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Very High Emission Scen\"/>
    </mc:Choice>
  </mc:AlternateContent>
  <xr:revisionPtr revIDLastSave="0" documentId="13_ncr:1_{FDABCFDA-62F6-40B1-983D-9F625F469B84}" xr6:coauthVersionLast="45" xr6:coauthVersionMax="47" xr10:uidLastSave="{00000000-0000-0000-0000-000000000000}"/>
  <bookViews>
    <workbookView xWindow="-110" yWindow="-110" windowWidth="19420" windowHeight="10420" firstSheet="3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Expected" sheetId="1" r:id="rId7"/>
    <sheet name="Future Expected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N5" i="1" l="1"/>
  <c r="O5" i="1"/>
  <c r="O5" i="17" s="1"/>
  <c r="P5" i="1"/>
  <c r="P5" i="17" s="1"/>
  <c r="Q5" i="1"/>
  <c r="Q5" i="17" s="1"/>
  <c r="R5" i="1"/>
  <c r="R5" i="17" s="1"/>
  <c r="S5" i="1"/>
  <c r="S5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N7" i="1"/>
  <c r="N7" i="17" s="1"/>
  <c r="O7" i="1"/>
  <c r="O7" i="17" s="1"/>
  <c r="P7" i="1"/>
  <c r="P7" i="17" s="1"/>
  <c r="Q7" i="1"/>
  <c r="Q7" i="17" s="1"/>
  <c r="R7" i="1"/>
  <c r="R7" i="17" s="1"/>
  <c r="S7" i="1"/>
  <c r="S7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N10" i="1"/>
  <c r="N10" i="17" s="1"/>
  <c r="O10" i="1"/>
  <c r="O10" i="17" s="1"/>
  <c r="P10" i="1"/>
  <c r="P10" i="17" s="1"/>
  <c r="Q10" i="1"/>
  <c r="Q10" i="17" s="1"/>
  <c r="R10" i="1"/>
  <c r="R10" i="17" s="1"/>
  <c r="S10" i="1"/>
  <c r="S10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N14" i="1"/>
  <c r="O14" i="1"/>
  <c r="P14" i="1"/>
  <c r="P14" i="17" s="1"/>
  <c r="Q14" i="1"/>
  <c r="Q14" i="17" s="1"/>
  <c r="R14" i="1"/>
  <c r="R14" i="17" s="1"/>
  <c r="S14" i="1"/>
  <c r="S14" i="17" s="1"/>
  <c r="N15" i="1"/>
  <c r="O15" i="1"/>
  <c r="O15" i="17" s="1"/>
  <c r="P15" i="1"/>
  <c r="Q15" i="1"/>
  <c r="Q15" i="17" s="1"/>
  <c r="R15" i="1"/>
  <c r="R15" i="17" s="1"/>
  <c r="S15" i="1"/>
  <c r="S15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N27" i="1"/>
  <c r="N27" i="17" s="1"/>
  <c r="O27" i="1"/>
  <c r="O27" i="17" s="1"/>
  <c r="P27" i="1"/>
  <c r="P27" i="17" s="1"/>
  <c r="Q27" i="1"/>
  <c r="Q27" i="17" s="1"/>
  <c r="R27" i="1"/>
  <c r="R27" i="17" s="1"/>
  <c r="S27" i="1"/>
  <c r="S27" i="17" s="1"/>
  <c r="N28" i="1"/>
  <c r="N28" i="17" s="1"/>
  <c r="O28" i="1"/>
  <c r="O28" i="17" s="1"/>
  <c r="P28" i="1"/>
  <c r="P28" i="17" s="1"/>
  <c r="Q28" i="1"/>
  <c r="Q28" i="17" s="1"/>
  <c r="R28" i="1"/>
  <c r="R28" i="17" s="1"/>
  <c r="S28" i="1"/>
  <c r="S28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N34" i="1"/>
  <c r="O34" i="1"/>
  <c r="O34" i="17" s="1"/>
  <c r="P34" i="1"/>
  <c r="Q34" i="1"/>
  <c r="Q34" i="17" s="1"/>
  <c r="R34" i="1"/>
  <c r="R34" i="17" s="1"/>
  <c r="S34" i="1"/>
  <c r="S34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N38" i="1"/>
  <c r="N38" i="17" s="1"/>
  <c r="O38" i="1"/>
  <c r="O38" i="17" s="1"/>
  <c r="P38" i="1"/>
  <c r="P38" i="17" s="1"/>
  <c r="Q38" i="1"/>
  <c r="Q38" i="17" s="1"/>
  <c r="R38" i="1"/>
  <c r="R38" i="17" s="1"/>
  <c r="S38" i="1"/>
  <c r="S38" i="17" s="1"/>
  <c r="N39" i="1"/>
  <c r="N39" i="17" s="1"/>
  <c r="O39" i="1"/>
  <c r="O39" i="17" s="1"/>
  <c r="P39" i="1"/>
  <c r="Q39" i="1"/>
  <c r="Q39" i="17" s="1"/>
  <c r="R39" i="1"/>
  <c r="R39" i="17" s="1"/>
  <c r="S39" i="1"/>
  <c r="S39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N43" i="1"/>
  <c r="O43" i="1"/>
  <c r="O43" i="17" s="1"/>
  <c r="P43" i="1"/>
  <c r="P43" i="17" s="1"/>
  <c r="Q43" i="1"/>
  <c r="Q43" i="17" s="1"/>
  <c r="R43" i="1"/>
  <c r="R43" i="17" s="1"/>
  <c r="S43" i="1"/>
  <c r="S43" i="17" s="1"/>
  <c r="N44" i="1"/>
  <c r="N44" i="17" s="1"/>
  <c r="O44" i="1"/>
  <c r="O44" i="17" s="1"/>
  <c r="P44" i="1"/>
  <c r="P44" i="17" s="1"/>
  <c r="Q44" i="1"/>
  <c r="Q44" i="17" s="1"/>
  <c r="R44" i="1"/>
  <c r="R44" i="17" s="1"/>
  <c r="S44" i="1"/>
  <c r="S44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N46" i="1"/>
  <c r="N46" i="17" s="1"/>
  <c r="O46" i="1"/>
  <c r="O46" i="17" s="1"/>
  <c r="P46" i="1"/>
  <c r="P46" i="17" s="1"/>
  <c r="Q46" i="1"/>
  <c r="Q46" i="17" s="1"/>
  <c r="R46" i="1"/>
  <c r="R46" i="17" s="1"/>
  <c r="S46" i="1"/>
  <c r="S46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N51" i="1"/>
  <c r="O51" i="1"/>
  <c r="O51" i="17" s="1"/>
  <c r="P51" i="1"/>
  <c r="P51" i="17" s="1"/>
  <c r="Q51" i="1"/>
  <c r="Q51" i="17" s="1"/>
  <c r="R51" i="1"/>
  <c r="R51" i="17" s="1"/>
  <c r="S51" i="1"/>
  <c r="S51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N56" i="1"/>
  <c r="O56" i="1"/>
  <c r="O56" i="17" s="1"/>
  <c r="P56" i="1"/>
  <c r="P56" i="17" s="1"/>
  <c r="Q56" i="1"/>
  <c r="Q56" i="17" s="1"/>
  <c r="R56" i="1"/>
  <c r="R56" i="17" s="1"/>
  <c r="S56" i="1"/>
  <c r="S56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N61" i="1"/>
  <c r="N61" i="17" s="1"/>
  <c r="O61" i="1"/>
  <c r="O61" i="17" s="1"/>
  <c r="P61" i="1"/>
  <c r="P61" i="17" s="1"/>
  <c r="Q61" i="1"/>
  <c r="Q61" i="17" s="1"/>
  <c r="R61" i="1"/>
  <c r="R61" i="17" s="1"/>
  <c r="S61" i="1"/>
  <c r="S61" i="17" s="1"/>
  <c r="N62" i="1"/>
  <c r="N62" i="17" s="1"/>
  <c r="O62" i="1"/>
  <c r="O62" i="17" s="1"/>
  <c r="P62" i="1"/>
  <c r="P62" i="17" s="1"/>
  <c r="Q62" i="1"/>
  <c r="Q62" i="17" s="1"/>
  <c r="R62" i="1"/>
  <c r="R62" i="17" s="1"/>
  <c r="S62" i="1"/>
  <c r="S62" i="17" s="1"/>
  <c r="N63" i="1"/>
  <c r="O63" i="1"/>
  <c r="O63" i="17" s="1"/>
  <c r="P63" i="1"/>
  <c r="P63" i="17" s="1"/>
  <c r="Q63" i="1"/>
  <c r="Q63" i="17" s="1"/>
  <c r="R63" i="1"/>
  <c r="R63" i="17" s="1"/>
  <c r="S63" i="1"/>
  <c r="S63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N67" i="1"/>
  <c r="N67" i="17" s="1"/>
  <c r="O67" i="1"/>
  <c r="O67" i="17" s="1"/>
  <c r="P67" i="1"/>
  <c r="Q67" i="1"/>
  <c r="Q67" i="17" s="1"/>
  <c r="R67" i="1"/>
  <c r="R67" i="17" s="1"/>
  <c r="S67" i="1"/>
  <c r="S67" i="17" s="1"/>
  <c r="N68" i="1"/>
  <c r="N68" i="17" s="1"/>
  <c r="O68" i="1"/>
  <c r="O68" i="17" s="1"/>
  <c r="P68" i="1"/>
  <c r="P68" i="17" s="1"/>
  <c r="Q68" i="1"/>
  <c r="Q68" i="17" s="1"/>
  <c r="R68" i="1"/>
  <c r="R68" i="17" s="1"/>
  <c r="S68" i="1"/>
  <c r="S68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N76" i="1"/>
  <c r="N76" i="17" s="1"/>
  <c r="O76" i="1"/>
  <c r="O76" i="17" s="1"/>
  <c r="P76" i="1"/>
  <c r="P76" i="17" s="1"/>
  <c r="Q76" i="1"/>
  <c r="Q76" i="17" s="1"/>
  <c r="R76" i="1"/>
  <c r="R76" i="17" s="1"/>
  <c r="S76" i="1"/>
  <c r="S76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N78" i="1"/>
  <c r="N78" i="17" s="1"/>
  <c r="O78" i="1"/>
  <c r="O78" i="17" s="1"/>
  <c r="P78" i="1"/>
  <c r="P78" i="17" s="1"/>
  <c r="Q78" i="1"/>
  <c r="Q78" i="17" s="1"/>
  <c r="R78" i="1"/>
  <c r="R78" i="17" s="1"/>
  <c r="S78" i="1"/>
  <c r="S78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N81" i="1"/>
  <c r="N81" i="17" s="1"/>
  <c r="O81" i="1"/>
  <c r="O81" i="17" s="1"/>
  <c r="P81" i="1"/>
  <c r="P81" i="17" s="1"/>
  <c r="Q81" i="1"/>
  <c r="Q81" i="17" s="1"/>
  <c r="R81" i="1"/>
  <c r="R81" i="17" s="1"/>
  <c r="S81" i="1"/>
  <c r="S81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N85" i="1"/>
  <c r="N85" i="17" s="1"/>
  <c r="O85" i="1"/>
  <c r="O85" i="17" s="1"/>
  <c r="P85" i="1"/>
  <c r="P85" i="17" s="1"/>
  <c r="Q85" i="1"/>
  <c r="Q85" i="17" s="1"/>
  <c r="R85" i="1"/>
  <c r="R85" i="17" s="1"/>
  <c r="S85" i="1"/>
  <c r="S85" i="17" s="1"/>
  <c r="N86" i="1"/>
  <c r="N86" i="17" s="1"/>
  <c r="O86" i="1"/>
  <c r="O86" i="17" s="1"/>
  <c r="P86" i="1"/>
  <c r="P86" i="17" s="1"/>
  <c r="Q86" i="1"/>
  <c r="Q86" i="17" s="1"/>
  <c r="R86" i="1"/>
  <c r="R86" i="17" s="1"/>
  <c r="S86" i="1"/>
  <c r="S86" i="17" s="1"/>
  <c r="N87" i="1"/>
  <c r="N87" i="17" s="1"/>
  <c r="O87" i="1"/>
  <c r="O87" i="17" s="1"/>
  <c r="P87" i="1"/>
  <c r="P87" i="17" s="1"/>
  <c r="Q87" i="1"/>
  <c r="Q87" i="17" s="1"/>
  <c r="R87" i="1"/>
  <c r="R87" i="17" s="1"/>
  <c r="S87" i="1"/>
  <c r="S87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N91" i="1"/>
  <c r="N91" i="17" s="1"/>
  <c r="O91" i="1"/>
  <c r="O91" i="17" s="1"/>
  <c r="P91" i="1"/>
  <c r="P91" i="17" s="1"/>
  <c r="Q91" i="1"/>
  <c r="Q91" i="17" s="1"/>
  <c r="R91" i="1"/>
  <c r="R91" i="17" s="1"/>
  <c r="S91" i="1"/>
  <c r="S91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N93" i="1"/>
  <c r="O93" i="1"/>
  <c r="O93" i="17" s="1"/>
  <c r="P93" i="1"/>
  <c r="P93" i="17" s="1"/>
  <c r="Q93" i="1"/>
  <c r="Q93" i="17" s="1"/>
  <c r="R93" i="1"/>
  <c r="R93" i="17" s="1"/>
  <c r="S93" i="1"/>
  <c r="S93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N103" i="1"/>
  <c r="N103" i="17" s="1"/>
  <c r="O103" i="1"/>
  <c r="O103" i="17" s="1"/>
  <c r="P103" i="1"/>
  <c r="P103" i="17" s="1"/>
  <c r="Q103" i="1"/>
  <c r="Q103" i="17" s="1"/>
  <c r="R103" i="1"/>
  <c r="R103" i="17" s="1"/>
  <c r="S103" i="1"/>
  <c r="S103" i="17" s="1"/>
  <c r="N104" i="1"/>
  <c r="N104" i="17" s="1"/>
  <c r="O104" i="1"/>
  <c r="O104" i="17" s="1"/>
  <c r="P104" i="1"/>
  <c r="P104" i="17" s="1"/>
  <c r="Q104" i="1"/>
  <c r="Q104" i="17" s="1"/>
  <c r="R104" i="1"/>
  <c r="R104" i="17" s="1"/>
  <c r="S104" i="1"/>
  <c r="S104" i="17" s="1"/>
  <c r="N105" i="1"/>
  <c r="N105" i="17" s="1"/>
  <c r="O105" i="1"/>
  <c r="O105" i="17" s="1"/>
  <c r="P105" i="1"/>
  <c r="P105" i="17" s="1"/>
  <c r="Q105" i="1"/>
  <c r="Q105" i="17" s="1"/>
  <c r="R105" i="1"/>
  <c r="R105" i="17" s="1"/>
  <c r="S105" i="1"/>
  <c r="S105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N110" i="1"/>
  <c r="N110" i="17" s="1"/>
  <c r="O110" i="1"/>
  <c r="O110" i="17" s="1"/>
  <c r="P110" i="1"/>
  <c r="P110" i="17" s="1"/>
  <c r="Q110" i="1"/>
  <c r="Q110" i="17" s="1"/>
  <c r="R110" i="1"/>
  <c r="R110" i="17" s="1"/>
  <c r="S110" i="1"/>
  <c r="S110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N113" i="1"/>
  <c r="N113" i="17" s="1"/>
  <c r="O113" i="1"/>
  <c r="O113" i="17" s="1"/>
  <c r="P113" i="1"/>
  <c r="P113" i="17" s="1"/>
  <c r="Q113" i="1"/>
  <c r="Q113" i="17" s="1"/>
  <c r="R113" i="1"/>
  <c r="R113" i="17" s="1"/>
  <c r="S113" i="1"/>
  <c r="S113" i="17" s="1"/>
  <c r="N114" i="1"/>
  <c r="N114" i="17" s="1"/>
  <c r="O114" i="1"/>
  <c r="O114" i="17" s="1"/>
  <c r="P114" i="1"/>
  <c r="Q114" i="1"/>
  <c r="Q114" i="17" s="1"/>
  <c r="R114" i="1"/>
  <c r="R114" i="17" s="1"/>
  <c r="S114" i="1"/>
  <c r="S114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N120" i="1"/>
  <c r="N120" i="17" s="1"/>
  <c r="O120" i="1"/>
  <c r="O120" i="17" s="1"/>
  <c r="P120" i="1"/>
  <c r="P120" i="17" s="1"/>
  <c r="Q120" i="1"/>
  <c r="Q120" i="17" s="1"/>
  <c r="R120" i="1"/>
  <c r="R120" i="17" s="1"/>
  <c r="S120" i="1"/>
  <c r="S120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N124" i="1"/>
  <c r="N124" i="17" s="1"/>
  <c r="O124" i="1"/>
  <c r="O124" i="17" s="1"/>
  <c r="P124" i="1"/>
  <c r="P124" i="17" s="1"/>
  <c r="Q124" i="1"/>
  <c r="Q124" i="17" s="1"/>
  <c r="R124" i="1"/>
  <c r="R124" i="17" s="1"/>
  <c r="S124" i="1"/>
  <c r="S124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N129" i="1"/>
  <c r="N129" i="17" s="1"/>
  <c r="O129" i="1"/>
  <c r="O129" i="17" s="1"/>
  <c r="P129" i="1"/>
  <c r="P129" i="17" s="1"/>
  <c r="Q129" i="1"/>
  <c r="Q129" i="17" s="1"/>
  <c r="R129" i="1"/>
  <c r="R129" i="17" s="1"/>
  <c r="S129" i="1"/>
  <c r="S129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H5" i="1"/>
  <c r="I5" i="1"/>
  <c r="I5" i="17" s="1"/>
  <c r="J5" i="1"/>
  <c r="J5" i="17" s="1"/>
  <c r="K5" i="1"/>
  <c r="K5" i="17" s="1"/>
  <c r="L5" i="1"/>
  <c r="L5" i="17" s="1"/>
  <c r="M5" i="1"/>
  <c r="M5" i="17" s="1"/>
  <c r="H6" i="1"/>
  <c r="I6" i="1"/>
  <c r="I6" i="17" s="1"/>
  <c r="J6" i="1"/>
  <c r="J6" i="17" s="1"/>
  <c r="K6" i="1"/>
  <c r="K6" i="17" s="1"/>
  <c r="L6" i="1"/>
  <c r="L6" i="17" s="1"/>
  <c r="M6" i="1"/>
  <c r="M6" i="17" s="1"/>
  <c r="H7" i="1"/>
  <c r="I7" i="1"/>
  <c r="I7" i="17" s="1"/>
  <c r="J7" i="1"/>
  <c r="J7" i="17" s="1"/>
  <c r="K7" i="1"/>
  <c r="K7" i="17" s="1"/>
  <c r="L7" i="1"/>
  <c r="L7" i="17" s="1"/>
  <c r="M7" i="1"/>
  <c r="M7" i="17" s="1"/>
  <c r="H8" i="1"/>
  <c r="I8" i="1"/>
  <c r="I8" i="17" s="1"/>
  <c r="J8" i="1"/>
  <c r="J8" i="17" s="1"/>
  <c r="K8" i="1"/>
  <c r="K8" i="17" s="1"/>
  <c r="L8" i="1"/>
  <c r="L8" i="17" s="1"/>
  <c r="M8" i="1"/>
  <c r="M8" i="17" s="1"/>
  <c r="H9" i="1"/>
  <c r="H9" i="17" s="1"/>
  <c r="I9" i="1"/>
  <c r="I9" i="17" s="1"/>
  <c r="J9" i="1"/>
  <c r="J9" i="17" s="1"/>
  <c r="K9" i="1"/>
  <c r="K9" i="17" s="1"/>
  <c r="L9" i="1"/>
  <c r="L9" i="17" s="1"/>
  <c r="M9" i="1"/>
  <c r="M9" i="17" s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H12" i="1"/>
  <c r="H12" i="17" s="1"/>
  <c r="I12" i="1"/>
  <c r="I12" i="17" s="1"/>
  <c r="J12" i="1"/>
  <c r="J12" i="17" s="1"/>
  <c r="K12" i="1"/>
  <c r="K12" i="17" s="1"/>
  <c r="L12" i="1"/>
  <c r="L12" i="17" s="1"/>
  <c r="M12" i="1"/>
  <c r="M12" i="17" s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H14" i="1"/>
  <c r="I14" i="1"/>
  <c r="I14" i="17" s="1"/>
  <c r="J14" i="1"/>
  <c r="J14" i="17" s="1"/>
  <c r="K14" i="1"/>
  <c r="K14" i="17" s="1"/>
  <c r="L14" i="1"/>
  <c r="L14" i="17" s="1"/>
  <c r="M14" i="1"/>
  <c r="M14" i="17" s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H25" i="1"/>
  <c r="H25" i="17" s="1"/>
  <c r="I25" i="1"/>
  <c r="I25" i="17" s="1"/>
  <c r="J25" i="1"/>
  <c r="J25" i="17" s="1"/>
  <c r="K25" i="1"/>
  <c r="K25" i="17" s="1"/>
  <c r="L25" i="1"/>
  <c r="L25" i="17" s="1"/>
  <c r="M25" i="1"/>
  <c r="M25" i="17" s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H29" i="1"/>
  <c r="H29" i="17" s="1"/>
  <c r="I29" i="1"/>
  <c r="I29" i="17" s="1"/>
  <c r="J29" i="1"/>
  <c r="J29" i="17" s="1"/>
  <c r="K29" i="1"/>
  <c r="K29" i="17" s="1"/>
  <c r="L29" i="1"/>
  <c r="L29" i="17" s="1"/>
  <c r="M29" i="1"/>
  <c r="M29" i="17" s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H36" i="1"/>
  <c r="H36" i="17" s="1"/>
  <c r="I36" i="1"/>
  <c r="I36" i="17" s="1"/>
  <c r="J36" i="1"/>
  <c r="J36" i="17" s="1"/>
  <c r="K36" i="1"/>
  <c r="K36" i="17" s="1"/>
  <c r="L36" i="1"/>
  <c r="L36" i="17" s="1"/>
  <c r="M36" i="1"/>
  <c r="M36" i="17" s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H44" i="1"/>
  <c r="I44" i="1"/>
  <c r="I44" i="17" s="1"/>
  <c r="J44" i="1"/>
  <c r="J44" i="17" s="1"/>
  <c r="K44" i="1"/>
  <c r="K44" i="17" s="1"/>
  <c r="L44" i="1"/>
  <c r="L44" i="17" s="1"/>
  <c r="M44" i="1"/>
  <c r="M44" i="17" s="1"/>
  <c r="H45" i="1"/>
  <c r="H45" i="17" s="1"/>
  <c r="I45" i="1"/>
  <c r="I45" i="17" s="1"/>
  <c r="J45" i="1"/>
  <c r="J45" i="17" s="1"/>
  <c r="K45" i="1"/>
  <c r="K45" i="17" s="1"/>
  <c r="L45" i="1"/>
  <c r="L45" i="17" s="1"/>
  <c r="M45" i="1"/>
  <c r="M45" i="17" s="1"/>
  <c r="H46" i="1"/>
  <c r="H46" i="17" s="1"/>
  <c r="I46" i="1"/>
  <c r="I46" i="17" s="1"/>
  <c r="J46" i="1"/>
  <c r="J46" i="17" s="1"/>
  <c r="K46" i="1"/>
  <c r="K46" i="17" s="1"/>
  <c r="L46" i="1"/>
  <c r="L46" i="17" s="1"/>
  <c r="M46" i="1"/>
  <c r="M46" i="17" s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H49" i="1"/>
  <c r="H49" i="17" s="1"/>
  <c r="I49" i="1"/>
  <c r="I49" i="17" s="1"/>
  <c r="J49" i="1"/>
  <c r="J49" i="17" s="1"/>
  <c r="K49" i="1"/>
  <c r="K49" i="17" s="1"/>
  <c r="L49" i="1"/>
  <c r="L49" i="17" s="1"/>
  <c r="M49" i="1"/>
  <c r="M49" i="17" s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H53" i="1"/>
  <c r="H53" i="17" s="1"/>
  <c r="I53" i="1"/>
  <c r="I53" i="17" s="1"/>
  <c r="J53" i="1"/>
  <c r="J53" i="17" s="1"/>
  <c r="K53" i="1"/>
  <c r="K53" i="17" s="1"/>
  <c r="L53" i="1"/>
  <c r="L53" i="17" s="1"/>
  <c r="M53" i="1"/>
  <c r="M53" i="17" s="1"/>
  <c r="H54" i="1"/>
  <c r="I54" i="1"/>
  <c r="J54" i="1"/>
  <c r="J54" i="17" s="1"/>
  <c r="K54" i="1"/>
  <c r="K54" i="17" s="1"/>
  <c r="L54" i="1"/>
  <c r="L54" i="17" s="1"/>
  <c r="M54" i="1"/>
  <c r="M54" i="17" s="1"/>
  <c r="H55" i="1"/>
  <c r="I55" i="1"/>
  <c r="J55" i="1"/>
  <c r="J55" i="17" s="1"/>
  <c r="K55" i="1"/>
  <c r="K55" i="17" s="1"/>
  <c r="L55" i="1"/>
  <c r="L55" i="17" s="1"/>
  <c r="M55" i="1"/>
  <c r="M55" i="17" s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H57" i="1"/>
  <c r="H57" i="17" s="1"/>
  <c r="I57" i="1"/>
  <c r="I57" i="17" s="1"/>
  <c r="J57" i="1"/>
  <c r="J57" i="17" s="1"/>
  <c r="K57" i="1"/>
  <c r="K57" i="17" s="1"/>
  <c r="L57" i="1"/>
  <c r="L57" i="17" s="1"/>
  <c r="M57" i="1"/>
  <c r="M57" i="17" s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H61" i="1"/>
  <c r="H61" i="17" s="1"/>
  <c r="I61" i="1"/>
  <c r="I61" i="17" s="1"/>
  <c r="J61" i="1"/>
  <c r="J61" i="17" s="1"/>
  <c r="K61" i="1"/>
  <c r="K61" i="17" s="1"/>
  <c r="L61" i="1"/>
  <c r="L61" i="17" s="1"/>
  <c r="M61" i="1"/>
  <c r="M61" i="17" s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H67" i="1"/>
  <c r="H67" i="17" s="1"/>
  <c r="I67" i="1"/>
  <c r="J67" i="1"/>
  <c r="J67" i="17" s="1"/>
  <c r="K67" i="1"/>
  <c r="K67" i="17" s="1"/>
  <c r="L67" i="1"/>
  <c r="L67" i="17" s="1"/>
  <c r="M67" i="1"/>
  <c r="M67" i="17" s="1"/>
  <c r="H68" i="1"/>
  <c r="H68" i="17" s="1"/>
  <c r="I68" i="1"/>
  <c r="J68" i="1"/>
  <c r="J68" i="17" s="1"/>
  <c r="K68" i="1"/>
  <c r="K68" i="17" s="1"/>
  <c r="L68" i="1"/>
  <c r="L68" i="17" s="1"/>
  <c r="M68" i="1"/>
  <c r="M68" i="17" s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H70" i="1"/>
  <c r="H70" i="17" s="1"/>
  <c r="I70" i="1"/>
  <c r="I70" i="17" s="1"/>
  <c r="J70" i="1"/>
  <c r="J70" i="17" s="1"/>
  <c r="K70" i="1"/>
  <c r="K70" i="17" s="1"/>
  <c r="L70" i="1"/>
  <c r="L70" i="17" s="1"/>
  <c r="M70" i="1"/>
  <c r="M70" i="17" s="1"/>
  <c r="H71" i="1"/>
  <c r="H71" i="17" s="1"/>
  <c r="I71" i="1"/>
  <c r="I71" i="17" s="1"/>
  <c r="J71" i="1"/>
  <c r="J71" i="17" s="1"/>
  <c r="K71" i="1"/>
  <c r="K71" i="17" s="1"/>
  <c r="L71" i="1"/>
  <c r="L71" i="17" s="1"/>
  <c r="M71" i="1"/>
  <c r="M71" i="17" s="1"/>
  <c r="H72" i="1"/>
  <c r="H72" i="17" s="1"/>
  <c r="I72" i="1"/>
  <c r="I72" i="17" s="1"/>
  <c r="J72" i="1"/>
  <c r="J72" i="17" s="1"/>
  <c r="K72" i="1"/>
  <c r="K72" i="17" s="1"/>
  <c r="L72" i="1"/>
  <c r="L72" i="17" s="1"/>
  <c r="M72" i="1"/>
  <c r="M72" i="17" s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H76" i="1"/>
  <c r="H76" i="17" s="1"/>
  <c r="I76" i="1"/>
  <c r="I76" i="17" s="1"/>
  <c r="J76" i="1"/>
  <c r="J76" i="17" s="1"/>
  <c r="K76" i="1"/>
  <c r="K76" i="17" s="1"/>
  <c r="L76" i="1"/>
  <c r="L76" i="17" s="1"/>
  <c r="M76" i="1"/>
  <c r="M76" i="17" s="1"/>
  <c r="H77" i="1"/>
  <c r="H77" i="17" s="1"/>
  <c r="I77" i="1"/>
  <c r="I77" i="17" s="1"/>
  <c r="J77" i="1"/>
  <c r="K77" i="1"/>
  <c r="K77" i="17" s="1"/>
  <c r="L77" i="1"/>
  <c r="L77" i="17" s="1"/>
  <c r="M77" i="1"/>
  <c r="M77" i="17" s="1"/>
  <c r="H78" i="1"/>
  <c r="H78" i="17" s="1"/>
  <c r="I78" i="1"/>
  <c r="I78" i="17" s="1"/>
  <c r="J78" i="1"/>
  <c r="K78" i="1"/>
  <c r="K78" i="17" s="1"/>
  <c r="L78" i="1"/>
  <c r="L78" i="17" s="1"/>
  <c r="M78" i="1"/>
  <c r="M78" i="17" s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H82" i="1"/>
  <c r="H82" i="17" s="1"/>
  <c r="I82" i="1"/>
  <c r="I82" i="17" s="1"/>
  <c r="J82" i="1"/>
  <c r="J82" i="17" s="1"/>
  <c r="K82" i="1"/>
  <c r="K82" i="17" s="1"/>
  <c r="L82" i="1"/>
  <c r="L82" i="17" s="1"/>
  <c r="M82" i="1"/>
  <c r="M82" i="17" s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H87" i="1"/>
  <c r="H87" i="17" s="1"/>
  <c r="I87" i="1"/>
  <c r="I87" i="17" s="1"/>
  <c r="J87" i="1"/>
  <c r="J87" i="17" s="1"/>
  <c r="K87" i="1"/>
  <c r="K87" i="17" s="1"/>
  <c r="L87" i="1"/>
  <c r="L87" i="17" s="1"/>
  <c r="M87" i="1"/>
  <c r="M87" i="17" s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H89" i="1"/>
  <c r="H89" i="17" s="1"/>
  <c r="I89" i="1"/>
  <c r="I89" i="17" s="1"/>
  <c r="J89" i="1"/>
  <c r="J89" i="17" s="1"/>
  <c r="K89" i="1"/>
  <c r="K89" i="17" s="1"/>
  <c r="L89" i="1"/>
  <c r="L89" i="17" s="1"/>
  <c r="M89" i="1"/>
  <c r="M89" i="17" s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H102" i="1"/>
  <c r="I102" i="1"/>
  <c r="I102" i="17" s="1"/>
  <c r="J102" i="1"/>
  <c r="J102" i="17" s="1"/>
  <c r="K102" i="1"/>
  <c r="K102" i="17" s="1"/>
  <c r="L102" i="1"/>
  <c r="L102" i="17" s="1"/>
  <c r="M102" i="1"/>
  <c r="M102" i="17" s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H105" i="1"/>
  <c r="H105" i="17" s="1"/>
  <c r="I105" i="1"/>
  <c r="I105" i="17" s="1"/>
  <c r="J105" i="1"/>
  <c r="J105" i="17" s="1"/>
  <c r="K105" i="1"/>
  <c r="K105" i="17" s="1"/>
  <c r="L105" i="1"/>
  <c r="L105" i="17" s="1"/>
  <c r="M105" i="1"/>
  <c r="M105" i="17" s="1"/>
  <c r="H106" i="1"/>
  <c r="H106" i="17" s="1"/>
  <c r="I106" i="1"/>
  <c r="I106" i="17" s="1"/>
  <c r="J106" i="1"/>
  <c r="J106" i="17" s="1"/>
  <c r="K106" i="1"/>
  <c r="K106" i="17" s="1"/>
  <c r="L106" i="1"/>
  <c r="L106" i="17" s="1"/>
  <c r="M106" i="1"/>
  <c r="M106" i="17" s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H108" i="1"/>
  <c r="H108" i="17" s="1"/>
  <c r="I108" i="1"/>
  <c r="I108" i="17" s="1"/>
  <c r="J108" i="1"/>
  <c r="J108" i="17" s="1"/>
  <c r="K108" i="1"/>
  <c r="K108" i="17" s="1"/>
  <c r="L108" i="1"/>
  <c r="L108" i="17" s="1"/>
  <c r="M108" i="1"/>
  <c r="M108" i="17" s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H117" i="1"/>
  <c r="H117" i="17" s="1"/>
  <c r="I117" i="1"/>
  <c r="I117" i="17" s="1"/>
  <c r="J117" i="1"/>
  <c r="J117" i="17" s="1"/>
  <c r="K117" i="1"/>
  <c r="K117" i="17" s="1"/>
  <c r="L117" i="1"/>
  <c r="L117" i="17" s="1"/>
  <c r="M117" i="1"/>
  <c r="M117" i="17" s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H123" i="1"/>
  <c r="H123" i="17" s="1"/>
  <c r="I123" i="1"/>
  <c r="I123" i="17" s="1"/>
  <c r="J123" i="1"/>
  <c r="J123" i="17" s="1"/>
  <c r="K123" i="1"/>
  <c r="K123" i="17" s="1"/>
  <c r="L123" i="1"/>
  <c r="L123" i="17" s="1"/>
  <c r="M123" i="1"/>
  <c r="M123" i="17" s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H128" i="1"/>
  <c r="H128" i="17" s="1"/>
  <c r="I128" i="1"/>
  <c r="I128" i="17" s="1"/>
  <c r="J128" i="1"/>
  <c r="J128" i="17" s="1"/>
  <c r="K128" i="1"/>
  <c r="L128" i="1"/>
  <c r="L128" i="17" s="1"/>
  <c r="M128" i="1"/>
  <c r="M128" i="17" s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I4" i="1"/>
  <c r="I4" i="17" s="1"/>
  <c r="J4" i="1"/>
  <c r="J4" i="17" s="1"/>
  <c r="K4" i="1"/>
  <c r="K4" i="17" s="1"/>
  <c r="L4" i="1"/>
  <c r="L4" i="17" s="1"/>
  <c r="M4" i="1"/>
  <c r="M4" i="17" s="1"/>
  <c r="H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C4" i="1"/>
  <c r="D4" i="1"/>
  <c r="E4" i="1"/>
  <c r="F4" i="1"/>
  <c r="G4" i="1"/>
  <c r="B4" i="1"/>
  <c r="F3" i="13" l="1"/>
  <c r="F3" i="14" s="1"/>
  <c r="F3" i="5" s="1"/>
  <c r="F4" i="17"/>
  <c r="C130" i="13"/>
  <c r="C130" i="14" s="1"/>
  <c r="C130" i="5" s="1"/>
  <c r="C131" i="17"/>
  <c r="G128" i="13"/>
  <c r="G128" i="14" s="1"/>
  <c r="G128" i="5" s="1"/>
  <c r="G129" i="17"/>
  <c r="E128" i="17"/>
  <c r="E127" i="13"/>
  <c r="E127" i="14" s="1"/>
  <c r="E127" i="5" s="1"/>
  <c r="C127" i="17"/>
  <c r="C126" i="13"/>
  <c r="C126" i="14" s="1"/>
  <c r="C126" i="5" s="1"/>
  <c r="G125" i="17"/>
  <c r="G124" i="13"/>
  <c r="G124" i="14" s="1"/>
  <c r="G124" i="5" s="1"/>
  <c r="E124" i="17"/>
  <c r="E123" i="13"/>
  <c r="E123" i="14" s="1"/>
  <c r="E123" i="5" s="1"/>
  <c r="C122" i="13"/>
  <c r="C122" i="14" s="1"/>
  <c r="C122" i="5" s="1"/>
  <c r="C123" i="17"/>
  <c r="G121" i="17"/>
  <c r="G120" i="13"/>
  <c r="G120" i="14" s="1"/>
  <c r="G120" i="5" s="1"/>
  <c r="E120" i="17"/>
  <c r="E119" i="13"/>
  <c r="E119" i="14" s="1"/>
  <c r="E119" i="5" s="1"/>
  <c r="C118" i="13"/>
  <c r="C118" i="14" s="1"/>
  <c r="C118" i="5" s="1"/>
  <c r="C119" i="17"/>
  <c r="G116" i="13"/>
  <c r="G116" i="14" s="1"/>
  <c r="G116" i="5" s="1"/>
  <c r="G117" i="17"/>
  <c r="E115" i="13"/>
  <c r="E115" i="14" s="1"/>
  <c r="E115" i="5" s="1"/>
  <c r="E116" i="17"/>
  <c r="C115" i="17"/>
  <c r="C114" i="13"/>
  <c r="C114" i="14" s="1"/>
  <c r="C114" i="5" s="1"/>
  <c r="G112" i="13"/>
  <c r="G112" i="14" s="1"/>
  <c r="G112" i="5" s="1"/>
  <c r="G113" i="17"/>
  <c r="E111" i="13"/>
  <c r="E111" i="14" s="1"/>
  <c r="E111" i="5" s="1"/>
  <c r="E112" i="17"/>
  <c r="C110" i="13"/>
  <c r="C110" i="14" s="1"/>
  <c r="C110" i="5" s="1"/>
  <c r="C111" i="17"/>
  <c r="G109" i="17"/>
  <c r="G108" i="13"/>
  <c r="G108" i="14" s="1"/>
  <c r="G108" i="5" s="1"/>
  <c r="E108" i="17"/>
  <c r="E107" i="13"/>
  <c r="E107" i="14" s="1"/>
  <c r="E107" i="5" s="1"/>
  <c r="C107" i="17"/>
  <c r="C106" i="13"/>
  <c r="C106" i="14" s="1"/>
  <c r="C106" i="5" s="1"/>
  <c r="G104" i="13"/>
  <c r="G104" i="14" s="1"/>
  <c r="G104" i="5" s="1"/>
  <c r="G105" i="17"/>
  <c r="E103" i="13"/>
  <c r="E103" i="14" s="1"/>
  <c r="E103" i="5" s="1"/>
  <c r="E104" i="17"/>
  <c r="C102" i="13"/>
  <c r="C102" i="14" s="1"/>
  <c r="C102" i="5" s="1"/>
  <c r="C103" i="17"/>
  <c r="G100" i="13"/>
  <c r="G100" i="14" s="1"/>
  <c r="G100" i="5" s="1"/>
  <c r="G101" i="17"/>
  <c r="E99" i="13"/>
  <c r="E99" i="14" s="1"/>
  <c r="E99" i="5" s="1"/>
  <c r="E100" i="17"/>
  <c r="C99" i="17"/>
  <c r="C98" i="13"/>
  <c r="C98" i="14" s="1"/>
  <c r="C98" i="5" s="1"/>
  <c r="G97" i="17"/>
  <c r="G96" i="13"/>
  <c r="G96" i="14" s="1"/>
  <c r="G96" i="5" s="1"/>
  <c r="E95" i="13"/>
  <c r="E95" i="14" s="1"/>
  <c r="E95" i="5" s="1"/>
  <c r="E96" i="17"/>
  <c r="C94" i="13"/>
  <c r="C94" i="14" s="1"/>
  <c r="C94" i="5" s="1"/>
  <c r="C95" i="17"/>
  <c r="G92" i="13"/>
  <c r="G92" i="14" s="1"/>
  <c r="G92" i="5" s="1"/>
  <c r="G93" i="17"/>
  <c r="E91" i="13"/>
  <c r="E91" i="14" s="1"/>
  <c r="E91" i="5" s="1"/>
  <c r="E92" i="17"/>
  <c r="C91" i="17"/>
  <c r="C90" i="13"/>
  <c r="C90" i="14" s="1"/>
  <c r="C90" i="5" s="1"/>
  <c r="G88" i="13"/>
  <c r="G88" i="14" s="1"/>
  <c r="G88" i="5" s="1"/>
  <c r="G89" i="17"/>
  <c r="E87" i="13"/>
  <c r="E87" i="14" s="1"/>
  <c r="E87" i="5" s="1"/>
  <c r="E88" i="17"/>
  <c r="C86" i="13"/>
  <c r="C86" i="14" s="1"/>
  <c r="C86" i="5" s="1"/>
  <c r="C87" i="17"/>
  <c r="G85" i="17"/>
  <c r="G84" i="13"/>
  <c r="G84" i="14" s="1"/>
  <c r="G84" i="5" s="1"/>
  <c r="E84" i="17"/>
  <c r="E83" i="13"/>
  <c r="E83" i="14" s="1"/>
  <c r="E83" i="5" s="1"/>
  <c r="C83" i="17"/>
  <c r="C82" i="13"/>
  <c r="C82" i="14" s="1"/>
  <c r="C82" i="5" s="1"/>
  <c r="G80" i="13"/>
  <c r="G80" i="14" s="1"/>
  <c r="G80" i="5" s="1"/>
  <c r="G81" i="17"/>
  <c r="E79" i="13"/>
  <c r="E79" i="14" s="1"/>
  <c r="E79" i="5" s="1"/>
  <c r="E80" i="17"/>
  <c r="C78" i="13"/>
  <c r="C78" i="14" s="1"/>
  <c r="C78" i="5" s="1"/>
  <c r="C79" i="17"/>
  <c r="G76" i="13"/>
  <c r="G76" i="14" s="1"/>
  <c r="G76" i="5" s="1"/>
  <c r="G77" i="17"/>
  <c r="E75" i="13"/>
  <c r="E75" i="14" s="1"/>
  <c r="E75" i="5" s="1"/>
  <c r="E76" i="17"/>
  <c r="C75" i="17"/>
  <c r="C74" i="13"/>
  <c r="C74" i="14" s="1"/>
  <c r="C74" i="5" s="1"/>
  <c r="G72" i="13"/>
  <c r="G72" i="14" s="1"/>
  <c r="G72" i="5" s="1"/>
  <c r="G73" i="17"/>
  <c r="E71" i="13"/>
  <c r="E71" i="14" s="1"/>
  <c r="E71" i="5" s="1"/>
  <c r="E72" i="17"/>
  <c r="C70" i="13"/>
  <c r="C70" i="14" s="1"/>
  <c r="C70" i="5" s="1"/>
  <c r="C71" i="17"/>
  <c r="G68" i="13"/>
  <c r="G68" i="14" s="1"/>
  <c r="G68" i="5" s="1"/>
  <c r="G69" i="17"/>
  <c r="E67" i="13"/>
  <c r="E67" i="14" s="1"/>
  <c r="E67" i="5" s="1"/>
  <c r="E68" i="17"/>
  <c r="C67" i="17"/>
  <c r="C66" i="13"/>
  <c r="C66" i="14" s="1"/>
  <c r="C66" i="5" s="1"/>
  <c r="G65" i="17"/>
  <c r="G64" i="13"/>
  <c r="G64" i="14" s="1"/>
  <c r="G64" i="5" s="1"/>
  <c r="E64" i="17"/>
  <c r="E63" i="13"/>
  <c r="E63" i="14" s="1"/>
  <c r="E63" i="5" s="1"/>
  <c r="C62" i="13"/>
  <c r="C62" i="14" s="1"/>
  <c r="C62" i="5" s="1"/>
  <c r="C63" i="17"/>
  <c r="G60" i="13"/>
  <c r="G60" i="14" s="1"/>
  <c r="G60" i="5" s="1"/>
  <c r="G61" i="17"/>
  <c r="E59" i="13"/>
  <c r="E59" i="14" s="1"/>
  <c r="E59" i="5" s="1"/>
  <c r="E60" i="17"/>
  <c r="C59" i="17"/>
  <c r="C58" i="13"/>
  <c r="C58" i="14" s="1"/>
  <c r="C58" i="5" s="1"/>
  <c r="G56" i="13"/>
  <c r="G56" i="14" s="1"/>
  <c r="G56" i="5" s="1"/>
  <c r="G57" i="17"/>
  <c r="E56" i="17"/>
  <c r="E55" i="13"/>
  <c r="E55" i="14" s="1"/>
  <c r="E55" i="5" s="1"/>
  <c r="C55" i="17"/>
  <c r="C54" i="13"/>
  <c r="C54" i="14" s="1"/>
  <c r="C54" i="5" s="1"/>
  <c r="G52" i="13"/>
  <c r="G52" i="14" s="1"/>
  <c r="G52" i="5" s="1"/>
  <c r="G53" i="17"/>
  <c r="E52" i="17"/>
  <c r="E51" i="13"/>
  <c r="E51" i="14" s="1"/>
  <c r="E51" i="5" s="1"/>
  <c r="C51" i="17"/>
  <c r="C50" i="13"/>
  <c r="C50" i="14" s="1"/>
  <c r="C50" i="5" s="1"/>
  <c r="G48" i="13"/>
  <c r="G48" i="14" s="1"/>
  <c r="G48" i="5" s="1"/>
  <c r="G49" i="17"/>
  <c r="E47" i="13"/>
  <c r="E47" i="14" s="1"/>
  <c r="E47" i="5" s="1"/>
  <c r="E48" i="17"/>
  <c r="C47" i="17"/>
  <c r="C46" i="13"/>
  <c r="C46" i="14" s="1"/>
  <c r="C46" i="5" s="1"/>
  <c r="G44" i="13"/>
  <c r="G44" i="14" s="1"/>
  <c r="G44" i="5" s="1"/>
  <c r="G45" i="17"/>
  <c r="E43" i="13"/>
  <c r="E43" i="14" s="1"/>
  <c r="E43" i="5" s="1"/>
  <c r="E44" i="17"/>
  <c r="C43" i="17"/>
  <c r="C42" i="13"/>
  <c r="C42" i="14" s="1"/>
  <c r="C42" i="5" s="1"/>
  <c r="G40" i="13"/>
  <c r="G40" i="14" s="1"/>
  <c r="G40" i="5" s="1"/>
  <c r="G41" i="17"/>
  <c r="E39" i="13"/>
  <c r="E39" i="14" s="1"/>
  <c r="E39" i="5" s="1"/>
  <c r="E40" i="17"/>
  <c r="C39" i="17"/>
  <c r="C38" i="13"/>
  <c r="C38" i="14" s="1"/>
  <c r="C38" i="5" s="1"/>
  <c r="G36" i="13"/>
  <c r="G36" i="14" s="1"/>
  <c r="G36" i="5" s="1"/>
  <c r="G37" i="17"/>
  <c r="E35" i="13"/>
  <c r="E35" i="14" s="1"/>
  <c r="E35" i="5" s="1"/>
  <c r="E36" i="17"/>
  <c r="C35" i="17"/>
  <c r="C34" i="13"/>
  <c r="C34" i="14" s="1"/>
  <c r="C34" i="5" s="1"/>
  <c r="G32" i="13"/>
  <c r="G32" i="14" s="1"/>
  <c r="G32" i="5" s="1"/>
  <c r="G33" i="17"/>
  <c r="E31" i="13"/>
  <c r="E31" i="14" s="1"/>
  <c r="E31" i="5" s="1"/>
  <c r="E32" i="17"/>
  <c r="C31" i="17"/>
  <c r="C30" i="13"/>
  <c r="C30" i="14" s="1"/>
  <c r="C30" i="5" s="1"/>
  <c r="G28" i="13"/>
  <c r="G28" i="14" s="1"/>
  <c r="G28" i="5" s="1"/>
  <c r="G29" i="17"/>
  <c r="E27" i="13"/>
  <c r="E27" i="14" s="1"/>
  <c r="E27" i="5" s="1"/>
  <c r="E28" i="17"/>
  <c r="C27" i="17"/>
  <c r="C26" i="13"/>
  <c r="C26" i="14" s="1"/>
  <c r="C26" i="5" s="1"/>
  <c r="G24" i="13"/>
  <c r="G24" i="14" s="1"/>
  <c r="G24" i="5" s="1"/>
  <c r="G25" i="17"/>
  <c r="E23" i="13"/>
  <c r="E23" i="14" s="1"/>
  <c r="E23" i="5" s="1"/>
  <c r="E24" i="17"/>
  <c r="C22" i="13"/>
  <c r="C22" i="14" s="1"/>
  <c r="C22" i="5" s="1"/>
  <c r="C23" i="17"/>
  <c r="G21" i="17"/>
  <c r="G20" i="13"/>
  <c r="G20" i="14" s="1"/>
  <c r="G20" i="5" s="1"/>
  <c r="E19" i="13"/>
  <c r="E19" i="14" s="1"/>
  <c r="E19" i="5" s="1"/>
  <c r="E20" i="17"/>
  <c r="C19" i="17"/>
  <c r="C18" i="13"/>
  <c r="C18" i="14" s="1"/>
  <c r="C18" i="5" s="1"/>
  <c r="G16" i="13"/>
  <c r="G16" i="14" s="1"/>
  <c r="G16" i="5" s="1"/>
  <c r="G17" i="17"/>
  <c r="E15" i="13"/>
  <c r="E15" i="14" s="1"/>
  <c r="E15" i="5" s="1"/>
  <c r="E16" i="17"/>
  <c r="C15" i="17"/>
  <c r="C14" i="13"/>
  <c r="C14" i="14" s="1"/>
  <c r="C14" i="5" s="1"/>
  <c r="G12" i="13"/>
  <c r="G12" i="14" s="1"/>
  <c r="G12" i="5" s="1"/>
  <c r="G13" i="17"/>
  <c r="E12" i="17"/>
  <c r="E11" i="13"/>
  <c r="E11" i="14" s="1"/>
  <c r="E11" i="5" s="1"/>
  <c r="C11" i="17"/>
  <c r="C10" i="13"/>
  <c r="C10" i="14" s="1"/>
  <c r="C10" i="5" s="1"/>
  <c r="G8" i="13"/>
  <c r="G8" i="14" s="1"/>
  <c r="G8" i="5" s="1"/>
  <c r="G9" i="17"/>
  <c r="E8" i="17"/>
  <c r="E7" i="13"/>
  <c r="E7" i="14" s="1"/>
  <c r="E7" i="5" s="1"/>
  <c r="C6" i="13"/>
  <c r="C6" i="14" s="1"/>
  <c r="C6" i="5" s="1"/>
  <c r="C7" i="17"/>
  <c r="G5" i="17"/>
  <c r="G4" i="13"/>
  <c r="G4" i="14" s="1"/>
  <c r="G4" i="5" s="1"/>
  <c r="M4" i="18"/>
  <c r="M4" i="19" s="1"/>
  <c r="AG4" i="18"/>
  <c r="AG4" i="19" s="1"/>
  <c r="AD131" i="18"/>
  <c r="AD131" i="19" s="1"/>
  <c r="J131" i="18"/>
  <c r="J131" i="19" s="1"/>
  <c r="H130" i="17"/>
  <c r="L128" i="18"/>
  <c r="L128" i="19" s="1"/>
  <c r="AF128" i="18"/>
  <c r="AF128" i="19" s="1"/>
  <c r="J127" i="18"/>
  <c r="J127" i="19" s="1"/>
  <c r="AD127" i="18"/>
  <c r="AD127" i="19" s="1"/>
  <c r="H126" i="17"/>
  <c r="L124" i="18"/>
  <c r="L124" i="19" s="1"/>
  <c r="AF124" i="18"/>
  <c r="AF124" i="19" s="1"/>
  <c r="J123" i="18"/>
  <c r="J123" i="19" s="1"/>
  <c r="AD123" i="18"/>
  <c r="AD123" i="19" s="1"/>
  <c r="H122" i="17"/>
  <c r="L120" i="18"/>
  <c r="L120" i="19" s="1"/>
  <c r="AF120" i="18"/>
  <c r="AF120" i="19" s="1"/>
  <c r="AD119" i="18"/>
  <c r="AD119" i="19" s="1"/>
  <c r="J119" i="18"/>
  <c r="J119" i="19" s="1"/>
  <c r="H118" i="17"/>
  <c r="AF116" i="18"/>
  <c r="AF116" i="19" s="1"/>
  <c r="L116" i="18"/>
  <c r="L116" i="19" s="1"/>
  <c r="J115" i="18"/>
  <c r="J115" i="19" s="1"/>
  <c r="AD115" i="18"/>
  <c r="AD115" i="19" s="1"/>
  <c r="H114" i="17"/>
  <c r="AF112" i="18"/>
  <c r="AF112" i="19" s="1"/>
  <c r="L112" i="18"/>
  <c r="L112" i="19" s="1"/>
  <c r="J111" i="18"/>
  <c r="J111" i="19" s="1"/>
  <c r="AD111" i="18"/>
  <c r="AD111" i="19" s="1"/>
  <c r="H110" i="17"/>
  <c r="L108" i="18"/>
  <c r="L108" i="19" s="1"/>
  <c r="AF108" i="18"/>
  <c r="AF108" i="19" s="1"/>
  <c r="AD107" i="18"/>
  <c r="AD107" i="19" s="1"/>
  <c r="J107" i="18"/>
  <c r="J107" i="19" s="1"/>
  <c r="H106" i="18"/>
  <c r="H106" i="19" s="1"/>
  <c r="AB106" i="18"/>
  <c r="AB106" i="19" s="1"/>
  <c r="AF104" i="18"/>
  <c r="AF104" i="19" s="1"/>
  <c r="L104" i="18"/>
  <c r="L104" i="19" s="1"/>
  <c r="J103" i="18"/>
  <c r="J103" i="19" s="1"/>
  <c r="AD103" i="18"/>
  <c r="AD103" i="19" s="1"/>
  <c r="H102" i="17"/>
  <c r="AF100" i="18"/>
  <c r="AF100" i="19" s="1"/>
  <c r="L100" i="18"/>
  <c r="L100" i="19" s="1"/>
  <c r="J99" i="18"/>
  <c r="J99" i="19" s="1"/>
  <c r="AD99" i="18"/>
  <c r="AD99" i="19" s="1"/>
  <c r="H98" i="17"/>
  <c r="AF96" i="18"/>
  <c r="AF96" i="19" s="1"/>
  <c r="L96" i="18"/>
  <c r="L96" i="19" s="1"/>
  <c r="AD95" i="18"/>
  <c r="AD95" i="19" s="1"/>
  <c r="J95" i="18"/>
  <c r="J95" i="19" s="1"/>
  <c r="H94" i="17"/>
  <c r="AF92" i="18"/>
  <c r="AF92" i="19" s="1"/>
  <c r="L92" i="18"/>
  <c r="L92" i="19" s="1"/>
  <c r="J91" i="18"/>
  <c r="J91" i="19" s="1"/>
  <c r="AD91" i="18"/>
  <c r="AD91" i="19" s="1"/>
  <c r="H90" i="17"/>
  <c r="L88" i="18"/>
  <c r="L88" i="19" s="1"/>
  <c r="AF88" i="18"/>
  <c r="AF88" i="19" s="1"/>
  <c r="J87" i="18"/>
  <c r="J87" i="19" s="1"/>
  <c r="AD87" i="18"/>
  <c r="AD87" i="19" s="1"/>
  <c r="H86" i="17"/>
  <c r="AF84" i="18"/>
  <c r="AF84" i="19" s="1"/>
  <c r="L84" i="18"/>
  <c r="L84" i="19" s="1"/>
  <c r="J83" i="18"/>
  <c r="J83" i="19" s="1"/>
  <c r="AD83" i="18"/>
  <c r="AD83" i="19" s="1"/>
  <c r="AB82" i="18"/>
  <c r="AB82" i="19" s="1"/>
  <c r="H82" i="18"/>
  <c r="H82" i="19" s="1"/>
  <c r="L80" i="18"/>
  <c r="L80" i="19" s="1"/>
  <c r="AF80" i="18"/>
  <c r="AF80" i="19" s="1"/>
  <c r="AD79" i="18"/>
  <c r="AD79" i="19" s="1"/>
  <c r="J79" i="18"/>
  <c r="J79" i="19" s="1"/>
  <c r="H78" i="18"/>
  <c r="H78" i="19" s="1"/>
  <c r="AB78" i="18"/>
  <c r="AB78" i="19" s="1"/>
  <c r="L76" i="18"/>
  <c r="L76" i="19" s="1"/>
  <c r="AF76" i="18"/>
  <c r="AF76" i="19" s="1"/>
  <c r="J75" i="18"/>
  <c r="J75" i="19" s="1"/>
  <c r="AD75" i="18"/>
  <c r="AD75" i="19" s="1"/>
  <c r="H74" i="17"/>
  <c r="L72" i="18"/>
  <c r="L72" i="19" s="1"/>
  <c r="AF72" i="18"/>
  <c r="AF72" i="19" s="1"/>
  <c r="J71" i="18"/>
  <c r="J71" i="19" s="1"/>
  <c r="AD71" i="18"/>
  <c r="AD71" i="19" s="1"/>
  <c r="H70" i="18"/>
  <c r="H70" i="19" s="1"/>
  <c r="AB70" i="18"/>
  <c r="AB70" i="19" s="1"/>
  <c r="AF68" i="18"/>
  <c r="AF68" i="19" s="1"/>
  <c r="L68" i="18"/>
  <c r="L68" i="19" s="1"/>
  <c r="J67" i="18"/>
  <c r="J67" i="19" s="1"/>
  <c r="AD67" i="18"/>
  <c r="AD67" i="19" s="1"/>
  <c r="H66" i="17"/>
  <c r="L64" i="18"/>
  <c r="L64" i="19" s="1"/>
  <c r="AF64" i="18"/>
  <c r="AF64" i="19" s="1"/>
  <c r="J63" i="18"/>
  <c r="J63" i="19" s="1"/>
  <c r="AD63" i="18"/>
  <c r="AD63" i="19" s="1"/>
  <c r="H62" i="17"/>
  <c r="L60" i="18"/>
  <c r="L60" i="19" s="1"/>
  <c r="AF60" i="18"/>
  <c r="AF60" i="19" s="1"/>
  <c r="J59" i="18"/>
  <c r="J59" i="19" s="1"/>
  <c r="AD59" i="18"/>
  <c r="AD59" i="19" s="1"/>
  <c r="H58" i="17"/>
  <c r="L56" i="18"/>
  <c r="L56" i="19" s="1"/>
  <c r="AF56" i="18"/>
  <c r="AF56" i="19" s="1"/>
  <c r="J55" i="18"/>
  <c r="J55" i="19" s="1"/>
  <c r="AD55" i="18"/>
  <c r="AD55" i="19" s="1"/>
  <c r="H54" i="17"/>
  <c r="AF52" i="18"/>
  <c r="AF52" i="19" s="1"/>
  <c r="L52" i="18"/>
  <c r="L52" i="19" s="1"/>
  <c r="J51" i="18"/>
  <c r="J51" i="19" s="1"/>
  <c r="AD51" i="18"/>
  <c r="AD51" i="19" s="1"/>
  <c r="H50" i="17"/>
  <c r="AF48" i="18"/>
  <c r="AF48" i="19" s="1"/>
  <c r="L48" i="18"/>
  <c r="L48" i="19" s="1"/>
  <c r="J47" i="18"/>
  <c r="J47" i="19" s="1"/>
  <c r="AD47" i="18"/>
  <c r="AD47" i="19" s="1"/>
  <c r="H46" i="18"/>
  <c r="H46" i="19" s="1"/>
  <c r="AB46" i="18"/>
  <c r="AB46" i="19" s="1"/>
  <c r="AF44" i="18"/>
  <c r="AF44" i="19" s="1"/>
  <c r="L44" i="18"/>
  <c r="L44" i="19" s="1"/>
  <c r="J43" i="18"/>
  <c r="J43" i="19" s="1"/>
  <c r="AD43" i="18"/>
  <c r="AD43" i="19" s="1"/>
  <c r="H42" i="17"/>
  <c r="L40" i="18"/>
  <c r="L40" i="19" s="1"/>
  <c r="AF40" i="18"/>
  <c r="AF40" i="19" s="1"/>
  <c r="AD39" i="18"/>
  <c r="AD39" i="19" s="1"/>
  <c r="J39" i="18"/>
  <c r="J39" i="19" s="1"/>
  <c r="H38" i="17"/>
  <c r="L36" i="18"/>
  <c r="L36" i="19" s="1"/>
  <c r="AF36" i="18"/>
  <c r="AF36" i="19" s="1"/>
  <c r="AD35" i="18"/>
  <c r="AD35" i="19" s="1"/>
  <c r="J35" i="18"/>
  <c r="J35" i="19" s="1"/>
  <c r="H34" i="17"/>
  <c r="L32" i="18"/>
  <c r="L32" i="19" s="1"/>
  <c r="AF32" i="18"/>
  <c r="AF32" i="19" s="1"/>
  <c r="J31" i="18"/>
  <c r="J31" i="19" s="1"/>
  <c r="AD31" i="18"/>
  <c r="AD31" i="19" s="1"/>
  <c r="H30" i="17"/>
  <c r="AF28" i="18"/>
  <c r="AF28" i="19" s="1"/>
  <c r="L28" i="18"/>
  <c r="L28" i="19" s="1"/>
  <c r="AD27" i="18"/>
  <c r="AD27" i="19" s="1"/>
  <c r="J27" i="18"/>
  <c r="J27" i="19" s="1"/>
  <c r="H26" i="17"/>
  <c r="L24" i="18"/>
  <c r="L24" i="19" s="1"/>
  <c r="AF24" i="18"/>
  <c r="AF24" i="19" s="1"/>
  <c r="J23" i="18"/>
  <c r="J23" i="19" s="1"/>
  <c r="AD23" i="18"/>
  <c r="AD23" i="19" s="1"/>
  <c r="H22" i="17"/>
  <c r="L20" i="18"/>
  <c r="L20" i="19" s="1"/>
  <c r="AF20" i="18"/>
  <c r="AF20" i="19" s="1"/>
  <c r="J19" i="18"/>
  <c r="J19" i="19" s="1"/>
  <c r="AD19" i="18"/>
  <c r="AD19" i="19" s="1"/>
  <c r="H18" i="17"/>
  <c r="AF16" i="18"/>
  <c r="AF16" i="19" s="1"/>
  <c r="L16" i="18"/>
  <c r="L16" i="19" s="1"/>
  <c r="J15" i="18"/>
  <c r="J15" i="19" s="1"/>
  <c r="AD15" i="18"/>
  <c r="AD15" i="19" s="1"/>
  <c r="H14" i="17"/>
  <c r="AF12" i="18"/>
  <c r="AF12" i="19" s="1"/>
  <c r="L12" i="18"/>
  <c r="L12" i="19" s="1"/>
  <c r="J11" i="18"/>
  <c r="J11" i="19" s="1"/>
  <c r="AD11" i="18"/>
  <c r="AD11" i="19" s="1"/>
  <c r="H10" i="17"/>
  <c r="L8" i="18"/>
  <c r="L8" i="19" s="1"/>
  <c r="AF8" i="18"/>
  <c r="AF8" i="19" s="1"/>
  <c r="J7" i="18"/>
  <c r="J7" i="19" s="1"/>
  <c r="AD7" i="18"/>
  <c r="AD7" i="19" s="1"/>
  <c r="H6" i="17"/>
  <c r="S4" i="18"/>
  <c r="S4" i="19" s="1"/>
  <c r="AM4" i="18"/>
  <c r="AM4" i="19" s="1"/>
  <c r="P131" i="18"/>
  <c r="P131" i="19" s="1"/>
  <c r="AJ131" i="18"/>
  <c r="AJ131" i="19" s="1"/>
  <c r="N130" i="17"/>
  <c r="AL128" i="18"/>
  <c r="AL128" i="19" s="1"/>
  <c r="R128" i="18"/>
  <c r="R128" i="19" s="1"/>
  <c r="P127" i="18"/>
  <c r="P127" i="19" s="1"/>
  <c r="AJ127" i="18"/>
  <c r="AJ127" i="19" s="1"/>
  <c r="N126" i="17"/>
  <c r="AL124" i="18"/>
  <c r="AL124" i="19" s="1"/>
  <c r="R124" i="18"/>
  <c r="R124" i="19" s="1"/>
  <c r="AJ123" i="18"/>
  <c r="AJ123" i="19" s="1"/>
  <c r="P123" i="18"/>
  <c r="P123" i="19" s="1"/>
  <c r="N122" i="17"/>
  <c r="R120" i="18"/>
  <c r="R120" i="19" s="1"/>
  <c r="AL120" i="18"/>
  <c r="AL120" i="19" s="1"/>
  <c r="AJ119" i="18"/>
  <c r="AJ119" i="19" s="1"/>
  <c r="P119" i="18"/>
  <c r="P119" i="19" s="1"/>
  <c r="N118" i="17"/>
  <c r="R116" i="18"/>
  <c r="R116" i="19" s="1"/>
  <c r="AL116" i="18"/>
  <c r="AL116" i="19" s="1"/>
  <c r="AJ115" i="18"/>
  <c r="AJ115" i="19" s="1"/>
  <c r="P115" i="18"/>
  <c r="P115" i="19" s="1"/>
  <c r="AH114" i="18"/>
  <c r="AH114" i="19" s="1"/>
  <c r="N114" i="18"/>
  <c r="N114" i="19" s="1"/>
  <c r="R112" i="18"/>
  <c r="R112" i="19" s="1"/>
  <c r="AL112" i="18"/>
  <c r="AL112" i="19" s="1"/>
  <c r="P111" i="18"/>
  <c r="P111" i="19" s="1"/>
  <c r="AJ111" i="18"/>
  <c r="AJ111" i="19" s="1"/>
  <c r="AH110" i="18"/>
  <c r="AH110" i="19" s="1"/>
  <c r="N110" i="18"/>
  <c r="N110" i="19" s="1"/>
  <c r="AL108" i="18"/>
  <c r="AL108" i="19" s="1"/>
  <c r="R108" i="18"/>
  <c r="R108" i="19" s="1"/>
  <c r="P107" i="18"/>
  <c r="P107" i="19" s="1"/>
  <c r="AJ107" i="18"/>
  <c r="AJ107" i="19" s="1"/>
  <c r="N106" i="17"/>
  <c r="R104" i="18"/>
  <c r="R104" i="19" s="1"/>
  <c r="AL104" i="18"/>
  <c r="AL104" i="19" s="1"/>
  <c r="AJ103" i="18"/>
  <c r="AJ103" i="19" s="1"/>
  <c r="P103" i="18"/>
  <c r="P103" i="19" s="1"/>
  <c r="N102" i="17"/>
  <c r="R100" i="18"/>
  <c r="R100" i="19" s="1"/>
  <c r="AL100" i="18"/>
  <c r="AL100" i="19" s="1"/>
  <c r="P99" i="18"/>
  <c r="P99" i="19" s="1"/>
  <c r="AJ99" i="18"/>
  <c r="AJ99" i="19" s="1"/>
  <c r="N98" i="17"/>
  <c r="R96" i="18"/>
  <c r="R96" i="19" s="1"/>
  <c r="AL96" i="18"/>
  <c r="AL96" i="19" s="1"/>
  <c r="AJ95" i="18"/>
  <c r="AJ95" i="19" s="1"/>
  <c r="P95" i="18"/>
  <c r="P95" i="19" s="1"/>
  <c r="N94" i="17"/>
  <c r="R92" i="18"/>
  <c r="R92" i="19" s="1"/>
  <c r="AL92" i="18"/>
  <c r="AL92" i="19" s="1"/>
  <c r="P91" i="18"/>
  <c r="P91" i="19" s="1"/>
  <c r="AJ91" i="18"/>
  <c r="AJ91" i="19" s="1"/>
  <c r="N90" i="17"/>
  <c r="AL88" i="18"/>
  <c r="AL88" i="19" s="1"/>
  <c r="R88" i="18"/>
  <c r="R88" i="19" s="1"/>
  <c r="P87" i="18"/>
  <c r="P87" i="19" s="1"/>
  <c r="AJ87" i="18"/>
  <c r="AJ87" i="19" s="1"/>
  <c r="AH86" i="18"/>
  <c r="AH86" i="19" s="1"/>
  <c r="N86" i="18"/>
  <c r="N86" i="19" s="1"/>
  <c r="R84" i="18"/>
  <c r="R84" i="19" s="1"/>
  <c r="AL84" i="18"/>
  <c r="AL84" i="19" s="1"/>
  <c r="P83" i="18"/>
  <c r="P83" i="19" s="1"/>
  <c r="AJ83" i="18"/>
  <c r="AJ83" i="19" s="1"/>
  <c r="N82" i="17"/>
  <c r="R80" i="18"/>
  <c r="R80" i="19" s="1"/>
  <c r="AL80" i="18"/>
  <c r="AL80" i="19" s="1"/>
  <c r="P79" i="18"/>
  <c r="P79" i="19" s="1"/>
  <c r="AJ79" i="18"/>
  <c r="AJ79" i="19" s="1"/>
  <c r="N78" i="18"/>
  <c r="N78" i="19" s="1"/>
  <c r="AH78" i="18"/>
  <c r="AH78" i="19" s="1"/>
  <c r="R76" i="18"/>
  <c r="R76" i="19" s="1"/>
  <c r="AL76" i="18"/>
  <c r="AL76" i="19" s="1"/>
  <c r="P75" i="18"/>
  <c r="P75" i="19" s="1"/>
  <c r="AJ75" i="18"/>
  <c r="AJ75" i="19" s="1"/>
  <c r="N74" i="17"/>
  <c r="AL72" i="18"/>
  <c r="AL72" i="19" s="1"/>
  <c r="R72" i="18"/>
  <c r="R72" i="19" s="1"/>
  <c r="P71" i="18"/>
  <c r="P71" i="19" s="1"/>
  <c r="AJ71" i="18"/>
  <c r="AJ71" i="19" s="1"/>
  <c r="N70" i="17"/>
  <c r="R68" i="18"/>
  <c r="R68" i="19" s="1"/>
  <c r="AL68" i="18"/>
  <c r="AL68" i="19" s="1"/>
  <c r="P67" i="17"/>
  <c r="N66" i="17"/>
  <c r="R64" i="18"/>
  <c r="R64" i="19" s="1"/>
  <c r="AL64" i="18"/>
  <c r="AL64" i="19" s="1"/>
  <c r="P63" i="18"/>
  <c r="P63" i="19" s="1"/>
  <c r="AJ63" i="18"/>
  <c r="AJ63" i="19" s="1"/>
  <c r="N62" i="18"/>
  <c r="N62" i="19" s="1"/>
  <c r="AH62" i="18"/>
  <c r="AH62" i="19" s="1"/>
  <c r="R60" i="18"/>
  <c r="R60" i="19" s="1"/>
  <c r="AL60" i="18"/>
  <c r="AL60" i="19" s="1"/>
  <c r="P59" i="18"/>
  <c r="P59" i="19" s="1"/>
  <c r="AJ59" i="18"/>
  <c r="AJ59" i="19" s="1"/>
  <c r="N58" i="17"/>
  <c r="R56" i="18"/>
  <c r="R56" i="19" s="1"/>
  <c r="AL56" i="18"/>
  <c r="AL56" i="19" s="1"/>
  <c r="P55" i="18"/>
  <c r="P55" i="19" s="1"/>
  <c r="AJ55" i="18"/>
  <c r="AJ55" i="19" s="1"/>
  <c r="N54" i="17"/>
  <c r="AL52" i="18"/>
  <c r="AL52" i="19" s="1"/>
  <c r="R52" i="18"/>
  <c r="R52" i="19" s="1"/>
  <c r="P51" i="18"/>
  <c r="P51" i="19" s="1"/>
  <c r="AJ51" i="18"/>
  <c r="AJ51" i="19" s="1"/>
  <c r="N50" i="17"/>
  <c r="R48" i="18"/>
  <c r="R48" i="19" s="1"/>
  <c r="AL48" i="18"/>
  <c r="AL48" i="19" s="1"/>
  <c r="P47" i="18"/>
  <c r="P47" i="19" s="1"/>
  <c r="AJ47" i="18"/>
  <c r="AJ47" i="19" s="1"/>
  <c r="N46" i="18"/>
  <c r="N46" i="19" s="1"/>
  <c r="AH46" i="18"/>
  <c r="AH46" i="19" s="1"/>
  <c r="AL44" i="18"/>
  <c r="AL44" i="19" s="1"/>
  <c r="R44" i="18"/>
  <c r="R44" i="19" s="1"/>
  <c r="P43" i="18"/>
  <c r="P43" i="19" s="1"/>
  <c r="AJ43" i="18"/>
  <c r="AJ43" i="19" s="1"/>
  <c r="N42" i="17"/>
  <c r="AL40" i="18"/>
  <c r="AL40" i="19" s="1"/>
  <c r="R40" i="18"/>
  <c r="R40" i="19" s="1"/>
  <c r="P39" i="17"/>
  <c r="N38" i="18"/>
  <c r="N38" i="19" s="1"/>
  <c r="AH38" i="18"/>
  <c r="AH38" i="19" s="1"/>
  <c r="AL36" i="18"/>
  <c r="AL36" i="19" s="1"/>
  <c r="R36" i="18"/>
  <c r="R36" i="19" s="1"/>
  <c r="P35" i="18"/>
  <c r="P35" i="19" s="1"/>
  <c r="AJ35" i="18"/>
  <c r="AJ35" i="19" s="1"/>
  <c r="N34" i="17"/>
  <c r="AL32" i="18"/>
  <c r="AL32" i="19" s="1"/>
  <c r="R32" i="18"/>
  <c r="R32" i="19" s="1"/>
  <c r="AJ31" i="18"/>
  <c r="AJ31" i="19" s="1"/>
  <c r="P31" i="18"/>
  <c r="P31" i="19" s="1"/>
  <c r="N30" i="17"/>
  <c r="AL28" i="18"/>
  <c r="AL28" i="19" s="1"/>
  <c r="R28" i="18"/>
  <c r="R28" i="19" s="1"/>
  <c r="P27" i="18"/>
  <c r="P27" i="19" s="1"/>
  <c r="AJ27" i="18"/>
  <c r="AJ27" i="19" s="1"/>
  <c r="N26" i="17"/>
  <c r="R24" i="18"/>
  <c r="R24" i="19" s="1"/>
  <c r="AL24" i="18"/>
  <c r="AL24" i="19" s="1"/>
  <c r="P23" i="18"/>
  <c r="P23" i="19" s="1"/>
  <c r="AJ23" i="18"/>
  <c r="AJ23" i="19" s="1"/>
  <c r="N22" i="17"/>
  <c r="AL20" i="18"/>
  <c r="AL20" i="19" s="1"/>
  <c r="R20" i="18"/>
  <c r="R20" i="19" s="1"/>
  <c r="AJ19" i="18"/>
  <c r="AJ19" i="19" s="1"/>
  <c r="P19" i="18"/>
  <c r="P19" i="19" s="1"/>
  <c r="N18" i="17"/>
  <c r="R16" i="18"/>
  <c r="R16" i="19" s="1"/>
  <c r="AL16" i="18"/>
  <c r="AL16" i="19" s="1"/>
  <c r="P15" i="17"/>
  <c r="N14" i="17"/>
  <c r="R12" i="18"/>
  <c r="R12" i="19" s="1"/>
  <c r="AL12" i="18"/>
  <c r="AL12" i="19" s="1"/>
  <c r="AJ11" i="18"/>
  <c r="AJ11" i="19" s="1"/>
  <c r="P11" i="18"/>
  <c r="P11" i="19" s="1"/>
  <c r="N10" i="18"/>
  <c r="N10" i="19" s="1"/>
  <c r="AH10" i="18"/>
  <c r="AH10" i="19" s="1"/>
  <c r="AL8" i="18"/>
  <c r="AL8" i="19" s="1"/>
  <c r="R8" i="18"/>
  <c r="R8" i="19" s="1"/>
  <c r="AJ7" i="18"/>
  <c r="AJ7" i="19" s="1"/>
  <c r="P7" i="18"/>
  <c r="P7" i="19" s="1"/>
  <c r="N6" i="17"/>
  <c r="E3" i="13"/>
  <c r="E3" i="14" s="1"/>
  <c r="E3" i="5" s="1"/>
  <c r="E4" i="17"/>
  <c r="B130" i="13"/>
  <c r="B130" i="14" s="1"/>
  <c r="B130" i="5" s="1"/>
  <c r="B131" i="17"/>
  <c r="F128" i="13"/>
  <c r="F128" i="14" s="1"/>
  <c r="F128" i="5" s="1"/>
  <c r="F129" i="17"/>
  <c r="D128" i="17"/>
  <c r="D127" i="13"/>
  <c r="D127" i="14" s="1"/>
  <c r="D127" i="5" s="1"/>
  <c r="B126" i="13"/>
  <c r="B126" i="14" s="1"/>
  <c r="B126" i="5" s="1"/>
  <c r="B127" i="17"/>
  <c r="F125" i="17"/>
  <c r="F124" i="13"/>
  <c r="F124" i="14" s="1"/>
  <c r="F124" i="5" s="1"/>
  <c r="D123" i="13"/>
  <c r="D123" i="14" s="1"/>
  <c r="D123" i="5" s="1"/>
  <c r="D124" i="17"/>
  <c r="B122" i="13"/>
  <c r="B122" i="14" s="1"/>
  <c r="B122" i="5" s="1"/>
  <c r="B123" i="17"/>
  <c r="F120" i="13"/>
  <c r="F120" i="14" s="1"/>
  <c r="F120" i="5" s="1"/>
  <c r="F121" i="17"/>
  <c r="D120" i="17"/>
  <c r="D119" i="13"/>
  <c r="D119" i="14" s="1"/>
  <c r="D119" i="5" s="1"/>
  <c r="B118" i="13"/>
  <c r="B118" i="14" s="1"/>
  <c r="B118" i="5" s="1"/>
  <c r="B119" i="17"/>
  <c r="F117" i="17"/>
  <c r="F116" i="13"/>
  <c r="F116" i="14" s="1"/>
  <c r="F116" i="5" s="1"/>
  <c r="D116" i="17"/>
  <c r="D115" i="13"/>
  <c r="D115" i="14" s="1"/>
  <c r="D115" i="5" s="1"/>
  <c r="B115" i="17"/>
  <c r="B114" i="13"/>
  <c r="B114" i="14" s="1"/>
  <c r="B114" i="5" s="1"/>
  <c r="F112" i="13"/>
  <c r="F112" i="14" s="1"/>
  <c r="F112" i="5" s="1"/>
  <c r="F113" i="17"/>
  <c r="D112" i="17"/>
  <c r="D111" i="13"/>
  <c r="D111" i="14" s="1"/>
  <c r="D111" i="5" s="1"/>
  <c r="B111" i="17"/>
  <c r="B110" i="13"/>
  <c r="B110" i="14" s="1"/>
  <c r="B110" i="5" s="1"/>
  <c r="F108" i="13"/>
  <c r="F108" i="14" s="1"/>
  <c r="F108" i="5" s="1"/>
  <c r="F109" i="17"/>
  <c r="D107" i="13"/>
  <c r="D107" i="14" s="1"/>
  <c r="D107" i="5" s="1"/>
  <c r="D108" i="17"/>
  <c r="B106" i="13"/>
  <c r="B106" i="14" s="1"/>
  <c r="B106" i="5" s="1"/>
  <c r="B107" i="17"/>
  <c r="F104" i="13"/>
  <c r="F104" i="14" s="1"/>
  <c r="F104" i="5" s="1"/>
  <c r="F105" i="17"/>
  <c r="D104" i="17"/>
  <c r="D103" i="13"/>
  <c r="D103" i="14" s="1"/>
  <c r="D103" i="5" s="1"/>
  <c r="B102" i="13"/>
  <c r="B102" i="14" s="1"/>
  <c r="B102" i="5" s="1"/>
  <c r="B103" i="17"/>
  <c r="F100" i="13"/>
  <c r="F100" i="14" s="1"/>
  <c r="F100" i="5" s="1"/>
  <c r="F101" i="17"/>
  <c r="D99" i="13"/>
  <c r="D99" i="14" s="1"/>
  <c r="D99" i="5" s="1"/>
  <c r="D100" i="17"/>
  <c r="B99" i="17"/>
  <c r="B98" i="13"/>
  <c r="B98" i="14" s="1"/>
  <c r="B98" i="5" s="1"/>
  <c r="F97" i="17"/>
  <c r="F96" i="13"/>
  <c r="F96" i="14" s="1"/>
  <c r="F96" i="5" s="1"/>
  <c r="D96" i="17"/>
  <c r="D95" i="13"/>
  <c r="D95" i="14" s="1"/>
  <c r="D95" i="5" s="1"/>
  <c r="B95" i="17"/>
  <c r="B94" i="13"/>
  <c r="B94" i="14" s="1"/>
  <c r="B94" i="5" s="1"/>
  <c r="F92" i="13"/>
  <c r="F92" i="14" s="1"/>
  <c r="F92" i="5" s="1"/>
  <c r="F93" i="17"/>
  <c r="D92" i="17"/>
  <c r="D91" i="13"/>
  <c r="D91" i="14" s="1"/>
  <c r="D91" i="5" s="1"/>
  <c r="B90" i="13"/>
  <c r="B90" i="14" s="1"/>
  <c r="B90" i="5" s="1"/>
  <c r="B91" i="17"/>
  <c r="F89" i="17"/>
  <c r="F88" i="13"/>
  <c r="F88" i="14" s="1"/>
  <c r="F88" i="5" s="1"/>
  <c r="D87" i="13"/>
  <c r="D87" i="14" s="1"/>
  <c r="D87" i="5" s="1"/>
  <c r="D88" i="17"/>
  <c r="B86" i="13"/>
  <c r="B86" i="14" s="1"/>
  <c r="B86" i="5" s="1"/>
  <c r="B87" i="17"/>
  <c r="F84" i="13"/>
  <c r="F84" i="14" s="1"/>
  <c r="F84" i="5" s="1"/>
  <c r="F85" i="17"/>
  <c r="D83" i="13"/>
  <c r="D83" i="14" s="1"/>
  <c r="D83" i="5" s="1"/>
  <c r="D84" i="17"/>
  <c r="B83" i="17"/>
  <c r="B82" i="13"/>
  <c r="B82" i="14" s="1"/>
  <c r="B82" i="5" s="1"/>
  <c r="F80" i="13"/>
  <c r="F80" i="14" s="1"/>
  <c r="F80" i="5" s="1"/>
  <c r="F81" i="17"/>
  <c r="D79" i="13"/>
  <c r="D79" i="14" s="1"/>
  <c r="D79" i="5" s="1"/>
  <c r="D80" i="17"/>
  <c r="B79" i="17"/>
  <c r="B78" i="13"/>
  <c r="B78" i="14" s="1"/>
  <c r="B78" i="5" s="1"/>
  <c r="F77" i="17"/>
  <c r="F76" i="13"/>
  <c r="F76" i="14" s="1"/>
  <c r="F76" i="5" s="1"/>
  <c r="D75" i="13"/>
  <c r="D75" i="14" s="1"/>
  <c r="D75" i="5" s="1"/>
  <c r="D76" i="17"/>
  <c r="B74" i="13"/>
  <c r="B74" i="14" s="1"/>
  <c r="B74" i="5" s="1"/>
  <c r="B75" i="17"/>
  <c r="F72" i="13"/>
  <c r="F72" i="14" s="1"/>
  <c r="F72" i="5" s="1"/>
  <c r="F73" i="17"/>
  <c r="D71" i="13"/>
  <c r="D71" i="14" s="1"/>
  <c r="D71" i="5" s="1"/>
  <c r="D72" i="17"/>
  <c r="B70" i="13"/>
  <c r="B70" i="14" s="1"/>
  <c r="B70" i="5" s="1"/>
  <c r="B71" i="17"/>
  <c r="F69" i="17"/>
  <c r="F68" i="13"/>
  <c r="F68" i="14" s="1"/>
  <c r="F68" i="5" s="1"/>
  <c r="D68" i="17"/>
  <c r="D67" i="13"/>
  <c r="D67" i="14" s="1"/>
  <c r="D67" i="5" s="1"/>
  <c r="B67" i="17"/>
  <c r="B66" i="13"/>
  <c r="B66" i="14" s="1"/>
  <c r="B66" i="5" s="1"/>
  <c r="F65" i="17"/>
  <c r="F64" i="13"/>
  <c r="F64" i="14" s="1"/>
  <c r="F64" i="5" s="1"/>
  <c r="D63" i="13"/>
  <c r="D63" i="14" s="1"/>
  <c r="D63" i="5" s="1"/>
  <c r="D64" i="17"/>
  <c r="B63" i="17"/>
  <c r="B62" i="13"/>
  <c r="B62" i="14" s="1"/>
  <c r="B62" i="5" s="1"/>
  <c r="F60" i="13"/>
  <c r="F60" i="14" s="1"/>
  <c r="F60" i="5" s="1"/>
  <c r="F61" i="17"/>
  <c r="D59" i="13"/>
  <c r="D59" i="14" s="1"/>
  <c r="D59" i="5" s="1"/>
  <c r="D60" i="17"/>
  <c r="B58" i="13"/>
  <c r="B58" i="14" s="1"/>
  <c r="B58" i="5" s="1"/>
  <c r="B59" i="17"/>
  <c r="F57" i="17"/>
  <c r="F56" i="13"/>
  <c r="F56" i="14" s="1"/>
  <c r="F56" i="5" s="1"/>
  <c r="D55" i="13"/>
  <c r="D55" i="14" s="1"/>
  <c r="D55" i="5" s="1"/>
  <c r="D56" i="17"/>
  <c r="B54" i="13"/>
  <c r="B54" i="14" s="1"/>
  <c r="B54" i="5" s="1"/>
  <c r="B55" i="17"/>
  <c r="F53" i="17"/>
  <c r="F52" i="13"/>
  <c r="F52" i="14" s="1"/>
  <c r="F52" i="5" s="1"/>
  <c r="D51" i="13"/>
  <c r="D51" i="14" s="1"/>
  <c r="D51" i="5" s="1"/>
  <c r="D52" i="17"/>
  <c r="B50" i="13"/>
  <c r="B50" i="14" s="1"/>
  <c r="B50" i="5" s="1"/>
  <c r="B51" i="17"/>
  <c r="F49" i="17"/>
  <c r="F48" i="13"/>
  <c r="F48" i="14" s="1"/>
  <c r="F48" i="5" s="1"/>
  <c r="D48" i="17"/>
  <c r="D47" i="13"/>
  <c r="D47" i="14" s="1"/>
  <c r="D47" i="5" s="1"/>
  <c r="B46" i="13"/>
  <c r="B46" i="14" s="1"/>
  <c r="B46" i="5" s="1"/>
  <c r="B47" i="17"/>
  <c r="F45" i="17"/>
  <c r="F44" i="13"/>
  <c r="F44" i="14" s="1"/>
  <c r="F44" i="5" s="1"/>
  <c r="D43" i="13"/>
  <c r="D43" i="14" s="1"/>
  <c r="D43" i="5" s="1"/>
  <c r="D44" i="17"/>
  <c r="B42" i="13"/>
  <c r="B42" i="14" s="1"/>
  <c r="B42" i="5" s="1"/>
  <c r="B43" i="17"/>
  <c r="F41" i="17"/>
  <c r="F40" i="13"/>
  <c r="F40" i="14" s="1"/>
  <c r="F40" i="5" s="1"/>
  <c r="D39" i="13"/>
  <c r="D39" i="14" s="1"/>
  <c r="D39" i="5" s="1"/>
  <c r="D40" i="17"/>
  <c r="B38" i="13"/>
  <c r="B38" i="14" s="1"/>
  <c r="B38" i="5" s="1"/>
  <c r="B39" i="17"/>
  <c r="F37" i="17"/>
  <c r="F36" i="13"/>
  <c r="F36" i="14" s="1"/>
  <c r="F36" i="5" s="1"/>
  <c r="D35" i="13"/>
  <c r="D35" i="14" s="1"/>
  <c r="D35" i="5" s="1"/>
  <c r="D36" i="17"/>
  <c r="B35" i="17"/>
  <c r="B34" i="13"/>
  <c r="B34" i="14" s="1"/>
  <c r="B34" i="5" s="1"/>
  <c r="F32" i="13"/>
  <c r="F32" i="14" s="1"/>
  <c r="F32" i="5" s="1"/>
  <c r="F33" i="17"/>
  <c r="D31" i="13"/>
  <c r="D31" i="14" s="1"/>
  <c r="D31" i="5" s="1"/>
  <c r="D32" i="17"/>
  <c r="B31" i="17"/>
  <c r="B30" i="13"/>
  <c r="B30" i="14" s="1"/>
  <c r="B30" i="5" s="1"/>
  <c r="F28" i="13"/>
  <c r="F28" i="14" s="1"/>
  <c r="F28" i="5" s="1"/>
  <c r="F29" i="17"/>
  <c r="D27" i="13"/>
  <c r="D27" i="14" s="1"/>
  <c r="D27" i="5" s="1"/>
  <c r="D28" i="17"/>
  <c r="B27" i="17"/>
  <c r="B26" i="13"/>
  <c r="B26" i="14" s="1"/>
  <c r="B26" i="5" s="1"/>
  <c r="F24" i="13"/>
  <c r="F24" i="14" s="1"/>
  <c r="F24" i="5" s="1"/>
  <c r="F25" i="17"/>
  <c r="D24" i="17"/>
  <c r="D23" i="13"/>
  <c r="D23" i="14" s="1"/>
  <c r="D23" i="5" s="1"/>
  <c r="B22" i="13"/>
  <c r="B22" i="14" s="1"/>
  <c r="B22" i="5" s="1"/>
  <c r="B23" i="17"/>
  <c r="F21" i="17"/>
  <c r="F20" i="13"/>
  <c r="F20" i="14" s="1"/>
  <c r="F20" i="5" s="1"/>
  <c r="D20" i="17"/>
  <c r="D19" i="13"/>
  <c r="D19" i="14" s="1"/>
  <c r="D19" i="5" s="1"/>
  <c r="B18" i="13"/>
  <c r="B18" i="14" s="1"/>
  <c r="B18" i="5" s="1"/>
  <c r="B19" i="17"/>
  <c r="F17" i="17"/>
  <c r="F16" i="13"/>
  <c r="F16" i="14" s="1"/>
  <c r="F16" i="5" s="1"/>
  <c r="D15" i="13"/>
  <c r="D15" i="14" s="1"/>
  <c r="D15" i="5" s="1"/>
  <c r="D16" i="17"/>
  <c r="B14" i="13"/>
  <c r="B14" i="14" s="1"/>
  <c r="B14" i="5" s="1"/>
  <c r="B15" i="17"/>
  <c r="F13" i="17"/>
  <c r="F12" i="13"/>
  <c r="F12" i="14" s="1"/>
  <c r="F12" i="5" s="1"/>
  <c r="D11" i="13"/>
  <c r="D11" i="14" s="1"/>
  <c r="D11" i="5" s="1"/>
  <c r="D12" i="17"/>
  <c r="B10" i="13"/>
  <c r="B10" i="14" s="1"/>
  <c r="B10" i="5" s="1"/>
  <c r="B11" i="17"/>
  <c r="F9" i="17"/>
  <c r="F8" i="13"/>
  <c r="F8" i="14" s="1"/>
  <c r="F8" i="5" s="1"/>
  <c r="D7" i="13"/>
  <c r="D7" i="14" s="1"/>
  <c r="D7" i="5" s="1"/>
  <c r="D8" i="17"/>
  <c r="B6" i="13"/>
  <c r="B6" i="14" s="1"/>
  <c r="B6" i="5" s="1"/>
  <c r="B7" i="17"/>
  <c r="F5" i="17"/>
  <c r="F4" i="13"/>
  <c r="F4" i="14" s="1"/>
  <c r="F4" i="5" s="1"/>
  <c r="AF4" i="18"/>
  <c r="AF4" i="19" s="1"/>
  <c r="L4" i="18"/>
  <c r="L4" i="19" s="1"/>
  <c r="AC131" i="18"/>
  <c r="AC131" i="19" s="1"/>
  <c r="I131" i="18"/>
  <c r="I131" i="19" s="1"/>
  <c r="M129" i="18"/>
  <c r="M129" i="19" s="1"/>
  <c r="AG129" i="18"/>
  <c r="AG129" i="19" s="1"/>
  <c r="K128" i="17"/>
  <c r="AC127" i="18"/>
  <c r="AC127" i="19" s="1"/>
  <c r="I127" i="18"/>
  <c r="I127" i="19" s="1"/>
  <c r="M125" i="18"/>
  <c r="M125" i="19" s="1"/>
  <c r="AG125" i="18"/>
  <c r="AG125" i="19" s="1"/>
  <c r="K124" i="18"/>
  <c r="K124" i="19" s="1"/>
  <c r="AE124" i="18"/>
  <c r="AE124" i="19" s="1"/>
  <c r="AC123" i="18"/>
  <c r="AC123" i="19" s="1"/>
  <c r="I123" i="18"/>
  <c r="I123" i="19" s="1"/>
  <c r="AG121" i="18"/>
  <c r="AG121" i="19" s="1"/>
  <c r="M121" i="18"/>
  <c r="M121" i="19" s="1"/>
  <c r="AE120" i="18"/>
  <c r="AE120" i="19" s="1"/>
  <c r="K120" i="18"/>
  <c r="K120" i="19" s="1"/>
  <c r="I119" i="18"/>
  <c r="I119" i="19" s="1"/>
  <c r="AC119" i="18"/>
  <c r="AC119" i="19" s="1"/>
  <c r="M117" i="18"/>
  <c r="M117" i="19" s="1"/>
  <c r="AG117" i="18"/>
  <c r="AG117" i="19" s="1"/>
  <c r="AE116" i="18"/>
  <c r="AE116" i="19" s="1"/>
  <c r="K116" i="18"/>
  <c r="K116" i="19" s="1"/>
  <c r="I115" i="18"/>
  <c r="I115" i="19" s="1"/>
  <c r="AC115" i="18"/>
  <c r="AC115" i="19" s="1"/>
  <c r="M113" i="18"/>
  <c r="M113" i="19" s="1"/>
  <c r="AG113" i="18"/>
  <c r="AG113" i="19" s="1"/>
  <c r="K112" i="18"/>
  <c r="K112" i="19" s="1"/>
  <c r="AE112" i="18"/>
  <c r="AE112" i="19" s="1"/>
  <c r="I111" i="18"/>
  <c r="I111" i="19" s="1"/>
  <c r="AC111" i="18"/>
  <c r="AC111" i="19" s="1"/>
  <c r="M109" i="18"/>
  <c r="M109" i="19" s="1"/>
  <c r="AG109" i="18"/>
  <c r="AG109" i="19" s="1"/>
  <c r="K108" i="18"/>
  <c r="K108" i="19" s="1"/>
  <c r="AE108" i="18"/>
  <c r="AE108" i="19" s="1"/>
  <c r="I107" i="18"/>
  <c r="I107" i="19" s="1"/>
  <c r="AC107" i="18"/>
  <c r="AC107" i="19" s="1"/>
  <c r="AG105" i="18"/>
  <c r="AG105" i="19" s="1"/>
  <c r="M105" i="18"/>
  <c r="M105" i="19" s="1"/>
  <c r="K104" i="18"/>
  <c r="K104" i="19" s="1"/>
  <c r="AE104" i="18"/>
  <c r="AE104" i="19" s="1"/>
  <c r="AC103" i="18"/>
  <c r="AC103" i="19" s="1"/>
  <c r="I103" i="18"/>
  <c r="I103" i="19" s="1"/>
  <c r="M101" i="18"/>
  <c r="M101" i="19" s="1"/>
  <c r="AG101" i="18"/>
  <c r="AG101" i="19" s="1"/>
  <c r="K100" i="18"/>
  <c r="K100" i="19" s="1"/>
  <c r="AE100" i="18"/>
  <c r="AE100" i="19" s="1"/>
  <c r="I99" i="18"/>
  <c r="I99" i="19" s="1"/>
  <c r="AC99" i="18"/>
  <c r="AC99" i="19" s="1"/>
  <c r="M97" i="18"/>
  <c r="M97" i="19" s="1"/>
  <c r="AG97" i="18"/>
  <c r="AG97" i="19" s="1"/>
  <c r="K96" i="18"/>
  <c r="K96" i="19" s="1"/>
  <c r="AE96" i="18"/>
  <c r="AE96" i="19" s="1"/>
  <c r="AC95" i="18"/>
  <c r="AC95" i="19" s="1"/>
  <c r="I95" i="18"/>
  <c r="I95" i="19" s="1"/>
  <c r="M93" i="18"/>
  <c r="M93" i="19" s="1"/>
  <c r="AG93" i="18"/>
  <c r="AG93" i="19" s="1"/>
  <c r="AE92" i="18"/>
  <c r="AE92" i="19" s="1"/>
  <c r="K92" i="18"/>
  <c r="K92" i="19" s="1"/>
  <c r="I91" i="18"/>
  <c r="I91" i="19" s="1"/>
  <c r="AC91" i="18"/>
  <c r="AC91" i="19" s="1"/>
  <c r="M89" i="18"/>
  <c r="M89" i="19" s="1"/>
  <c r="AG89" i="18"/>
  <c r="AG89" i="19" s="1"/>
  <c r="K88" i="18"/>
  <c r="K88" i="19" s="1"/>
  <c r="AE88" i="18"/>
  <c r="AE88" i="19" s="1"/>
  <c r="AC87" i="18"/>
  <c r="AC87" i="19" s="1"/>
  <c r="I87" i="18"/>
  <c r="I87" i="19" s="1"/>
  <c r="M85" i="18"/>
  <c r="M85" i="19" s="1"/>
  <c r="AG85" i="18"/>
  <c r="AG85" i="19" s="1"/>
  <c r="K84" i="18"/>
  <c r="K84" i="19" s="1"/>
  <c r="AE84" i="18"/>
  <c r="AE84" i="19" s="1"/>
  <c r="AC83" i="18"/>
  <c r="AC83" i="19" s="1"/>
  <c r="I83" i="18"/>
  <c r="I83" i="19" s="1"/>
  <c r="M81" i="18"/>
  <c r="M81" i="19" s="1"/>
  <c r="AG81" i="18"/>
  <c r="AG81" i="19" s="1"/>
  <c r="K80" i="18"/>
  <c r="K80" i="19" s="1"/>
  <c r="AE80" i="18"/>
  <c r="AE80" i="19" s="1"/>
  <c r="AC79" i="18"/>
  <c r="AC79" i="19" s="1"/>
  <c r="I79" i="18"/>
  <c r="I79" i="19" s="1"/>
  <c r="M77" i="18"/>
  <c r="M77" i="19" s="1"/>
  <c r="AG77" i="18"/>
  <c r="AG77" i="19" s="1"/>
  <c r="AE76" i="18"/>
  <c r="AE76" i="19" s="1"/>
  <c r="K76" i="18"/>
  <c r="K76" i="19" s="1"/>
  <c r="I75" i="18"/>
  <c r="I75" i="19" s="1"/>
  <c r="AC75" i="18"/>
  <c r="AC75" i="19" s="1"/>
  <c r="AG73" i="18"/>
  <c r="AG73" i="19" s="1"/>
  <c r="M73" i="18"/>
  <c r="M73" i="19" s="1"/>
  <c r="AE72" i="18"/>
  <c r="AE72" i="19" s="1"/>
  <c r="K72" i="18"/>
  <c r="K72" i="19" s="1"/>
  <c r="I71" i="18"/>
  <c r="I71" i="19" s="1"/>
  <c r="AC71" i="18"/>
  <c r="AC71" i="19" s="1"/>
  <c r="M69" i="18"/>
  <c r="M69" i="19" s="1"/>
  <c r="AG69" i="18"/>
  <c r="AG69" i="19" s="1"/>
  <c r="AE68" i="18"/>
  <c r="AE68" i="19" s="1"/>
  <c r="K68" i="18"/>
  <c r="K68" i="19" s="1"/>
  <c r="I67" i="17"/>
  <c r="M65" i="18"/>
  <c r="M65" i="19" s="1"/>
  <c r="AG65" i="18"/>
  <c r="AG65" i="19" s="1"/>
  <c r="K64" i="18"/>
  <c r="K64" i="19" s="1"/>
  <c r="AE64" i="18"/>
  <c r="AE64" i="19" s="1"/>
  <c r="I63" i="18"/>
  <c r="I63" i="19" s="1"/>
  <c r="AC63" i="18"/>
  <c r="AC63" i="19" s="1"/>
  <c r="M61" i="18"/>
  <c r="M61" i="19" s="1"/>
  <c r="AG61" i="18"/>
  <c r="AG61" i="19" s="1"/>
  <c r="K60" i="18"/>
  <c r="K60" i="19" s="1"/>
  <c r="AE60" i="18"/>
  <c r="AE60" i="19" s="1"/>
  <c r="I59" i="18"/>
  <c r="I59" i="19" s="1"/>
  <c r="AC59" i="18"/>
  <c r="AC59" i="19" s="1"/>
  <c r="M57" i="18"/>
  <c r="M57" i="19" s="1"/>
  <c r="AG57" i="18"/>
  <c r="AG57" i="19" s="1"/>
  <c r="K56" i="18"/>
  <c r="K56" i="19" s="1"/>
  <c r="AE56" i="18"/>
  <c r="AE56" i="19" s="1"/>
  <c r="I55" i="17"/>
  <c r="M53" i="18"/>
  <c r="M53" i="19" s="1"/>
  <c r="AG53" i="18"/>
  <c r="AG53" i="19" s="1"/>
  <c r="K52" i="18"/>
  <c r="K52" i="19" s="1"/>
  <c r="AE52" i="18"/>
  <c r="AE52" i="19" s="1"/>
  <c r="AC51" i="18"/>
  <c r="AC51" i="19" s="1"/>
  <c r="I51" i="18"/>
  <c r="I51" i="19" s="1"/>
  <c r="M49" i="18"/>
  <c r="M49" i="19" s="1"/>
  <c r="AG49" i="18"/>
  <c r="AG49" i="19" s="1"/>
  <c r="K48" i="18"/>
  <c r="K48" i="19" s="1"/>
  <c r="AE48" i="18"/>
  <c r="AE48" i="19" s="1"/>
  <c r="I47" i="18"/>
  <c r="I47" i="19" s="1"/>
  <c r="AC47" i="18"/>
  <c r="AC47" i="19" s="1"/>
  <c r="AG45" i="18"/>
  <c r="AG45" i="19" s="1"/>
  <c r="M45" i="18"/>
  <c r="M45" i="19" s="1"/>
  <c r="AE44" i="18"/>
  <c r="AE44" i="19" s="1"/>
  <c r="K44" i="18"/>
  <c r="K44" i="19" s="1"/>
  <c r="AC43" i="18"/>
  <c r="AC43" i="19" s="1"/>
  <c r="I43" i="18"/>
  <c r="I43" i="19" s="1"/>
  <c r="M41" i="18"/>
  <c r="M41" i="19" s="1"/>
  <c r="AG41" i="18"/>
  <c r="AG41" i="19" s="1"/>
  <c r="K40" i="18"/>
  <c r="K40" i="19" s="1"/>
  <c r="AE40" i="18"/>
  <c r="AE40" i="19" s="1"/>
  <c r="I39" i="18"/>
  <c r="I39" i="19" s="1"/>
  <c r="AC39" i="18"/>
  <c r="AC39" i="19" s="1"/>
  <c r="M37" i="18"/>
  <c r="M37" i="19" s="1"/>
  <c r="AG37" i="18"/>
  <c r="AG37" i="19" s="1"/>
  <c r="AE36" i="18"/>
  <c r="AE36" i="19" s="1"/>
  <c r="K36" i="18"/>
  <c r="K36" i="19" s="1"/>
  <c r="I35" i="18"/>
  <c r="I35" i="19" s="1"/>
  <c r="AC35" i="18"/>
  <c r="AC35" i="19" s="1"/>
  <c r="M33" i="18"/>
  <c r="M33" i="19" s="1"/>
  <c r="AG33" i="18"/>
  <c r="AG33" i="19" s="1"/>
  <c r="K32" i="18"/>
  <c r="K32" i="19" s="1"/>
  <c r="AE32" i="18"/>
  <c r="AE32" i="19" s="1"/>
  <c r="AC31" i="18"/>
  <c r="AC31" i="19" s="1"/>
  <c r="I31" i="18"/>
  <c r="I31" i="19" s="1"/>
  <c r="M29" i="18"/>
  <c r="M29" i="19" s="1"/>
  <c r="AG29" i="18"/>
  <c r="AG29" i="19" s="1"/>
  <c r="K28" i="18"/>
  <c r="K28" i="19" s="1"/>
  <c r="AE28" i="18"/>
  <c r="AE28" i="19" s="1"/>
  <c r="AC27" i="18"/>
  <c r="AC27" i="19" s="1"/>
  <c r="I27" i="18"/>
  <c r="I27" i="19" s="1"/>
  <c r="M25" i="18"/>
  <c r="M25" i="19" s="1"/>
  <c r="AG25" i="18"/>
  <c r="AG25" i="19" s="1"/>
  <c r="AE24" i="18"/>
  <c r="AE24" i="19" s="1"/>
  <c r="K24" i="18"/>
  <c r="K24" i="19" s="1"/>
  <c r="AC23" i="18"/>
  <c r="AC23" i="19" s="1"/>
  <c r="I23" i="18"/>
  <c r="I23" i="19" s="1"/>
  <c r="AG21" i="18"/>
  <c r="AG21" i="19" s="1"/>
  <c r="M21" i="18"/>
  <c r="M21" i="19" s="1"/>
  <c r="K20" i="18"/>
  <c r="K20" i="19" s="1"/>
  <c r="AE20" i="18"/>
  <c r="AE20" i="19" s="1"/>
  <c r="I19" i="18"/>
  <c r="I19" i="19" s="1"/>
  <c r="AC19" i="18"/>
  <c r="AC19" i="19" s="1"/>
  <c r="M17" i="18"/>
  <c r="M17" i="19" s="1"/>
  <c r="AG17" i="18"/>
  <c r="AG17" i="19" s="1"/>
  <c r="K16" i="18"/>
  <c r="K16" i="19" s="1"/>
  <c r="AE16" i="18"/>
  <c r="AE16" i="19" s="1"/>
  <c r="I15" i="18"/>
  <c r="I15" i="19" s="1"/>
  <c r="AC15" i="18"/>
  <c r="AC15" i="19" s="1"/>
  <c r="M13" i="18"/>
  <c r="M13" i="19" s="1"/>
  <c r="AG13" i="18"/>
  <c r="AG13" i="19" s="1"/>
  <c r="K12" i="18"/>
  <c r="K12" i="19" s="1"/>
  <c r="AE12" i="18"/>
  <c r="AE12" i="19" s="1"/>
  <c r="AC11" i="18"/>
  <c r="AC11" i="19" s="1"/>
  <c r="I11" i="18"/>
  <c r="I11" i="19" s="1"/>
  <c r="AG9" i="18"/>
  <c r="AG9" i="19" s="1"/>
  <c r="M9" i="18"/>
  <c r="M9" i="19" s="1"/>
  <c r="K8" i="18"/>
  <c r="K8" i="19" s="1"/>
  <c r="AE8" i="18"/>
  <c r="AE8" i="19" s="1"/>
  <c r="I7" i="18"/>
  <c r="I7" i="19" s="1"/>
  <c r="AC7" i="18"/>
  <c r="AC7" i="19" s="1"/>
  <c r="M5" i="18"/>
  <c r="M5" i="19" s="1"/>
  <c r="AG5" i="18"/>
  <c r="AG5" i="19" s="1"/>
  <c r="AL4" i="18"/>
  <c r="AL4" i="19" s="1"/>
  <c r="R4" i="18"/>
  <c r="R4" i="19" s="1"/>
  <c r="AI131" i="18"/>
  <c r="AI131" i="19" s="1"/>
  <c r="O131" i="18"/>
  <c r="O131" i="19" s="1"/>
  <c r="AM129" i="18"/>
  <c r="AM129" i="19" s="1"/>
  <c r="S129" i="18"/>
  <c r="S129" i="19" s="1"/>
  <c r="AK128" i="18"/>
  <c r="AK128" i="19" s="1"/>
  <c r="Q128" i="18"/>
  <c r="Q128" i="19" s="1"/>
  <c r="AI127" i="18"/>
  <c r="AI127" i="19" s="1"/>
  <c r="O127" i="18"/>
  <c r="O127" i="19" s="1"/>
  <c r="S125" i="18"/>
  <c r="S125" i="19" s="1"/>
  <c r="AM125" i="18"/>
  <c r="AM125" i="19" s="1"/>
  <c r="Q124" i="18"/>
  <c r="Q124" i="19" s="1"/>
  <c r="AK124" i="18"/>
  <c r="AK124" i="19" s="1"/>
  <c r="O123" i="18"/>
  <c r="O123" i="19" s="1"/>
  <c r="AI123" i="18"/>
  <c r="AI123" i="19" s="1"/>
  <c r="S121" i="18"/>
  <c r="S121" i="19" s="1"/>
  <c r="AM121" i="18"/>
  <c r="AM121" i="19" s="1"/>
  <c r="Q120" i="18"/>
  <c r="Q120" i="19" s="1"/>
  <c r="AK120" i="18"/>
  <c r="AK120" i="19" s="1"/>
  <c r="AI119" i="18"/>
  <c r="AI119" i="19" s="1"/>
  <c r="O119" i="18"/>
  <c r="O119" i="19" s="1"/>
  <c r="S117" i="18"/>
  <c r="S117" i="19" s="1"/>
  <c r="AM117" i="18"/>
  <c r="AM117" i="19" s="1"/>
  <c r="AK116" i="18"/>
  <c r="AK116" i="19" s="1"/>
  <c r="Q116" i="18"/>
  <c r="Q116" i="19" s="1"/>
  <c r="O115" i="18"/>
  <c r="O115" i="19" s="1"/>
  <c r="AI115" i="18"/>
  <c r="AI115" i="19" s="1"/>
  <c r="S113" i="18"/>
  <c r="S113" i="19" s="1"/>
  <c r="AM113" i="18"/>
  <c r="AM113" i="19" s="1"/>
  <c r="Q112" i="18"/>
  <c r="Q112" i="19" s="1"/>
  <c r="AK112" i="18"/>
  <c r="AK112" i="19" s="1"/>
  <c r="AI111" i="18"/>
  <c r="AI111" i="19" s="1"/>
  <c r="O111" i="18"/>
  <c r="O111" i="19" s="1"/>
  <c r="S109" i="18"/>
  <c r="S109" i="19" s="1"/>
  <c r="AM109" i="18"/>
  <c r="AM109" i="19" s="1"/>
  <c r="AK108" i="18"/>
  <c r="AK108" i="19" s="1"/>
  <c r="Q108" i="18"/>
  <c r="Q108" i="19" s="1"/>
  <c r="O107" i="18"/>
  <c r="O107" i="19" s="1"/>
  <c r="AI107" i="18"/>
  <c r="AI107" i="19" s="1"/>
  <c r="AM105" i="18"/>
  <c r="AM105" i="19" s="1"/>
  <c r="S105" i="18"/>
  <c r="S105" i="19" s="1"/>
  <c r="Q104" i="18"/>
  <c r="Q104" i="19" s="1"/>
  <c r="AK104" i="18"/>
  <c r="AK104" i="19" s="1"/>
  <c r="O103" i="18"/>
  <c r="O103" i="19" s="1"/>
  <c r="AI103" i="18"/>
  <c r="AI103" i="19" s="1"/>
  <c r="AM101" i="18"/>
  <c r="AM101" i="19" s="1"/>
  <c r="S101" i="18"/>
  <c r="S101" i="19" s="1"/>
  <c r="Q100" i="18"/>
  <c r="Q100" i="19" s="1"/>
  <c r="AK100" i="18"/>
  <c r="AK100" i="19" s="1"/>
  <c r="O99" i="18"/>
  <c r="O99" i="19" s="1"/>
  <c r="AI99" i="18"/>
  <c r="AI99" i="19" s="1"/>
  <c r="AM97" i="18"/>
  <c r="AM97" i="19" s="1"/>
  <c r="S97" i="18"/>
  <c r="S97" i="19" s="1"/>
  <c r="Q96" i="18"/>
  <c r="Q96" i="19" s="1"/>
  <c r="AK96" i="18"/>
  <c r="AK96" i="19" s="1"/>
  <c r="O95" i="18"/>
  <c r="O95" i="19" s="1"/>
  <c r="AI95" i="18"/>
  <c r="AI95" i="19" s="1"/>
  <c r="S93" i="18"/>
  <c r="S93" i="19" s="1"/>
  <c r="AM93" i="18"/>
  <c r="AM93" i="19" s="1"/>
  <c r="Q92" i="18"/>
  <c r="Q92" i="19" s="1"/>
  <c r="AK92" i="18"/>
  <c r="AK92" i="19" s="1"/>
  <c r="O91" i="18"/>
  <c r="O91" i="19" s="1"/>
  <c r="AI91" i="18"/>
  <c r="AI91" i="19" s="1"/>
  <c r="AM89" i="18"/>
  <c r="AM89" i="19" s="1"/>
  <c r="S89" i="18"/>
  <c r="S89" i="19" s="1"/>
  <c r="AK88" i="18"/>
  <c r="AK88" i="19" s="1"/>
  <c r="Q88" i="18"/>
  <c r="Q88" i="19" s="1"/>
  <c r="AI87" i="18"/>
  <c r="AI87" i="19" s="1"/>
  <c r="O87" i="18"/>
  <c r="O87" i="19" s="1"/>
  <c r="AM85" i="18"/>
  <c r="AM85" i="19" s="1"/>
  <c r="S85" i="18"/>
  <c r="S85" i="19" s="1"/>
  <c r="Q84" i="18"/>
  <c r="Q84" i="19" s="1"/>
  <c r="AK84" i="18"/>
  <c r="AK84" i="19" s="1"/>
  <c r="AI83" i="18"/>
  <c r="AI83" i="19" s="1"/>
  <c r="O83" i="18"/>
  <c r="O83" i="19" s="1"/>
  <c r="AM81" i="18"/>
  <c r="AM81" i="19" s="1"/>
  <c r="S81" i="18"/>
  <c r="S81" i="19" s="1"/>
  <c r="AK80" i="18"/>
  <c r="AK80" i="19" s="1"/>
  <c r="Q80" i="18"/>
  <c r="Q80" i="19" s="1"/>
  <c r="O79" i="18"/>
  <c r="O79" i="19" s="1"/>
  <c r="AI79" i="18"/>
  <c r="AI79" i="19" s="1"/>
  <c r="S77" i="18"/>
  <c r="S77" i="19" s="1"/>
  <c r="AM77" i="18"/>
  <c r="AM77" i="19" s="1"/>
  <c r="Q76" i="18"/>
  <c r="Q76" i="19" s="1"/>
  <c r="AK76" i="18"/>
  <c r="AK76" i="19" s="1"/>
  <c r="O75" i="18"/>
  <c r="O75" i="19" s="1"/>
  <c r="AI75" i="18"/>
  <c r="AI75" i="19" s="1"/>
  <c r="S73" i="18"/>
  <c r="S73" i="19" s="1"/>
  <c r="AM73" i="18"/>
  <c r="AM73" i="19" s="1"/>
  <c r="AK72" i="18"/>
  <c r="AK72" i="19" s="1"/>
  <c r="Q72" i="18"/>
  <c r="Q72" i="19" s="1"/>
  <c r="O71" i="18"/>
  <c r="O71" i="19" s="1"/>
  <c r="AI71" i="18"/>
  <c r="AI71" i="19" s="1"/>
  <c r="AM69" i="18"/>
  <c r="AM69" i="19" s="1"/>
  <c r="S69" i="18"/>
  <c r="S69" i="19" s="1"/>
  <c r="Q68" i="18"/>
  <c r="Q68" i="19" s="1"/>
  <c r="AK68" i="18"/>
  <c r="AK68" i="19" s="1"/>
  <c r="AI67" i="18"/>
  <c r="AI67" i="19" s="1"/>
  <c r="O67" i="18"/>
  <c r="O67" i="19" s="1"/>
  <c r="S65" i="18"/>
  <c r="S65" i="19" s="1"/>
  <c r="AM65" i="18"/>
  <c r="AM65" i="19" s="1"/>
  <c r="Q64" i="18"/>
  <c r="Q64" i="19" s="1"/>
  <c r="AK64" i="18"/>
  <c r="AK64" i="19" s="1"/>
  <c r="O63" i="18"/>
  <c r="O63" i="19" s="1"/>
  <c r="AI63" i="18"/>
  <c r="AI63" i="19" s="1"/>
  <c r="S61" i="18"/>
  <c r="S61" i="19" s="1"/>
  <c r="AM61" i="18"/>
  <c r="AM61" i="19" s="1"/>
  <c r="Q60" i="18"/>
  <c r="Q60" i="19" s="1"/>
  <c r="AK60" i="18"/>
  <c r="AK60" i="19" s="1"/>
  <c r="O59" i="18"/>
  <c r="O59" i="19" s="1"/>
  <c r="AI59" i="18"/>
  <c r="AI59" i="19" s="1"/>
  <c r="AM57" i="18"/>
  <c r="AM57" i="19" s="1"/>
  <c r="S57" i="18"/>
  <c r="S57" i="19" s="1"/>
  <c r="Q56" i="18"/>
  <c r="Q56" i="19" s="1"/>
  <c r="AK56" i="18"/>
  <c r="AK56" i="19" s="1"/>
  <c r="O55" i="18"/>
  <c r="O55" i="19" s="1"/>
  <c r="AI55" i="18"/>
  <c r="AI55" i="19" s="1"/>
  <c r="S53" i="18"/>
  <c r="S53" i="19" s="1"/>
  <c r="AM53" i="18"/>
  <c r="AM53" i="19" s="1"/>
  <c r="Q52" i="18"/>
  <c r="Q52" i="19" s="1"/>
  <c r="AK52" i="18"/>
  <c r="AK52" i="19" s="1"/>
  <c r="O51" i="18"/>
  <c r="O51" i="19" s="1"/>
  <c r="AI51" i="18"/>
  <c r="AI51" i="19" s="1"/>
  <c r="AM49" i="18"/>
  <c r="AM49" i="19" s="1"/>
  <c r="S49" i="18"/>
  <c r="S49" i="19" s="1"/>
  <c r="Q48" i="18"/>
  <c r="Q48" i="19" s="1"/>
  <c r="AK48" i="18"/>
  <c r="AK48" i="19" s="1"/>
  <c r="AI47" i="18"/>
  <c r="AI47" i="19" s="1"/>
  <c r="O47" i="18"/>
  <c r="O47" i="19" s="1"/>
  <c r="S45" i="18"/>
  <c r="S45" i="19" s="1"/>
  <c r="AM45" i="18"/>
  <c r="AM45" i="19" s="1"/>
  <c r="Q44" i="18"/>
  <c r="Q44" i="19" s="1"/>
  <c r="AK44" i="18"/>
  <c r="AK44" i="19" s="1"/>
  <c r="O43" i="18"/>
  <c r="O43" i="19" s="1"/>
  <c r="AI43" i="18"/>
  <c r="AI43" i="19" s="1"/>
  <c r="AM41" i="18"/>
  <c r="AM41" i="19" s="1"/>
  <c r="S41" i="18"/>
  <c r="S41" i="19" s="1"/>
  <c r="Q40" i="18"/>
  <c r="Q40" i="19" s="1"/>
  <c r="AK40" i="18"/>
  <c r="AK40" i="19" s="1"/>
  <c r="AI39" i="18"/>
  <c r="AI39" i="19" s="1"/>
  <c r="O39" i="18"/>
  <c r="O39" i="19" s="1"/>
  <c r="S37" i="18"/>
  <c r="S37" i="19" s="1"/>
  <c r="AM37" i="18"/>
  <c r="AM37" i="19" s="1"/>
  <c r="Q36" i="18"/>
  <c r="Q36" i="19" s="1"/>
  <c r="AK36" i="18"/>
  <c r="AK36" i="19" s="1"/>
  <c r="AI35" i="18"/>
  <c r="AI35" i="19" s="1"/>
  <c r="O35" i="18"/>
  <c r="O35" i="19" s="1"/>
  <c r="S33" i="18"/>
  <c r="S33" i="19" s="1"/>
  <c r="AM33" i="18"/>
  <c r="AM33" i="19" s="1"/>
  <c r="AK32" i="18"/>
  <c r="AK32" i="19" s="1"/>
  <c r="Q32" i="18"/>
  <c r="Q32" i="19" s="1"/>
  <c r="AI31" i="18"/>
  <c r="AI31" i="19" s="1"/>
  <c r="O31" i="18"/>
  <c r="O31" i="19" s="1"/>
  <c r="S29" i="18"/>
  <c r="S29" i="19" s="1"/>
  <c r="AM29" i="18"/>
  <c r="AM29" i="19" s="1"/>
  <c r="Q28" i="18"/>
  <c r="Q28" i="19" s="1"/>
  <c r="AK28" i="18"/>
  <c r="AK28" i="19" s="1"/>
  <c r="O27" i="18"/>
  <c r="O27" i="19" s="1"/>
  <c r="AI27" i="18"/>
  <c r="AI27" i="19" s="1"/>
  <c r="S25" i="18"/>
  <c r="S25" i="19" s="1"/>
  <c r="AM25" i="18"/>
  <c r="AM25" i="19" s="1"/>
  <c r="Q24" i="18"/>
  <c r="Q24" i="19" s="1"/>
  <c r="AK24" i="18"/>
  <c r="AK24" i="19" s="1"/>
  <c r="O23" i="18"/>
  <c r="O23" i="19" s="1"/>
  <c r="AI23" i="18"/>
  <c r="AI23" i="19" s="1"/>
  <c r="S21" i="18"/>
  <c r="S21" i="19" s="1"/>
  <c r="AM21" i="18"/>
  <c r="AM21" i="19" s="1"/>
  <c r="AK20" i="18"/>
  <c r="AK20" i="19" s="1"/>
  <c r="Q20" i="18"/>
  <c r="Q20" i="19" s="1"/>
  <c r="AI19" i="18"/>
  <c r="AI19" i="19" s="1"/>
  <c r="O19" i="18"/>
  <c r="O19" i="19" s="1"/>
  <c r="S17" i="18"/>
  <c r="S17" i="19" s="1"/>
  <c r="AM17" i="18"/>
  <c r="AM17" i="19" s="1"/>
  <c r="AK16" i="18"/>
  <c r="AK16" i="19" s="1"/>
  <c r="Q16" i="18"/>
  <c r="Q16" i="19" s="1"/>
  <c r="O15" i="18"/>
  <c r="O15" i="19" s="1"/>
  <c r="AI15" i="18"/>
  <c r="AI15" i="19" s="1"/>
  <c r="S13" i="18"/>
  <c r="S13" i="19" s="1"/>
  <c r="AM13" i="18"/>
  <c r="AM13" i="19" s="1"/>
  <c r="Q12" i="18"/>
  <c r="Q12" i="19" s="1"/>
  <c r="AK12" i="18"/>
  <c r="AK12" i="19" s="1"/>
  <c r="AI11" i="18"/>
  <c r="AI11" i="19" s="1"/>
  <c r="O11" i="18"/>
  <c r="O11" i="19" s="1"/>
  <c r="AM9" i="18"/>
  <c r="AM9" i="19" s="1"/>
  <c r="S9" i="18"/>
  <c r="S9" i="19" s="1"/>
  <c r="AK8" i="18"/>
  <c r="AK8" i="19" s="1"/>
  <c r="Q8" i="18"/>
  <c r="Q8" i="19" s="1"/>
  <c r="O7" i="18"/>
  <c r="O7" i="19" s="1"/>
  <c r="AI7" i="18"/>
  <c r="AI7" i="19" s="1"/>
  <c r="AM5" i="18"/>
  <c r="AM5" i="19" s="1"/>
  <c r="S5" i="18"/>
  <c r="S5" i="19" s="1"/>
  <c r="D3" i="13"/>
  <c r="D3" i="14" s="1"/>
  <c r="D3" i="5" s="1"/>
  <c r="D4" i="17"/>
  <c r="G129" i="13"/>
  <c r="G129" i="14" s="1"/>
  <c r="G129" i="5" s="1"/>
  <c r="G130" i="17"/>
  <c r="E128" i="13"/>
  <c r="E128" i="14" s="1"/>
  <c r="E128" i="5" s="1"/>
  <c r="E129" i="17"/>
  <c r="C127" i="13"/>
  <c r="C127" i="14" s="1"/>
  <c r="C127" i="5" s="1"/>
  <c r="C128" i="17"/>
  <c r="G126" i="17"/>
  <c r="G125" i="13"/>
  <c r="G125" i="14" s="1"/>
  <c r="G125" i="5" s="1"/>
  <c r="E125" i="17"/>
  <c r="E124" i="13"/>
  <c r="E124" i="14" s="1"/>
  <c r="E124" i="5" s="1"/>
  <c r="C124" i="17"/>
  <c r="C123" i="13"/>
  <c r="C123" i="14" s="1"/>
  <c r="C123" i="5" s="1"/>
  <c r="G122" i="17"/>
  <c r="G121" i="13"/>
  <c r="G121" i="14" s="1"/>
  <c r="G121" i="5" s="1"/>
  <c r="E120" i="13"/>
  <c r="E120" i="14" s="1"/>
  <c r="E120" i="5" s="1"/>
  <c r="E121" i="17"/>
  <c r="C120" i="17"/>
  <c r="C119" i="13"/>
  <c r="C119" i="14" s="1"/>
  <c r="C119" i="5" s="1"/>
  <c r="G118" i="17"/>
  <c r="G117" i="13"/>
  <c r="G117" i="14" s="1"/>
  <c r="G117" i="5" s="1"/>
  <c r="E116" i="13"/>
  <c r="E116" i="14" s="1"/>
  <c r="E116" i="5" s="1"/>
  <c r="E117" i="17"/>
  <c r="C116" i="17"/>
  <c r="C115" i="13"/>
  <c r="C115" i="14" s="1"/>
  <c r="C115" i="5" s="1"/>
  <c r="G113" i="13"/>
  <c r="G113" i="14" s="1"/>
  <c r="G113" i="5" s="1"/>
  <c r="G114" i="17"/>
  <c r="E112" i="13"/>
  <c r="E112" i="14" s="1"/>
  <c r="E112" i="5" s="1"/>
  <c r="E113" i="17"/>
  <c r="C112" i="17"/>
  <c r="C111" i="13"/>
  <c r="C111" i="14" s="1"/>
  <c r="C111" i="5" s="1"/>
  <c r="G109" i="13"/>
  <c r="G109" i="14" s="1"/>
  <c r="G109" i="5" s="1"/>
  <c r="G110" i="17"/>
  <c r="E108" i="13"/>
  <c r="E108" i="14" s="1"/>
  <c r="E108" i="5" s="1"/>
  <c r="E109" i="17"/>
  <c r="C108" i="17"/>
  <c r="C107" i="13"/>
  <c r="C107" i="14" s="1"/>
  <c r="C107" i="5" s="1"/>
  <c r="G106" i="17"/>
  <c r="G105" i="13"/>
  <c r="G105" i="14" s="1"/>
  <c r="G105" i="5" s="1"/>
  <c r="E104" i="13"/>
  <c r="E104" i="14" s="1"/>
  <c r="E104" i="5" s="1"/>
  <c r="E105" i="17"/>
  <c r="C103" i="13"/>
  <c r="C103" i="14" s="1"/>
  <c r="C103" i="5" s="1"/>
  <c r="C104" i="17"/>
  <c r="G102" i="17"/>
  <c r="G101" i="13"/>
  <c r="G101" i="14" s="1"/>
  <c r="G101" i="5" s="1"/>
  <c r="E100" i="13"/>
  <c r="E100" i="14" s="1"/>
  <c r="E100" i="5" s="1"/>
  <c r="E101" i="17"/>
  <c r="C99" i="13"/>
  <c r="C99" i="14" s="1"/>
  <c r="C99" i="5" s="1"/>
  <c r="C100" i="17"/>
  <c r="G98" i="17"/>
  <c r="G97" i="13"/>
  <c r="G97" i="14" s="1"/>
  <c r="G97" i="5" s="1"/>
  <c r="E96" i="13"/>
  <c r="E96" i="14" s="1"/>
  <c r="E96" i="5" s="1"/>
  <c r="E97" i="17"/>
  <c r="C96" i="17"/>
  <c r="C95" i="13"/>
  <c r="C95" i="14" s="1"/>
  <c r="C95" i="5" s="1"/>
  <c r="G93" i="13"/>
  <c r="G93" i="14" s="1"/>
  <c r="G93" i="5" s="1"/>
  <c r="G94" i="17"/>
  <c r="E92" i="13"/>
  <c r="E92" i="14" s="1"/>
  <c r="E92" i="5" s="1"/>
  <c r="E93" i="17"/>
  <c r="C91" i="13"/>
  <c r="C91" i="14" s="1"/>
  <c r="C91" i="5" s="1"/>
  <c r="C92" i="17"/>
  <c r="G89" i="13"/>
  <c r="G89" i="14" s="1"/>
  <c r="G89" i="5" s="1"/>
  <c r="G90" i="17"/>
  <c r="E88" i="13"/>
  <c r="E88" i="14" s="1"/>
  <c r="E88" i="5" s="1"/>
  <c r="E89" i="17"/>
  <c r="C88" i="17"/>
  <c r="C87" i="13"/>
  <c r="C87" i="14" s="1"/>
  <c r="C87" i="5" s="1"/>
  <c r="G85" i="13"/>
  <c r="G85" i="14" s="1"/>
  <c r="G85" i="5" s="1"/>
  <c r="G86" i="17"/>
  <c r="E85" i="17"/>
  <c r="E84" i="13"/>
  <c r="E84" i="14" s="1"/>
  <c r="E84" i="5" s="1"/>
  <c r="C84" i="17"/>
  <c r="C83" i="13"/>
  <c r="C83" i="14" s="1"/>
  <c r="C83" i="5" s="1"/>
  <c r="G81" i="13"/>
  <c r="G81" i="14" s="1"/>
  <c r="G81" i="5" s="1"/>
  <c r="G82" i="17"/>
  <c r="E80" i="13"/>
  <c r="E80" i="14" s="1"/>
  <c r="E80" i="5" s="1"/>
  <c r="E81" i="17"/>
  <c r="C80" i="17"/>
  <c r="C79" i="13"/>
  <c r="C79" i="14" s="1"/>
  <c r="C79" i="5" s="1"/>
  <c r="G77" i="13"/>
  <c r="G77" i="14" s="1"/>
  <c r="G77" i="5" s="1"/>
  <c r="G78" i="17"/>
  <c r="E77" i="17"/>
  <c r="E76" i="13"/>
  <c r="E76" i="14" s="1"/>
  <c r="E76" i="5" s="1"/>
  <c r="C75" i="13"/>
  <c r="C75" i="14" s="1"/>
  <c r="C75" i="5" s="1"/>
  <c r="C76" i="17"/>
  <c r="G74" i="17"/>
  <c r="G73" i="13"/>
  <c r="G73" i="14" s="1"/>
  <c r="G73" i="5" s="1"/>
  <c r="E72" i="13"/>
  <c r="E72" i="14" s="1"/>
  <c r="E72" i="5" s="1"/>
  <c r="E73" i="17"/>
  <c r="C72" i="17"/>
  <c r="C71" i="13"/>
  <c r="C71" i="14" s="1"/>
  <c r="C71" i="5" s="1"/>
  <c r="G69" i="13"/>
  <c r="G69" i="14" s="1"/>
  <c r="G69" i="5" s="1"/>
  <c r="G70" i="17"/>
  <c r="E68" i="13"/>
  <c r="E68" i="14" s="1"/>
  <c r="E68" i="5" s="1"/>
  <c r="E69" i="17"/>
  <c r="C67" i="13"/>
  <c r="C67" i="14" s="1"/>
  <c r="C67" i="5" s="1"/>
  <c r="C68" i="17"/>
  <c r="G66" i="17"/>
  <c r="G65" i="13"/>
  <c r="G65" i="14" s="1"/>
  <c r="G65" i="5" s="1"/>
  <c r="E64" i="13"/>
  <c r="E64" i="14" s="1"/>
  <c r="E64" i="5" s="1"/>
  <c r="E65" i="17"/>
  <c r="C64" i="17"/>
  <c r="C63" i="13"/>
  <c r="C63" i="14" s="1"/>
  <c r="C63" i="5" s="1"/>
  <c r="G61" i="13"/>
  <c r="G61" i="14" s="1"/>
  <c r="G61" i="5" s="1"/>
  <c r="G62" i="17"/>
  <c r="E60" i="13"/>
  <c r="E60" i="14" s="1"/>
  <c r="E60" i="5" s="1"/>
  <c r="E61" i="17"/>
  <c r="C59" i="13"/>
  <c r="C59" i="14" s="1"/>
  <c r="C59" i="5" s="1"/>
  <c r="C60" i="17"/>
  <c r="G57" i="13"/>
  <c r="G57" i="14" s="1"/>
  <c r="G57" i="5" s="1"/>
  <c r="G58" i="17"/>
  <c r="E56" i="13"/>
  <c r="E56" i="14" s="1"/>
  <c r="E56" i="5" s="1"/>
  <c r="E57" i="17"/>
  <c r="C56" i="17"/>
  <c r="C55" i="13"/>
  <c r="C55" i="14" s="1"/>
  <c r="C55" i="5" s="1"/>
  <c r="G53" i="13"/>
  <c r="G53" i="14" s="1"/>
  <c r="G53" i="5" s="1"/>
  <c r="G54" i="17"/>
  <c r="E52" i="13"/>
  <c r="E52" i="14" s="1"/>
  <c r="E52" i="5" s="1"/>
  <c r="E53" i="17"/>
  <c r="C51" i="13"/>
  <c r="C51" i="14" s="1"/>
  <c r="C51" i="5" s="1"/>
  <c r="C52" i="17"/>
  <c r="G50" i="17"/>
  <c r="G49" i="13"/>
  <c r="G49" i="14" s="1"/>
  <c r="G49" i="5" s="1"/>
  <c r="E48" i="13"/>
  <c r="E48" i="14" s="1"/>
  <c r="E48" i="5" s="1"/>
  <c r="E49" i="17"/>
  <c r="C47" i="13"/>
  <c r="C47" i="14" s="1"/>
  <c r="C47" i="5" s="1"/>
  <c r="C48" i="17"/>
  <c r="G45" i="13"/>
  <c r="G45" i="14" s="1"/>
  <c r="G45" i="5" s="1"/>
  <c r="G46" i="17"/>
  <c r="E45" i="17"/>
  <c r="E44" i="13"/>
  <c r="E44" i="14" s="1"/>
  <c r="E44" i="5" s="1"/>
  <c r="C43" i="13"/>
  <c r="C43" i="14" s="1"/>
  <c r="C43" i="5" s="1"/>
  <c r="C44" i="17"/>
  <c r="G42" i="17"/>
  <c r="G41" i="13"/>
  <c r="G41" i="14" s="1"/>
  <c r="G41" i="5" s="1"/>
  <c r="E41" i="17"/>
  <c r="E40" i="13"/>
  <c r="E40" i="14" s="1"/>
  <c r="E40" i="5" s="1"/>
  <c r="C40" i="17"/>
  <c r="C39" i="13"/>
  <c r="C39" i="14" s="1"/>
  <c r="C39" i="5" s="1"/>
  <c r="G37" i="13"/>
  <c r="G37" i="14" s="1"/>
  <c r="G37" i="5" s="1"/>
  <c r="G38" i="17"/>
  <c r="E36" i="13"/>
  <c r="E36" i="14" s="1"/>
  <c r="E36" i="5" s="1"/>
  <c r="E37" i="17"/>
  <c r="C35" i="13"/>
  <c r="C35" i="14" s="1"/>
  <c r="C35" i="5" s="1"/>
  <c r="C36" i="17"/>
  <c r="G34" i="17"/>
  <c r="G33" i="13"/>
  <c r="G33" i="14" s="1"/>
  <c r="G33" i="5" s="1"/>
  <c r="E32" i="13"/>
  <c r="E32" i="14" s="1"/>
  <c r="E32" i="5" s="1"/>
  <c r="E33" i="17"/>
  <c r="C32" i="17"/>
  <c r="C31" i="13"/>
  <c r="C31" i="14" s="1"/>
  <c r="C31" i="5" s="1"/>
  <c r="G29" i="13"/>
  <c r="G29" i="14" s="1"/>
  <c r="G29" i="5" s="1"/>
  <c r="G30" i="17"/>
  <c r="E29" i="17"/>
  <c r="E28" i="13"/>
  <c r="E28" i="14" s="1"/>
  <c r="E28" i="5" s="1"/>
  <c r="C27" i="13"/>
  <c r="C27" i="14" s="1"/>
  <c r="C27" i="5" s="1"/>
  <c r="C28" i="17"/>
  <c r="G26" i="17"/>
  <c r="G25" i="13"/>
  <c r="G25" i="14" s="1"/>
  <c r="G25" i="5" s="1"/>
  <c r="E25" i="17"/>
  <c r="E24" i="13"/>
  <c r="E24" i="14" s="1"/>
  <c r="E24" i="5" s="1"/>
  <c r="C24" i="17"/>
  <c r="C23" i="13"/>
  <c r="C23" i="14" s="1"/>
  <c r="C23" i="5" s="1"/>
  <c r="G21" i="13"/>
  <c r="G21" i="14" s="1"/>
  <c r="G21" i="5" s="1"/>
  <c r="G22" i="17"/>
  <c r="E20" i="13"/>
  <c r="E20" i="14" s="1"/>
  <c r="E20" i="5" s="1"/>
  <c r="E21" i="17"/>
  <c r="C19" i="13"/>
  <c r="C19" i="14" s="1"/>
  <c r="C19" i="5" s="1"/>
  <c r="C20" i="17"/>
  <c r="G17" i="13"/>
  <c r="G17" i="14" s="1"/>
  <c r="G17" i="5" s="1"/>
  <c r="G18" i="17"/>
  <c r="E16" i="13"/>
  <c r="E16" i="14" s="1"/>
  <c r="E16" i="5" s="1"/>
  <c r="E17" i="17"/>
  <c r="C15" i="13"/>
  <c r="C15" i="14" s="1"/>
  <c r="C15" i="5" s="1"/>
  <c r="C16" i="17"/>
  <c r="G14" i="17"/>
  <c r="G13" i="13"/>
  <c r="G13" i="14" s="1"/>
  <c r="G13" i="5" s="1"/>
  <c r="E13" i="17"/>
  <c r="E12" i="13"/>
  <c r="E12" i="14" s="1"/>
  <c r="E12" i="5" s="1"/>
  <c r="C11" i="13"/>
  <c r="C11" i="14" s="1"/>
  <c r="C11" i="5" s="1"/>
  <c r="C12" i="17"/>
  <c r="G9" i="13"/>
  <c r="G9" i="14" s="1"/>
  <c r="G9" i="5" s="1"/>
  <c r="G10" i="17"/>
  <c r="E9" i="17"/>
  <c r="E8" i="13"/>
  <c r="E8" i="14" s="1"/>
  <c r="E8" i="5" s="1"/>
  <c r="C8" i="17"/>
  <c r="C7" i="13"/>
  <c r="C7" i="14" s="1"/>
  <c r="C7" i="5" s="1"/>
  <c r="G6" i="17"/>
  <c r="G5" i="13"/>
  <c r="G5" i="14" s="1"/>
  <c r="G5" i="5" s="1"/>
  <c r="E4" i="13"/>
  <c r="E4" i="14" s="1"/>
  <c r="E4" i="5" s="1"/>
  <c r="E5" i="17"/>
  <c r="K4" i="18"/>
  <c r="K4" i="19" s="1"/>
  <c r="AE4" i="18"/>
  <c r="AE4" i="19" s="1"/>
  <c r="H131" i="17"/>
  <c r="L129" i="18"/>
  <c r="L129" i="19" s="1"/>
  <c r="AF129" i="18"/>
  <c r="AF129" i="19" s="1"/>
  <c r="AD128" i="18"/>
  <c r="AD128" i="19" s="1"/>
  <c r="J128" i="18"/>
  <c r="J128" i="19" s="1"/>
  <c r="H127" i="17"/>
  <c r="AF125" i="18"/>
  <c r="AF125" i="19" s="1"/>
  <c r="L125" i="18"/>
  <c r="L125" i="19" s="1"/>
  <c r="J124" i="18"/>
  <c r="J124" i="19" s="1"/>
  <c r="AD124" i="18"/>
  <c r="AD124" i="19" s="1"/>
  <c r="H123" i="18"/>
  <c r="H123" i="19" s="1"/>
  <c r="AB123" i="18"/>
  <c r="AB123" i="19" s="1"/>
  <c r="L121" i="18"/>
  <c r="L121" i="19" s="1"/>
  <c r="AF121" i="18"/>
  <c r="AF121" i="19" s="1"/>
  <c r="J120" i="18"/>
  <c r="J120" i="19" s="1"/>
  <c r="AD120" i="18"/>
  <c r="AD120" i="19" s="1"/>
  <c r="H119" i="17"/>
  <c r="AF117" i="18"/>
  <c r="AF117" i="19" s="1"/>
  <c r="L117" i="18"/>
  <c r="L117" i="19" s="1"/>
  <c r="J116" i="18"/>
  <c r="J116" i="19" s="1"/>
  <c r="AD116" i="18"/>
  <c r="AD116" i="19" s="1"/>
  <c r="H115" i="17"/>
  <c r="L113" i="18"/>
  <c r="L113" i="19" s="1"/>
  <c r="AF113" i="18"/>
  <c r="AF113" i="19" s="1"/>
  <c r="AD112" i="18"/>
  <c r="AD112" i="19" s="1"/>
  <c r="J112" i="18"/>
  <c r="J112" i="19" s="1"/>
  <c r="H111" i="17"/>
  <c r="AF109" i="18"/>
  <c r="AF109" i="19" s="1"/>
  <c r="L109" i="18"/>
  <c r="L109" i="19" s="1"/>
  <c r="J108" i="18"/>
  <c r="J108" i="19" s="1"/>
  <c r="AD108" i="18"/>
  <c r="AD108" i="19" s="1"/>
  <c r="H107" i="17"/>
  <c r="AF105" i="18"/>
  <c r="AF105" i="19" s="1"/>
  <c r="L105" i="18"/>
  <c r="L105" i="19" s="1"/>
  <c r="AD104" i="18"/>
  <c r="AD104" i="19" s="1"/>
  <c r="J104" i="18"/>
  <c r="J104" i="19" s="1"/>
  <c r="H103" i="17"/>
  <c r="AF101" i="18"/>
  <c r="AF101" i="19" s="1"/>
  <c r="L101" i="18"/>
  <c r="L101" i="19" s="1"/>
  <c r="AD100" i="18"/>
  <c r="AD100" i="19" s="1"/>
  <c r="J100" i="18"/>
  <c r="J100" i="19" s="1"/>
  <c r="H99" i="17"/>
  <c r="AF97" i="18"/>
  <c r="AF97" i="19" s="1"/>
  <c r="L97" i="18"/>
  <c r="L97" i="19" s="1"/>
  <c r="J96" i="18"/>
  <c r="J96" i="19" s="1"/>
  <c r="AD96" i="18"/>
  <c r="AD96" i="19" s="1"/>
  <c r="H95" i="17"/>
  <c r="L93" i="18"/>
  <c r="L93" i="19" s="1"/>
  <c r="AF93" i="18"/>
  <c r="AF93" i="19" s="1"/>
  <c r="AD92" i="18"/>
  <c r="AD92" i="19" s="1"/>
  <c r="J92" i="18"/>
  <c r="J92" i="19" s="1"/>
  <c r="H91" i="17"/>
  <c r="AF89" i="18"/>
  <c r="AF89" i="19" s="1"/>
  <c r="L89" i="18"/>
  <c r="L89" i="19" s="1"/>
  <c r="J88" i="18"/>
  <c r="J88" i="19" s="1"/>
  <c r="AD88" i="18"/>
  <c r="AD88" i="19" s="1"/>
  <c r="H87" i="18"/>
  <c r="H87" i="19" s="1"/>
  <c r="AB87" i="18"/>
  <c r="AB87" i="19" s="1"/>
  <c r="L85" i="18"/>
  <c r="L85" i="19" s="1"/>
  <c r="AF85" i="18"/>
  <c r="AF85" i="19" s="1"/>
  <c r="AD84" i="18"/>
  <c r="AD84" i="19" s="1"/>
  <c r="J84" i="18"/>
  <c r="J84" i="19" s="1"/>
  <c r="H83" i="17"/>
  <c r="L81" i="18"/>
  <c r="L81" i="19" s="1"/>
  <c r="AF81" i="18"/>
  <c r="AF81" i="19" s="1"/>
  <c r="AD80" i="18"/>
  <c r="AD80" i="19" s="1"/>
  <c r="J80" i="18"/>
  <c r="J80" i="19" s="1"/>
  <c r="H79" i="17"/>
  <c r="AF77" i="18"/>
  <c r="AF77" i="19" s="1"/>
  <c r="L77" i="18"/>
  <c r="L77" i="19" s="1"/>
  <c r="AD76" i="18"/>
  <c r="AD76" i="19" s="1"/>
  <c r="J76" i="18"/>
  <c r="J76" i="19" s="1"/>
  <c r="H75" i="17"/>
  <c r="AF73" i="18"/>
  <c r="AF73" i="19" s="1"/>
  <c r="L73" i="18"/>
  <c r="L73" i="19" s="1"/>
  <c r="AD72" i="18"/>
  <c r="AD72" i="19" s="1"/>
  <c r="J72" i="18"/>
  <c r="J72" i="19" s="1"/>
  <c r="AB71" i="18"/>
  <c r="AB71" i="19" s="1"/>
  <c r="H71" i="18"/>
  <c r="H71" i="19" s="1"/>
  <c r="AF69" i="18"/>
  <c r="AF69" i="19" s="1"/>
  <c r="L69" i="18"/>
  <c r="L69" i="19" s="1"/>
  <c r="J68" i="18"/>
  <c r="J68" i="19" s="1"/>
  <c r="AD68" i="18"/>
  <c r="AD68" i="19" s="1"/>
  <c r="AB67" i="18"/>
  <c r="AB67" i="19" s="1"/>
  <c r="H67" i="18"/>
  <c r="H67" i="19" s="1"/>
  <c r="L65" i="18"/>
  <c r="L65" i="19" s="1"/>
  <c r="AF65" i="18"/>
  <c r="AF65" i="19" s="1"/>
  <c r="J64" i="18"/>
  <c r="J64" i="19" s="1"/>
  <c r="AD64" i="18"/>
  <c r="AD64" i="19" s="1"/>
  <c r="H63" i="17"/>
  <c r="L61" i="18"/>
  <c r="L61" i="19" s="1"/>
  <c r="AF61" i="18"/>
  <c r="AF61" i="19" s="1"/>
  <c r="AD60" i="18"/>
  <c r="AD60" i="19" s="1"/>
  <c r="J60" i="18"/>
  <c r="J60" i="19" s="1"/>
  <c r="H59" i="17"/>
  <c r="AF57" i="18"/>
  <c r="AF57" i="19" s="1"/>
  <c r="L57" i="18"/>
  <c r="L57" i="19" s="1"/>
  <c r="J56" i="18"/>
  <c r="J56" i="19" s="1"/>
  <c r="AD56" i="18"/>
  <c r="AD56" i="19" s="1"/>
  <c r="H55" i="17"/>
  <c r="AF53" i="18"/>
  <c r="AF53" i="19" s="1"/>
  <c r="L53" i="18"/>
  <c r="L53" i="19" s="1"/>
  <c r="J52" i="18"/>
  <c r="J52" i="19" s="1"/>
  <c r="AD52" i="18"/>
  <c r="AD52" i="19" s="1"/>
  <c r="H51" i="17"/>
  <c r="AF49" i="18"/>
  <c r="AF49" i="19" s="1"/>
  <c r="L49" i="18"/>
  <c r="L49" i="19" s="1"/>
  <c r="J48" i="18"/>
  <c r="J48" i="19" s="1"/>
  <c r="AD48" i="18"/>
  <c r="AD48" i="19" s="1"/>
  <c r="H47" i="17"/>
  <c r="L45" i="18"/>
  <c r="L45" i="19" s="1"/>
  <c r="AF45" i="18"/>
  <c r="AF45" i="19" s="1"/>
  <c r="J44" i="18"/>
  <c r="J44" i="19" s="1"/>
  <c r="AD44" i="18"/>
  <c r="AD44" i="19" s="1"/>
  <c r="H43" i="17"/>
  <c r="L41" i="18"/>
  <c r="L41" i="19" s="1"/>
  <c r="AF41" i="18"/>
  <c r="AF41" i="19" s="1"/>
  <c r="J40" i="18"/>
  <c r="J40" i="19" s="1"/>
  <c r="AD40" i="18"/>
  <c r="AD40" i="19" s="1"/>
  <c r="H39" i="17"/>
  <c r="AF37" i="18"/>
  <c r="AF37" i="19" s="1"/>
  <c r="L37" i="18"/>
  <c r="L37" i="19" s="1"/>
  <c r="AD36" i="18"/>
  <c r="AD36" i="19" s="1"/>
  <c r="J36" i="18"/>
  <c r="J36" i="19" s="1"/>
  <c r="H35" i="17"/>
  <c r="L33" i="18"/>
  <c r="L33" i="19" s="1"/>
  <c r="AF33" i="18"/>
  <c r="AF33" i="19" s="1"/>
  <c r="J32" i="18"/>
  <c r="J32" i="19" s="1"/>
  <c r="AD32" i="18"/>
  <c r="AD32" i="19" s="1"/>
  <c r="H31" i="17"/>
  <c r="L29" i="18"/>
  <c r="L29" i="19" s="1"/>
  <c r="AF29" i="18"/>
  <c r="AF29" i="19" s="1"/>
  <c r="J28" i="18"/>
  <c r="J28" i="19" s="1"/>
  <c r="AD28" i="18"/>
  <c r="AD28" i="19" s="1"/>
  <c r="H27" i="17"/>
  <c r="L25" i="18"/>
  <c r="L25" i="19" s="1"/>
  <c r="AF25" i="18"/>
  <c r="AF25" i="19" s="1"/>
  <c r="AD24" i="18"/>
  <c r="AD24" i="19" s="1"/>
  <c r="J24" i="18"/>
  <c r="J24" i="19" s="1"/>
  <c r="H23" i="17"/>
  <c r="L21" i="18"/>
  <c r="L21" i="19" s="1"/>
  <c r="AF21" i="18"/>
  <c r="AF21" i="19" s="1"/>
  <c r="J20" i="18"/>
  <c r="J20" i="19" s="1"/>
  <c r="AD20" i="18"/>
  <c r="AD20" i="19" s="1"/>
  <c r="H19" i="17"/>
  <c r="L17" i="18"/>
  <c r="L17" i="19" s="1"/>
  <c r="AF17" i="18"/>
  <c r="AF17" i="19" s="1"/>
  <c r="AD16" i="18"/>
  <c r="AD16" i="19" s="1"/>
  <c r="J16" i="18"/>
  <c r="J16" i="19" s="1"/>
  <c r="H15" i="17"/>
  <c r="AF13" i="18"/>
  <c r="AF13" i="19" s="1"/>
  <c r="L13" i="18"/>
  <c r="L13" i="19" s="1"/>
  <c r="AD12" i="18"/>
  <c r="AD12" i="19" s="1"/>
  <c r="J12" i="18"/>
  <c r="J12" i="19" s="1"/>
  <c r="H11" i="17"/>
  <c r="L9" i="18"/>
  <c r="L9" i="19" s="1"/>
  <c r="AF9" i="18"/>
  <c r="AF9" i="19" s="1"/>
  <c r="J8" i="18"/>
  <c r="J8" i="19" s="1"/>
  <c r="AD8" i="18"/>
  <c r="AD8" i="19" s="1"/>
  <c r="H7" i="17"/>
  <c r="AF5" i="18"/>
  <c r="AF5" i="19" s="1"/>
  <c r="L5" i="18"/>
  <c r="L5" i="19" s="1"/>
  <c r="Q4" i="18"/>
  <c r="Q4" i="19" s="1"/>
  <c r="AK4" i="18"/>
  <c r="AK4" i="19" s="1"/>
  <c r="N131" i="17"/>
  <c r="AL129" i="18"/>
  <c r="AL129" i="19" s="1"/>
  <c r="R129" i="18"/>
  <c r="R129" i="19" s="1"/>
  <c r="P128" i="18"/>
  <c r="P128" i="19" s="1"/>
  <c r="AJ128" i="18"/>
  <c r="AJ128" i="19" s="1"/>
  <c r="N127" i="17"/>
  <c r="R125" i="18"/>
  <c r="R125" i="19" s="1"/>
  <c r="AL125" i="18"/>
  <c r="AL125" i="19" s="1"/>
  <c r="P124" i="18"/>
  <c r="P124" i="19" s="1"/>
  <c r="AJ124" i="18"/>
  <c r="AJ124" i="19" s="1"/>
  <c r="N123" i="17"/>
  <c r="AL121" i="18"/>
  <c r="AL121" i="19" s="1"/>
  <c r="R121" i="18"/>
  <c r="R121" i="19" s="1"/>
  <c r="P120" i="18"/>
  <c r="P120" i="19" s="1"/>
  <c r="AJ120" i="18"/>
  <c r="AJ120" i="19" s="1"/>
  <c r="N119" i="17"/>
  <c r="AL117" i="18"/>
  <c r="AL117" i="19" s="1"/>
  <c r="R117" i="18"/>
  <c r="R117" i="19" s="1"/>
  <c r="AJ116" i="18"/>
  <c r="AJ116" i="19" s="1"/>
  <c r="P116" i="18"/>
  <c r="P116" i="19" s="1"/>
  <c r="N115" i="17"/>
  <c r="R113" i="18"/>
  <c r="R113" i="19" s="1"/>
  <c r="AL113" i="18"/>
  <c r="AL113" i="19" s="1"/>
  <c r="P112" i="18"/>
  <c r="P112" i="19" s="1"/>
  <c r="AJ112" i="18"/>
  <c r="AJ112" i="19" s="1"/>
  <c r="N111" i="17"/>
  <c r="R109" i="18"/>
  <c r="R109" i="19" s="1"/>
  <c r="AL109" i="18"/>
  <c r="AL109" i="19" s="1"/>
  <c r="P108" i="18"/>
  <c r="P108" i="19" s="1"/>
  <c r="AJ108" i="18"/>
  <c r="AJ108" i="19" s="1"/>
  <c r="N107" i="17"/>
  <c r="AL105" i="18"/>
  <c r="AL105" i="19" s="1"/>
  <c r="R105" i="18"/>
  <c r="R105" i="19" s="1"/>
  <c r="P104" i="18"/>
  <c r="P104" i="19" s="1"/>
  <c r="AJ104" i="18"/>
  <c r="AJ104" i="19" s="1"/>
  <c r="N103" i="18"/>
  <c r="N103" i="19" s="1"/>
  <c r="AH103" i="18"/>
  <c r="AH103" i="19" s="1"/>
  <c r="R101" i="18"/>
  <c r="R101" i="19" s="1"/>
  <c r="AL101" i="18"/>
  <c r="AL101" i="19" s="1"/>
  <c r="AJ100" i="18"/>
  <c r="AJ100" i="19" s="1"/>
  <c r="P100" i="18"/>
  <c r="P100" i="19" s="1"/>
  <c r="N99" i="17"/>
  <c r="R97" i="18"/>
  <c r="R97" i="19" s="1"/>
  <c r="AL97" i="18"/>
  <c r="AL97" i="19" s="1"/>
  <c r="AJ96" i="18"/>
  <c r="AJ96" i="19" s="1"/>
  <c r="P96" i="18"/>
  <c r="P96" i="19" s="1"/>
  <c r="N95" i="17"/>
  <c r="AL93" i="18"/>
  <c r="AL93" i="19" s="1"/>
  <c r="R93" i="18"/>
  <c r="R93" i="19" s="1"/>
  <c r="AJ92" i="18"/>
  <c r="AJ92" i="19" s="1"/>
  <c r="P92" i="18"/>
  <c r="P92" i="19" s="1"/>
  <c r="AH91" i="18"/>
  <c r="AH91" i="19" s="1"/>
  <c r="N91" i="18"/>
  <c r="N91" i="19" s="1"/>
  <c r="R89" i="18"/>
  <c r="R89" i="19" s="1"/>
  <c r="AL89" i="18"/>
  <c r="AL89" i="19" s="1"/>
  <c r="P88" i="18"/>
  <c r="P88" i="19" s="1"/>
  <c r="AJ88" i="18"/>
  <c r="AJ88" i="19" s="1"/>
  <c r="N87" i="18"/>
  <c r="N87" i="19" s="1"/>
  <c r="AH87" i="18"/>
  <c r="AH87" i="19" s="1"/>
  <c r="AL85" i="18"/>
  <c r="AL85" i="19" s="1"/>
  <c r="R85" i="18"/>
  <c r="R85" i="19" s="1"/>
  <c r="P84" i="18"/>
  <c r="P84" i="19" s="1"/>
  <c r="AJ84" i="18"/>
  <c r="AJ84" i="19" s="1"/>
  <c r="N83" i="17"/>
  <c r="R81" i="18"/>
  <c r="R81" i="19" s="1"/>
  <c r="AL81" i="18"/>
  <c r="AL81" i="19" s="1"/>
  <c r="AJ80" i="18"/>
  <c r="AJ80" i="19" s="1"/>
  <c r="P80" i="18"/>
  <c r="P80" i="19" s="1"/>
  <c r="N79" i="17"/>
  <c r="AL77" i="18"/>
  <c r="AL77" i="19" s="1"/>
  <c r="R77" i="18"/>
  <c r="R77" i="19" s="1"/>
  <c r="P76" i="18"/>
  <c r="P76" i="19" s="1"/>
  <c r="AJ76" i="18"/>
  <c r="AJ76" i="19" s="1"/>
  <c r="N75" i="17"/>
  <c r="AL73" i="18"/>
  <c r="AL73" i="19" s="1"/>
  <c r="R73" i="18"/>
  <c r="R73" i="19" s="1"/>
  <c r="P72" i="18"/>
  <c r="P72" i="19" s="1"/>
  <c r="AJ72" i="18"/>
  <c r="AJ72" i="19" s="1"/>
  <c r="N71" i="17"/>
  <c r="AL69" i="18"/>
  <c r="AL69" i="19" s="1"/>
  <c r="R69" i="18"/>
  <c r="R69" i="19" s="1"/>
  <c r="AJ68" i="18"/>
  <c r="AJ68" i="19" s="1"/>
  <c r="P68" i="18"/>
  <c r="P68" i="19" s="1"/>
  <c r="AH67" i="18"/>
  <c r="AH67" i="19" s="1"/>
  <c r="N67" i="18"/>
  <c r="N67" i="19" s="1"/>
  <c r="R65" i="18"/>
  <c r="R65" i="19" s="1"/>
  <c r="AL65" i="18"/>
  <c r="AL65" i="19" s="1"/>
  <c r="P64" i="18"/>
  <c r="P64" i="19" s="1"/>
  <c r="AJ64" i="18"/>
  <c r="AJ64" i="19" s="1"/>
  <c r="N63" i="17"/>
  <c r="R61" i="18"/>
  <c r="R61" i="19" s="1"/>
  <c r="AL61" i="18"/>
  <c r="AL61" i="19" s="1"/>
  <c r="P60" i="18"/>
  <c r="P60" i="19" s="1"/>
  <c r="AJ60" i="18"/>
  <c r="AJ60" i="19" s="1"/>
  <c r="N59" i="17"/>
  <c r="AL57" i="18"/>
  <c r="AL57" i="19" s="1"/>
  <c r="R57" i="18"/>
  <c r="R57" i="19" s="1"/>
  <c r="P56" i="18"/>
  <c r="P56" i="19" s="1"/>
  <c r="AJ56" i="18"/>
  <c r="AJ56" i="19" s="1"/>
  <c r="N55" i="17"/>
  <c r="R53" i="18"/>
  <c r="R53" i="19" s="1"/>
  <c r="AL53" i="18"/>
  <c r="AL53" i="19" s="1"/>
  <c r="AJ52" i="18"/>
  <c r="AJ52" i="19" s="1"/>
  <c r="P52" i="18"/>
  <c r="P52" i="19" s="1"/>
  <c r="N51" i="17"/>
  <c r="R49" i="18"/>
  <c r="R49" i="19" s="1"/>
  <c r="AL49" i="18"/>
  <c r="AL49" i="19" s="1"/>
  <c r="P48" i="18"/>
  <c r="P48" i="19" s="1"/>
  <c r="AJ48" i="18"/>
  <c r="AJ48" i="19" s="1"/>
  <c r="N47" i="17"/>
  <c r="R45" i="18"/>
  <c r="R45" i="19" s="1"/>
  <c r="AL45" i="18"/>
  <c r="AL45" i="19" s="1"/>
  <c r="P44" i="18"/>
  <c r="P44" i="19" s="1"/>
  <c r="AJ44" i="18"/>
  <c r="AJ44" i="19" s="1"/>
  <c r="N43" i="17"/>
  <c r="R41" i="18"/>
  <c r="R41" i="19" s="1"/>
  <c r="AL41" i="18"/>
  <c r="AL41" i="19" s="1"/>
  <c r="AJ40" i="18"/>
  <c r="AJ40" i="19" s="1"/>
  <c r="P40" i="18"/>
  <c r="P40" i="19" s="1"/>
  <c r="AH39" i="18"/>
  <c r="AH39" i="19" s="1"/>
  <c r="N39" i="18"/>
  <c r="N39" i="19" s="1"/>
  <c r="AL37" i="18"/>
  <c r="AL37" i="19" s="1"/>
  <c r="R37" i="18"/>
  <c r="R37" i="19" s="1"/>
  <c r="AJ36" i="18"/>
  <c r="AJ36" i="19" s="1"/>
  <c r="P36" i="18"/>
  <c r="P36" i="19" s="1"/>
  <c r="N35" i="17"/>
  <c r="R33" i="18"/>
  <c r="R33" i="19" s="1"/>
  <c r="AL33" i="18"/>
  <c r="AL33" i="19" s="1"/>
  <c r="P32" i="18"/>
  <c r="P32" i="19" s="1"/>
  <c r="AJ32" i="18"/>
  <c r="AJ32" i="19" s="1"/>
  <c r="N31" i="17"/>
  <c r="AL29" i="18"/>
  <c r="AL29" i="19" s="1"/>
  <c r="R29" i="18"/>
  <c r="R29" i="19" s="1"/>
  <c r="AJ28" i="18"/>
  <c r="AJ28" i="19" s="1"/>
  <c r="P28" i="18"/>
  <c r="P28" i="19" s="1"/>
  <c r="N27" i="18"/>
  <c r="N27" i="19" s="1"/>
  <c r="AH27" i="18"/>
  <c r="AH27" i="19" s="1"/>
  <c r="R25" i="18"/>
  <c r="R25" i="19" s="1"/>
  <c r="AL25" i="18"/>
  <c r="AL25" i="19" s="1"/>
  <c r="P24" i="18"/>
  <c r="P24" i="19" s="1"/>
  <c r="AJ24" i="18"/>
  <c r="AJ24" i="19" s="1"/>
  <c r="N23" i="17"/>
  <c r="R21" i="18"/>
  <c r="R21" i="19" s="1"/>
  <c r="AL21" i="18"/>
  <c r="AL21" i="19" s="1"/>
  <c r="P20" i="18"/>
  <c r="P20" i="19" s="1"/>
  <c r="AJ20" i="18"/>
  <c r="AJ20" i="19" s="1"/>
  <c r="N19" i="17"/>
  <c r="R17" i="18"/>
  <c r="R17" i="19" s="1"/>
  <c r="AL17" i="18"/>
  <c r="AL17" i="19" s="1"/>
  <c r="AJ16" i="18"/>
  <c r="AJ16" i="19" s="1"/>
  <c r="P16" i="18"/>
  <c r="P16" i="19" s="1"/>
  <c r="N15" i="17"/>
  <c r="R13" i="18"/>
  <c r="R13" i="19" s="1"/>
  <c r="AL13" i="18"/>
  <c r="AL13" i="19" s="1"/>
  <c r="AJ12" i="18"/>
  <c r="AJ12" i="19" s="1"/>
  <c r="P12" i="18"/>
  <c r="P12" i="19" s="1"/>
  <c r="N11" i="17"/>
  <c r="R9" i="18"/>
  <c r="R9" i="19" s="1"/>
  <c r="AL9" i="18"/>
  <c r="AL9" i="19" s="1"/>
  <c r="P8" i="18"/>
  <c r="P8" i="19" s="1"/>
  <c r="AJ8" i="18"/>
  <c r="AJ8" i="19" s="1"/>
  <c r="N7" i="18"/>
  <c r="N7" i="19" s="1"/>
  <c r="AH7" i="18"/>
  <c r="AH7" i="19" s="1"/>
  <c r="R5" i="18"/>
  <c r="R5" i="19" s="1"/>
  <c r="AL5" i="18"/>
  <c r="AL5" i="19" s="1"/>
  <c r="C4" i="17"/>
  <c r="C3" i="13"/>
  <c r="C3" i="14" s="1"/>
  <c r="C3" i="5" s="1"/>
  <c r="F130" i="17"/>
  <c r="F129" i="13"/>
  <c r="F129" i="14" s="1"/>
  <c r="F129" i="5" s="1"/>
  <c r="D128" i="13"/>
  <c r="D128" i="14" s="1"/>
  <c r="D128" i="5" s="1"/>
  <c r="D129" i="17"/>
  <c r="B127" i="13"/>
  <c r="B127" i="14" s="1"/>
  <c r="B127" i="5" s="1"/>
  <c r="B128" i="17"/>
  <c r="F125" i="13"/>
  <c r="F125" i="14" s="1"/>
  <c r="F125" i="5" s="1"/>
  <c r="F126" i="17"/>
  <c r="D124" i="13"/>
  <c r="D124" i="14" s="1"/>
  <c r="D124" i="5" s="1"/>
  <c r="D125" i="17"/>
  <c r="B124" i="17"/>
  <c r="B123" i="13"/>
  <c r="B123" i="14" s="1"/>
  <c r="B123" i="5" s="1"/>
  <c r="F122" i="17"/>
  <c r="F121" i="13"/>
  <c r="F121" i="14" s="1"/>
  <c r="F121" i="5" s="1"/>
  <c r="D121" i="17"/>
  <c r="D120" i="13"/>
  <c r="D120" i="14" s="1"/>
  <c r="D120" i="5" s="1"/>
  <c r="B119" i="13"/>
  <c r="B119" i="14" s="1"/>
  <c r="B119" i="5" s="1"/>
  <c r="B120" i="17"/>
  <c r="F117" i="13"/>
  <c r="F117" i="14" s="1"/>
  <c r="F117" i="5" s="1"/>
  <c r="F118" i="17"/>
  <c r="D116" i="13"/>
  <c r="D116" i="14" s="1"/>
  <c r="D116" i="5" s="1"/>
  <c r="D117" i="17"/>
  <c r="B116" i="17"/>
  <c r="B115" i="13"/>
  <c r="B115" i="14" s="1"/>
  <c r="B115" i="5" s="1"/>
  <c r="F114" i="17"/>
  <c r="F113" i="13"/>
  <c r="F113" i="14" s="1"/>
  <c r="F113" i="5" s="1"/>
  <c r="D112" i="13"/>
  <c r="D112" i="14" s="1"/>
  <c r="D112" i="5" s="1"/>
  <c r="D113" i="17"/>
  <c r="B112" i="17"/>
  <c r="B111" i="13"/>
  <c r="B111" i="14" s="1"/>
  <c r="B111" i="5" s="1"/>
  <c r="F110" i="17"/>
  <c r="F109" i="13"/>
  <c r="F109" i="14" s="1"/>
  <c r="F109" i="5" s="1"/>
  <c r="D108" i="13"/>
  <c r="D108" i="14" s="1"/>
  <c r="D108" i="5" s="1"/>
  <c r="D109" i="17"/>
  <c r="B108" i="17"/>
  <c r="B107" i="13"/>
  <c r="B107" i="14" s="1"/>
  <c r="B107" i="5" s="1"/>
  <c r="F106" i="17"/>
  <c r="F105" i="13"/>
  <c r="F105" i="14" s="1"/>
  <c r="F105" i="5" s="1"/>
  <c r="D104" i="13"/>
  <c r="D104" i="14" s="1"/>
  <c r="D104" i="5" s="1"/>
  <c r="D105" i="17"/>
  <c r="B103" i="13"/>
  <c r="B103" i="14" s="1"/>
  <c r="B103" i="5" s="1"/>
  <c r="B104" i="17"/>
  <c r="F102" i="17"/>
  <c r="F101" i="13"/>
  <c r="F101" i="14" s="1"/>
  <c r="F101" i="5" s="1"/>
  <c r="D101" i="17"/>
  <c r="D100" i="13"/>
  <c r="D100" i="14" s="1"/>
  <c r="D100" i="5" s="1"/>
  <c r="B99" i="13"/>
  <c r="B99" i="14" s="1"/>
  <c r="B99" i="5" s="1"/>
  <c r="B100" i="17"/>
  <c r="F97" i="13"/>
  <c r="F97" i="14" s="1"/>
  <c r="F97" i="5" s="1"/>
  <c r="F98" i="17"/>
  <c r="D97" i="17"/>
  <c r="D96" i="13"/>
  <c r="D96" i="14" s="1"/>
  <c r="D96" i="5" s="1"/>
  <c r="B95" i="13"/>
  <c r="B95" i="14" s="1"/>
  <c r="B95" i="5" s="1"/>
  <c r="B96" i="17"/>
  <c r="F93" i="13"/>
  <c r="F93" i="14" s="1"/>
  <c r="F93" i="5" s="1"/>
  <c r="F94" i="17"/>
  <c r="D92" i="13"/>
  <c r="D92" i="14" s="1"/>
  <c r="D92" i="5" s="1"/>
  <c r="D93" i="17"/>
  <c r="B92" i="17"/>
  <c r="B91" i="13"/>
  <c r="B91" i="14" s="1"/>
  <c r="B91" i="5" s="1"/>
  <c r="F89" i="13"/>
  <c r="F89" i="14" s="1"/>
  <c r="F89" i="5" s="1"/>
  <c r="F90" i="17"/>
  <c r="D88" i="13"/>
  <c r="D88" i="14" s="1"/>
  <c r="D88" i="5" s="1"/>
  <c r="D89" i="17"/>
  <c r="B88" i="17"/>
  <c r="B87" i="13"/>
  <c r="B87" i="14" s="1"/>
  <c r="B87" i="5" s="1"/>
  <c r="F86" i="17"/>
  <c r="F85" i="13"/>
  <c r="F85" i="14" s="1"/>
  <c r="F85" i="5" s="1"/>
  <c r="D84" i="13"/>
  <c r="D84" i="14" s="1"/>
  <c r="D84" i="5" s="1"/>
  <c r="D85" i="17"/>
  <c r="B84" i="17"/>
  <c r="B83" i="13"/>
  <c r="B83" i="14" s="1"/>
  <c r="B83" i="5" s="1"/>
  <c r="F82" i="17"/>
  <c r="F81" i="13"/>
  <c r="F81" i="14" s="1"/>
  <c r="F81" i="5" s="1"/>
  <c r="D80" i="13"/>
  <c r="D80" i="14" s="1"/>
  <c r="D80" i="5" s="1"/>
  <c r="D81" i="17"/>
  <c r="B80" i="17"/>
  <c r="B79" i="13"/>
  <c r="B79" i="14" s="1"/>
  <c r="B79" i="5" s="1"/>
  <c r="F77" i="13"/>
  <c r="F77" i="14" s="1"/>
  <c r="F77" i="5" s="1"/>
  <c r="F78" i="17"/>
  <c r="D77" i="17"/>
  <c r="D76" i="13"/>
  <c r="D76" i="14" s="1"/>
  <c r="D76" i="5" s="1"/>
  <c r="B75" i="13"/>
  <c r="B75" i="14" s="1"/>
  <c r="B75" i="5" s="1"/>
  <c r="B76" i="17"/>
  <c r="F73" i="13"/>
  <c r="F73" i="14" s="1"/>
  <c r="F73" i="5" s="1"/>
  <c r="F74" i="17"/>
  <c r="D72" i="13"/>
  <c r="D72" i="14" s="1"/>
  <c r="D72" i="5" s="1"/>
  <c r="D73" i="17"/>
  <c r="B71" i="13"/>
  <c r="B71" i="14" s="1"/>
  <c r="B71" i="5" s="1"/>
  <c r="B72" i="17"/>
  <c r="F69" i="13"/>
  <c r="F69" i="14" s="1"/>
  <c r="F69" i="5" s="1"/>
  <c r="F70" i="17"/>
  <c r="D68" i="13"/>
  <c r="D68" i="14" s="1"/>
  <c r="D68" i="5" s="1"/>
  <c r="D69" i="17"/>
  <c r="B68" i="17"/>
  <c r="B67" i="13"/>
  <c r="B67" i="14" s="1"/>
  <c r="B67" i="5" s="1"/>
  <c r="F65" i="13"/>
  <c r="F65" i="14" s="1"/>
  <c r="F65" i="5" s="1"/>
  <c r="F66" i="17"/>
  <c r="D65" i="17"/>
  <c r="D64" i="13"/>
  <c r="D64" i="14" s="1"/>
  <c r="D64" i="5" s="1"/>
  <c r="B64" i="17"/>
  <c r="B63" i="13"/>
  <c r="B63" i="14" s="1"/>
  <c r="B63" i="5" s="1"/>
  <c r="F62" i="17"/>
  <c r="F61" i="13"/>
  <c r="F61" i="14" s="1"/>
  <c r="F61" i="5" s="1"/>
  <c r="D60" i="13"/>
  <c r="D60" i="14" s="1"/>
  <c r="D60" i="5" s="1"/>
  <c r="D61" i="17"/>
  <c r="B59" i="13"/>
  <c r="B59" i="14" s="1"/>
  <c r="B59" i="5" s="1"/>
  <c r="B60" i="17"/>
  <c r="F57" i="13"/>
  <c r="F57" i="14" s="1"/>
  <c r="F57" i="5" s="1"/>
  <c r="F58" i="17"/>
  <c r="D57" i="17"/>
  <c r="D56" i="13"/>
  <c r="D56" i="14" s="1"/>
  <c r="D56" i="5" s="1"/>
  <c r="B56" i="17"/>
  <c r="B55" i="13"/>
  <c r="B55" i="14" s="1"/>
  <c r="B55" i="5" s="1"/>
  <c r="F53" i="13"/>
  <c r="F53" i="14" s="1"/>
  <c r="F53" i="5" s="1"/>
  <c r="F54" i="17"/>
  <c r="D53" i="17"/>
  <c r="D52" i="13"/>
  <c r="D52" i="14" s="1"/>
  <c r="D52" i="5" s="1"/>
  <c r="B52" i="17"/>
  <c r="B51" i="13"/>
  <c r="B51" i="14" s="1"/>
  <c r="B51" i="5" s="1"/>
  <c r="F49" i="13"/>
  <c r="F49" i="14" s="1"/>
  <c r="F49" i="5" s="1"/>
  <c r="F50" i="17"/>
  <c r="D49" i="17"/>
  <c r="D48" i="13"/>
  <c r="D48" i="14" s="1"/>
  <c r="D48" i="5" s="1"/>
  <c r="B48" i="17"/>
  <c r="B47" i="13"/>
  <c r="B47" i="14" s="1"/>
  <c r="B47" i="5" s="1"/>
  <c r="F45" i="13"/>
  <c r="F45" i="14" s="1"/>
  <c r="F45" i="5" s="1"/>
  <c r="F46" i="17"/>
  <c r="D44" i="13"/>
  <c r="D44" i="14" s="1"/>
  <c r="D44" i="5" s="1"/>
  <c r="D45" i="17"/>
  <c r="B44" i="17"/>
  <c r="B43" i="13"/>
  <c r="B43" i="14" s="1"/>
  <c r="B43" i="5" s="1"/>
  <c r="F41" i="13"/>
  <c r="F41" i="14" s="1"/>
  <c r="F41" i="5" s="1"/>
  <c r="F42" i="17"/>
  <c r="D41" i="17"/>
  <c r="D40" i="13"/>
  <c r="D40" i="14" s="1"/>
  <c r="D40" i="5" s="1"/>
  <c r="B40" i="17"/>
  <c r="B39" i="13"/>
  <c r="B39" i="14" s="1"/>
  <c r="B39" i="5" s="1"/>
  <c r="F37" i="13"/>
  <c r="F37" i="14" s="1"/>
  <c r="F37" i="5" s="1"/>
  <c r="F38" i="17"/>
  <c r="D36" i="13"/>
  <c r="D36" i="14" s="1"/>
  <c r="D36" i="5" s="1"/>
  <c r="D37" i="17"/>
  <c r="B36" i="17"/>
  <c r="B35" i="13"/>
  <c r="B35" i="14" s="1"/>
  <c r="B35" i="5" s="1"/>
  <c r="F33" i="13"/>
  <c r="F33" i="14" s="1"/>
  <c r="F33" i="5" s="1"/>
  <c r="F34" i="17"/>
  <c r="D33" i="17"/>
  <c r="D32" i="13"/>
  <c r="D32" i="14" s="1"/>
  <c r="D32" i="5" s="1"/>
  <c r="B32" i="17"/>
  <c r="B31" i="13"/>
  <c r="B31" i="14" s="1"/>
  <c r="B31" i="5" s="1"/>
  <c r="F29" i="13"/>
  <c r="F29" i="14" s="1"/>
  <c r="F29" i="5" s="1"/>
  <c r="F30" i="17"/>
  <c r="D28" i="13"/>
  <c r="D28" i="14" s="1"/>
  <c r="D28" i="5" s="1"/>
  <c r="D29" i="17"/>
  <c r="B28" i="17"/>
  <c r="B27" i="13"/>
  <c r="B27" i="14" s="1"/>
  <c r="B27" i="5" s="1"/>
  <c r="F25" i="13"/>
  <c r="F25" i="14" s="1"/>
  <c r="F25" i="5" s="1"/>
  <c r="F26" i="17"/>
  <c r="D25" i="17"/>
  <c r="D24" i="13"/>
  <c r="D24" i="14" s="1"/>
  <c r="D24" i="5" s="1"/>
  <c r="B24" i="17"/>
  <c r="B23" i="13"/>
  <c r="B23" i="14" s="1"/>
  <c r="B23" i="5" s="1"/>
  <c r="F21" i="13"/>
  <c r="F21" i="14" s="1"/>
  <c r="F21" i="5" s="1"/>
  <c r="F22" i="17"/>
  <c r="D20" i="13"/>
  <c r="D20" i="14" s="1"/>
  <c r="D20" i="5" s="1"/>
  <c r="D21" i="17"/>
  <c r="B20" i="17"/>
  <c r="B19" i="13"/>
  <c r="B19" i="14" s="1"/>
  <c r="B19" i="5" s="1"/>
  <c r="F17" i="13"/>
  <c r="F17" i="14" s="1"/>
  <c r="F17" i="5" s="1"/>
  <c r="F18" i="17"/>
  <c r="D17" i="17"/>
  <c r="D16" i="13"/>
  <c r="D16" i="14" s="1"/>
  <c r="D16" i="5" s="1"/>
  <c r="B15" i="13"/>
  <c r="B15" i="14" s="1"/>
  <c r="B15" i="5" s="1"/>
  <c r="B16" i="17"/>
  <c r="F13" i="13"/>
  <c r="F13" i="14" s="1"/>
  <c r="F13" i="5" s="1"/>
  <c r="F14" i="17"/>
  <c r="D12" i="13"/>
  <c r="D12" i="14" s="1"/>
  <c r="D12" i="5" s="1"/>
  <c r="D13" i="17"/>
  <c r="B11" i="13"/>
  <c r="B11" i="14" s="1"/>
  <c r="B11" i="5" s="1"/>
  <c r="B12" i="17"/>
  <c r="F10" i="17"/>
  <c r="F9" i="13"/>
  <c r="F9" i="14" s="1"/>
  <c r="F9" i="5" s="1"/>
  <c r="D9" i="17"/>
  <c r="D8" i="13"/>
  <c r="D8" i="14" s="1"/>
  <c r="D8" i="5" s="1"/>
  <c r="B8" i="17"/>
  <c r="B7" i="13"/>
  <c r="B7" i="14" s="1"/>
  <c r="B7" i="5" s="1"/>
  <c r="F5" i="13"/>
  <c r="F5" i="14" s="1"/>
  <c r="F5" i="5" s="1"/>
  <c r="F6" i="17"/>
  <c r="D4" i="13"/>
  <c r="D4" i="14" s="1"/>
  <c r="D4" i="5" s="1"/>
  <c r="D5" i="17"/>
  <c r="J4" i="18"/>
  <c r="J4" i="19" s="1"/>
  <c r="AD4" i="18"/>
  <c r="AD4" i="19" s="1"/>
  <c r="M130" i="18"/>
  <c r="M130" i="19" s="1"/>
  <c r="AG130" i="18"/>
  <c r="AG130" i="19" s="1"/>
  <c r="AE129" i="18"/>
  <c r="AE129" i="19" s="1"/>
  <c r="K129" i="18"/>
  <c r="K129" i="19" s="1"/>
  <c r="I128" i="18"/>
  <c r="I128" i="19" s="1"/>
  <c r="AC128" i="18"/>
  <c r="AC128" i="19" s="1"/>
  <c r="M126" i="18"/>
  <c r="M126" i="19" s="1"/>
  <c r="AG126" i="18"/>
  <c r="AG126" i="19" s="1"/>
  <c r="K125" i="18"/>
  <c r="K125" i="19" s="1"/>
  <c r="AE125" i="18"/>
  <c r="AE125" i="19" s="1"/>
  <c r="I124" i="18"/>
  <c r="I124" i="19" s="1"/>
  <c r="AC124" i="18"/>
  <c r="AC124" i="19" s="1"/>
  <c r="M122" i="18"/>
  <c r="M122" i="19" s="1"/>
  <c r="AG122" i="18"/>
  <c r="AG122" i="19" s="1"/>
  <c r="K121" i="18"/>
  <c r="K121" i="19" s="1"/>
  <c r="AE121" i="18"/>
  <c r="AE121" i="19" s="1"/>
  <c r="I120" i="18"/>
  <c r="I120" i="19" s="1"/>
  <c r="AC120" i="18"/>
  <c r="AC120" i="19" s="1"/>
  <c r="AG118" i="18"/>
  <c r="AG118" i="19" s="1"/>
  <c r="M118" i="18"/>
  <c r="M118" i="19" s="1"/>
  <c r="K117" i="18"/>
  <c r="K117" i="19" s="1"/>
  <c r="AE117" i="18"/>
  <c r="AE117" i="19" s="1"/>
  <c r="AC116" i="18"/>
  <c r="AC116" i="19" s="1"/>
  <c r="I116" i="18"/>
  <c r="I116" i="19" s="1"/>
  <c r="AG114" i="18"/>
  <c r="AG114" i="19" s="1"/>
  <c r="M114" i="18"/>
  <c r="M114" i="19" s="1"/>
  <c r="K113" i="18"/>
  <c r="K113" i="19" s="1"/>
  <c r="AE113" i="18"/>
  <c r="AE113" i="19" s="1"/>
  <c r="I112" i="18"/>
  <c r="I112" i="19" s="1"/>
  <c r="AC112" i="18"/>
  <c r="AC112" i="19" s="1"/>
  <c r="AG110" i="18"/>
  <c r="AG110" i="19" s="1"/>
  <c r="M110" i="18"/>
  <c r="M110" i="19" s="1"/>
  <c r="K109" i="18"/>
  <c r="K109" i="19" s="1"/>
  <c r="AE109" i="18"/>
  <c r="AE109" i="19" s="1"/>
  <c r="I108" i="18"/>
  <c r="I108" i="19" s="1"/>
  <c r="AC108" i="18"/>
  <c r="AC108" i="19" s="1"/>
  <c r="M106" i="18"/>
  <c r="M106" i="19" s="1"/>
  <c r="AG106" i="18"/>
  <c r="AG106" i="19" s="1"/>
  <c r="AE105" i="18"/>
  <c r="AE105" i="19" s="1"/>
  <c r="K105" i="18"/>
  <c r="K105" i="19" s="1"/>
  <c r="I104" i="18"/>
  <c r="I104" i="19" s="1"/>
  <c r="AC104" i="18"/>
  <c r="AC104" i="19" s="1"/>
  <c r="M102" i="18"/>
  <c r="M102" i="19" s="1"/>
  <c r="AG102" i="18"/>
  <c r="AG102" i="19" s="1"/>
  <c r="K101" i="18"/>
  <c r="K101" i="19" s="1"/>
  <c r="AE101" i="18"/>
  <c r="AE101" i="19" s="1"/>
  <c r="AC100" i="18"/>
  <c r="AC100" i="19" s="1"/>
  <c r="I100" i="18"/>
  <c r="I100" i="19" s="1"/>
  <c r="M98" i="18"/>
  <c r="M98" i="19" s="1"/>
  <c r="AG98" i="18"/>
  <c r="AG98" i="19" s="1"/>
  <c r="AE97" i="18"/>
  <c r="AE97" i="19" s="1"/>
  <c r="K97" i="18"/>
  <c r="K97" i="19" s="1"/>
  <c r="I96" i="18"/>
  <c r="I96" i="19" s="1"/>
  <c r="AC96" i="18"/>
  <c r="AC96" i="19" s="1"/>
  <c r="AG94" i="18"/>
  <c r="AG94" i="19" s="1"/>
  <c r="M94" i="18"/>
  <c r="M94" i="19" s="1"/>
  <c r="K93" i="18"/>
  <c r="K93" i="19" s="1"/>
  <c r="AE93" i="18"/>
  <c r="AE93" i="19" s="1"/>
  <c r="I92" i="18"/>
  <c r="I92" i="19" s="1"/>
  <c r="AC92" i="18"/>
  <c r="AC92" i="19" s="1"/>
  <c r="AG90" i="18"/>
  <c r="AG90" i="19" s="1"/>
  <c r="M90" i="18"/>
  <c r="M90" i="19" s="1"/>
  <c r="K89" i="18"/>
  <c r="K89" i="19" s="1"/>
  <c r="AE89" i="18"/>
  <c r="AE89" i="19" s="1"/>
  <c r="I88" i="18"/>
  <c r="I88" i="19" s="1"/>
  <c r="AC88" i="18"/>
  <c r="AC88" i="19" s="1"/>
  <c r="M86" i="18"/>
  <c r="M86" i="19" s="1"/>
  <c r="AG86" i="18"/>
  <c r="AG86" i="19" s="1"/>
  <c r="K85" i="18"/>
  <c r="K85" i="19" s="1"/>
  <c r="AE85" i="18"/>
  <c r="AE85" i="19" s="1"/>
  <c r="AC84" i="18"/>
  <c r="AC84" i="19" s="1"/>
  <c r="I84" i="18"/>
  <c r="I84" i="19" s="1"/>
  <c r="M82" i="18"/>
  <c r="M82" i="19" s="1"/>
  <c r="AG82" i="18"/>
  <c r="AG82" i="19" s="1"/>
  <c r="K81" i="18"/>
  <c r="K81" i="19" s="1"/>
  <c r="AE81" i="18"/>
  <c r="AE81" i="19" s="1"/>
  <c r="I80" i="18"/>
  <c r="I80" i="19" s="1"/>
  <c r="AC80" i="18"/>
  <c r="AC80" i="19" s="1"/>
  <c r="M78" i="18"/>
  <c r="M78" i="19" s="1"/>
  <c r="AG78" i="18"/>
  <c r="AG78" i="19" s="1"/>
  <c r="K77" i="18"/>
  <c r="K77" i="19" s="1"/>
  <c r="AE77" i="18"/>
  <c r="AE77" i="19" s="1"/>
  <c r="I76" i="18"/>
  <c r="I76" i="19" s="1"/>
  <c r="AC76" i="18"/>
  <c r="AC76" i="19" s="1"/>
  <c r="M74" i="18"/>
  <c r="M74" i="19" s="1"/>
  <c r="AG74" i="18"/>
  <c r="AG74" i="19" s="1"/>
  <c r="AE73" i="18"/>
  <c r="AE73" i="19" s="1"/>
  <c r="K73" i="18"/>
  <c r="K73" i="19" s="1"/>
  <c r="I72" i="18"/>
  <c r="I72" i="19" s="1"/>
  <c r="AC72" i="18"/>
  <c r="AC72" i="19" s="1"/>
  <c r="M70" i="18"/>
  <c r="M70" i="19" s="1"/>
  <c r="AG70" i="18"/>
  <c r="AG70" i="19" s="1"/>
  <c r="K69" i="18"/>
  <c r="K69" i="19" s="1"/>
  <c r="AE69" i="18"/>
  <c r="AE69" i="19" s="1"/>
  <c r="I68" i="17"/>
  <c r="M66" i="18"/>
  <c r="M66" i="19" s="1"/>
  <c r="AG66" i="18"/>
  <c r="AG66" i="19" s="1"/>
  <c r="K65" i="18"/>
  <c r="K65" i="19" s="1"/>
  <c r="AE65" i="18"/>
  <c r="AE65" i="19" s="1"/>
  <c r="AC64" i="18"/>
  <c r="AC64" i="19" s="1"/>
  <c r="I64" i="18"/>
  <c r="I64" i="19" s="1"/>
  <c r="M62" i="18"/>
  <c r="M62" i="19" s="1"/>
  <c r="AG62" i="18"/>
  <c r="AG62" i="19" s="1"/>
  <c r="K61" i="18"/>
  <c r="K61" i="19" s="1"/>
  <c r="AE61" i="18"/>
  <c r="AE61" i="19" s="1"/>
  <c r="I60" i="18"/>
  <c r="I60" i="19" s="1"/>
  <c r="AC60" i="18"/>
  <c r="AC60" i="19" s="1"/>
  <c r="M58" i="18"/>
  <c r="M58" i="19" s="1"/>
  <c r="AG58" i="18"/>
  <c r="AG58" i="19" s="1"/>
  <c r="K57" i="18"/>
  <c r="K57" i="19" s="1"/>
  <c r="AE57" i="18"/>
  <c r="AE57" i="19" s="1"/>
  <c r="AC56" i="18"/>
  <c r="AC56" i="19" s="1"/>
  <c r="I56" i="18"/>
  <c r="I56" i="19" s="1"/>
  <c r="AG54" i="18"/>
  <c r="AG54" i="19" s="1"/>
  <c r="M54" i="18"/>
  <c r="M54" i="19" s="1"/>
  <c r="K53" i="18"/>
  <c r="K53" i="19" s="1"/>
  <c r="AE53" i="18"/>
  <c r="AE53" i="19" s="1"/>
  <c r="I52" i="18"/>
  <c r="I52" i="19" s="1"/>
  <c r="AC52" i="18"/>
  <c r="AC52" i="19" s="1"/>
  <c r="AG50" i="18"/>
  <c r="AG50" i="19" s="1"/>
  <c r="M50" i="18"/>
  <c r="M50" i="19" s="1"/>
  <c r="AE49" i="18"/>
  <c r="AE49" i="19" s="1"/>
  <c r="K49" i="18"/>
  <c r="K49" i="19" s="1"/>
  <c r="I48" i="18"/>
  <c r="I48" i="19" s="1"/>
  <c r="AC48" i="18"/>
  <c r="AC48" i="19" s="1"/>
  <c r="M46" i="18"/>
  <c r="M46" i="19" s="1"/>
  <c r="AG46" i="18"/>
  <c r="AG46" i="19" s="1"/>
  <c r="K45" i="18"/>
  <c r="K45" i="19" s="1"/>
  <c r="AE45" i="18"/>
  <c r="AE45" i="19" s="1"/>
  <c r="I44" i="18"/>
  <c r="I44" i="19" s="1"/>
  <c r="AC44" i="18"/>
  <c r="AC44" i="19" s="1"/>
  <c r="AG42" i="18"/>
  <c r="AG42" i="19" s="1"/>
  <c r="M42" i="18"/>
  <c r="M42" i="19" s="1"/>
  <c r="K41" i="18"/>
  <c r="K41" i="19" s="1"/>
  <c r="AE41" i="18"/>
  <c r="AE41" i="19" s="1"/>
  <c r="I40" i="18"/>
  <c r="I40" i="19" s="1"/>
  <c r="AC40" i="18"/>
  <c r="AC40" i="19" s="1"/>
  <c r="M38" i="18"/>
  <c r="M38" i="19" s="1"/>
  <c r="AG38" i="18"/>
  <c r="AG38" i="19" s="1"/>
  <c r="K37" i="18"/>
  <c r="K37" i="19" s="1"/>
  <c r="AE37" i="18"/>
  <c r="AE37" i="19" s="1"/>
  <c r="I36" i="18"/>
  <c r="I36" i="19" s="1"/>
  <c r="AC36" i="18"/>
  <c r="AC36" i="19" s="1"/>
  <c r="M34" i="18"/>
  <c r="M34" i="19" s="1"/>
  <c r="AG34" i="18"/>
  <c r="AG34" i="19" s="1"/>
  <c r="AE33" i="18"/>
  <c r="AE33" i="19" s="1"/>
  <c r="K33" i="18"/>
  <c r="K33" i="19" s="1"/>
  <c r="I32" i="18"/>
  <c r="I32" i="19" s="1"/>
  <c r="AC32" i="18"/>
  <c r="AC32" i="19" s="1"/>
  <c r="AG30" i="18"/>
  <c r="AG30" i="19" s="1"/>
  <c r="M30" i="18"/>
  <c r="M30" i="19" s="1"/>
  <c r="AE29" i="18"/>
  <c r="AE29" i="19" s="1"/>
  <c r="K29" i="18"/>
  <c r="K29" i="19" s="1"/>
  <c r="AC28" i="18"/>
  <c r="AC28" i="19" s="1"/>
  <c r="I28" i="18"/>
  <c r="I28" i="19" s="1"/>
  <c r="M26" i="18"/>
  <c r="M26" i="19" s="1"/>
  <c r="AG26" i="18"/>
  <c r="AG26" i="19" s="1"/>
  <c r="K25" i="18"/>
  <c r="K25" i="19" s="1"/>
  <c r="AE25" i="18"/>
  <c r="AE25" i="19" s="1"/>
  <c r="I24" i="18"/>
  <c r="I24" i="19" s="1"/>
  <c r="AC24" i="18"/>
  <c r="AC24" i="19" s="1"/>
  <c r="M22" i="18"/>
  <c r="M22" i="19" s="1"/>
  <c r="AG22" i="18"/>
  <c r="AG22" i="19" s="1"/>
  <c r="K21" i="18"/>
  <c r="K21" i="19" s="1"/>
  <c r="AE21" i="18"/>
  <c r="AE21" i="19" s="1"/>
  <c r="I20" i="18"/>
  <c r="I20" i="19" s="1"/>
  <c r="AC20" i="18"/>
  <c r="AC20" i="19" s="1"/>
  <c r="AG18" i="18"/>
  <c r="AG18" i="19" s="1"/>
  <c r="M18" i="18"/>
  <c r="M18" i="19" s="1"/>
  <c r="K17" i="18"/>
  <c r="K17" i="19" s="1"/>
  <c r="AE17" i="18"/>
  <c r="AE17" i="19" s="1"/>
  <c r="I16" i="18"/>
  <c r="I16" i="19" s="1"/>
  <c r="AC16" i="18"/>
  <c r="AC16" i="19" s="1"/>
  <c r="AG14" i="18"/>
  <c r="AG14" i="19" s="1"/>
  <c r="M14" i="18"/>
  <c r="M14" i="19" s="1"/>
  <c r="AE13" i="18"/>
  <c r="AE13" i="19" s="1"/>
  <c r="K13" i="18"/>
  <c r="K13" i="19" s="1"/>
  <c r="AC12" i="18"/>
  <c r="AC12" i="19" s="1"/>
  <c r="I12" i="18"/>
  <c r="I12" i="19" s="1"/>
  <c r="M10" i="18"/>
  <c r="M10" i="19" s="1"/>
  <c r="AG10" i="18"/>
  <c r="AG10" i="19" s="1"/>
  <c r="AE9" i="18"/>
  <c r="AE9" i="19" s="1"/>
  <c r="K9" i="18"/>
  <c r="K9" i="19" s="1"/>
  <c r="I8" i="18"/>
  <c r="I8" i="19" s="1"/>
  <c r="AC8" i="18"/>
  <c r="AC8" i="19" s="1"/>
  <c r="M6" i="18"/>
  <c r="M6" i="19" s="1"/>
  <c r="AG6" i="18"/>
  <c r="AG6" i="19" s="1"/>
  <c r="K5" i="18"/>
  <c r="K5" i="19" s="1"/>
  <c r="AE5" i="18"/>
  <c r="AE5" i="19" s="1"/>
  <c r="AJ4" i="18"/>
  <c r="AJ4" i="19" s="1"/>
  <c r="P4" i="18"/>
  <c r="P4" i="19" s="1"/>
  <c r="S130" i="18"/>
  <c r="S130" i="19" s="1"/>
  <c r="AM130" i="18"/>
  <c r="AM130" i="19" s="1"/>
  <c r="Q129" i="18"/>
  <c r="Q129" i="19" s="1"/>
  <c r="AK129" i="18"/>
  <c r="AK129" i="19" s="1"/>
  <c r="O128" i="18"/>
  <c r="O128" i="19" s="1"/>
  <c r="AI128" i="18"/>
  <c r="AI128" i="19" s="1"/>
  <c r="S126" i="18"/>
  <c r="S126" i="19" s="1"/>
  <c r="AM126" i="18"/>
  <c r="AM126" i="19" s="1"/>
  <c r="Q125" i="18"/>
  <c r="Q125" i="19" s="1"/>
  <c r="AK125" i="18"/>
  <c r="AK125" i="19" s="1"/>
  <c r="O124" i="18"/>
  <c r="O124" i="19" s="1"/>
  <c r="AI124" i="18"/>
  <c r="AI124" i="19" s="1"/>
  <c r="S122" i="18"/>
  <c r="S122" i="19" s="1"/>
  <c r="AM122" i="18"/>
  <c r="AM122" i="19" s="1"/>
  <c r="AK121" i="18"/>
  <c r="AK121" i="19" s="1"/>
  <c r="Q121" i="18"/>
  <c r="Q121" i="19" s="1"/>
  <c r="O120" i="18"/>
  <c r="O120" i="19" s="1"/>
  <c r="AI120" i="18"/>
  <c r="AI120" i="19" s="1"/>
  <c r="S118" i="18"/>
  <c r="S118" i="19" s="1"/>
  <c r="AM118" i="18"/>
  <c r="AM118" i="19" s="1"/>
  <c r="Q117" i="18"/>
  <c r="Q117" i="19" s="1"/>
  <c r="AK117" i="18"/>
  <c r="AK117" i="19" s="1"/>
  <c r="AI116" i="18"/>
  <c r="AI116" i="19" s="1"/>
  <c r="O116" i="18"/>
  <c r="O116" i="19" s="1"/>
  <c r="S114" i="18"/>
  <c r="S114" i="19" s="1"/>
  <c r="AM114" i="18"/>
  <c r="AM114" i="19" s="1"/>
  <c r="Q113" i="18"/>
  <c r="Q113" i="19" s="1"/>
  <c r="AK113" i="18"/>
  <c r="AK113" i="19" s="1"/>
  <c r="O112" i="18"/>
  <c r="O112" i="19" s="1"/>
  <c r="AI112" i="18"/>
  <c r="AI112" i="19" s="1"/>
  <c r="S110" i="18"/>
  <c r="S110" i="19" s="1"/>
  <c r="AM110" i="18"/>
  <c r="AM110" i="19" s="1"/>
  <c r="Q109" i="18"/>
  <c r="Q109" i="19" s="1"/>
  <c r="AK109" i="18"/>
  <c r="AK109" i="19" s="1"/>
  <c r="O108" i="18"/>
  <c r="O108" i="19" s="1"/>
  <c r="AI108" i="18"/>
  <c r="AI108" i="19" s="1"/>
  <c r="S106" i="18"/>
  <c r="S106" i="19" s="1"/>
  <c r="AM106" i="18"/>
  <c r="AM106" i="19" s="1"/>
  <c r="Q105" i="18"/>
  <c r="Q105" i="19" s="1"/>
  <c r="AK105" i="18"/>
  <c r="AK105" i="19" s="1"/>
  <c r="O104" i="18"/>
  <c r="O104" i="19" s="1"/>
  <c r="AI104" i="18"/>
  <c r="AI104" i="19" s="1"/>
  <c r="S102" i="18"/>
  <c r="S102" i="19" s="1"/>
  <c r="AM102" i="18"/>
  <c r="AM102" i="19" s="1"/>
  <c r="AK101" i="18"/>
  <c r="AK101" i="19" s="1"/>
  <c r="Q101" i="18"/>
  <c r="Q101" i="19" s="1"/>
  <c r="AI100" i="18"/>
  <c r="AI100" i="19" s="1"/>
  <c r="O100" i="18"/>
  <c r="O100" i="19" s="1"/>
  <c r="AM98" i="18"/>
  <c r="AM98" i="19" s="1"/>
  <c r="S98" i="18"/>
  <c r="S98" i="19" s="1"/>
  <c r="AK97" i="18"/>
  <c r="AK97" i="19" s="1"/>
  <c r="Q97" i="18"/>
  <c r="Q97" i="19" s="1"/>
  <c r="O96" i="18"/>
  <c r="O96" i="19" s="1"/>
  <c r="AI96" i="18"/>
  <c r="AI96" i="19" s="1"/>
  <c r="AM94" i="18"/>
  <c r="AM94" i="19" s="1"/>
  <c r="S94" i="18"/>
  <c r="S94" i="19" s="1"/>
  <c r="Q93" i="18"/>
  <c r="Q93" i="19" s="1"/>
  <c r="AK93" i="18"/>
  <c r="AK93" i="19" s="1"/>
  <c r="O92" i="18"/>
  <c r="O92" i="19" s="1"/>
  <c r="AI92" i="18"/>
  <c r="AI92" i="19" s="1"/>
  <c r="AM90" i="18"/>
  <c r="AM90" i="19" s="1"/>
  <c r="S90" i="18"/>
  <c r="S90" i="19" s="1"/>
  <c r="Q89" i="18"/>
  <c r="Q89" i="19" s="1"/>
  <c r="AK89" i="18"/>
  <c r="AK89" i="19" s="1"/>
  <c r="O88" i="18"/>
  <c r="O88" i="19" s="1"/>
  <c r="AI88" i="18"/>
  <c r="AI88" i="19" s="1"/>
  <c r="S86" i="18"/>
  <c r="S86" i="19" s="1"/>
  <c r="AM86" i="18"/>
  <c r="AM86" i="19" s="1"/>
  <c r="AK85" i="18"/>
  <c r="AK85" i="19" s="1"/>
  <c r="Q85" i="18"/>
  <c r="Q85" i="19" s="1"/>
  <c r="O84" i="18"/>
  <c r="O84" i="19" s="1"/>
  <c r="AI84" i="18"/>
  <c r="AI84" i="19" s="1"/>
  <c r="S82" i="18"/>
  <c r="S82" i="19" s="1"/>
  <c r="AM82" i="18"/>
  <c r="AM82" i="19" s="1"/>
  <c r="AK81" i="18"/>
  <c r="AK81" i="19" s="1"/>
  <c r="Q81" i="18"/>
  <c r="Q81" i="19" s="1"/>
  <c r="O80" i="18"/>
  <c r="O80" i="19" s="1"/>
  <c r="AI80" i="18"/>
  <c r="AI80" i="19" s="1"/>
  <c r="S78" i="18"/>
  <c r="S78" i="19" s="1"/>
  <c r="AM78" i="18"/>
  <c r="AM78" i="19" s="1"/>
  <c r="AK77" i="18"/>
  <c r="AK77" i="19" s="1"/>
  <c r="Q77" i="18"/>
  <c r="Q77" i="19" s="1"/>
  <c r="AI76" i="18"/>
  <c r="AI76" i="19" s="1"/>
  <c r="O76" i="18"/>
  <c r="O76" i="19" s="1"/>
  <c r="S74" i="18"/>
  <c r="S74" i="19" s="1"/>
  <c r="AM74" i="18"/>
  <c r="AM74" i="19" s="1"/>
  <c r="Q73" i="18"/>
  <c r="Q73" i="19" s="1"/>
  <c r="AK73" i="18"/>
  <c r="AK73" i="19" s="1"/>
  <c r="AI72" i="18"/>
  <c r="AI72" i="19" s="1"/>
  <c r="O72" i="18"/>
  <c r="O72" i="19" s="1"/>
  <c r="S70" i="18"/>
  <c r="S70" i="19" s="1"/>
  <c r="AM70" i="18"/>
  <c r="AM70" i="19" s="1"/>
  <c r="Q69" i="18"/>
  <c r="Q69" i="19" s="1"/>
  <c r="AK69" i="18"/>
  <c r="AK69" i="19" s="1"/>
  <c r="O68" i="18"/>
  <c r="O68" i="19" s="1"/>
  <c r="AI68" i="18"/>
  <c r="AI68" i="19" s="1"/>
  <c r="AM66" i="18"/>
  <c r="AM66" i="19" s="1"/>
  <c r="S66" i="18"/>
  <c r="S66" i="19" s="1"/>
  <c r="Q65" i="18"/>
  <c r="Q65" i="19" s="1"/>
  <c r="AK65" i="18"/>
  <c r="AK65" i="19" s="1"/>
  <c r="O64" i="18"/>
  <c r="O64" i="19" s="1"/>
  <c r="AI64" i="18"/>
  <c r="AI64" i="19" s="1"/>
  <c r="S62" i="18"/>
  <c r="S62" i="19" s="1"/>
  <c r="AM62" i="18"/>
  <c r="AM62" i="19" s="1"/>
  <c r="AK61" i="18"/>
  <c r="AK61" i="19" s="1"/>
  <c r="Q61" i="18"/>
  <c r="Q61" i="19" s="1"/>
  <c r="AI60" i="18"/>
  <c r="AI60" i="19" s="1"/>
  <c r="O60" i="18"/>
  <c r="O60" i="19" s="1"/>
  <c r="AM58" i="18"/>
  <c r="AM58" i="19" s="1"/>
  <c r="S58" i="18"/>
  <c r="S58" i="19" s="1"/>
  <c r="Q57" i="18"/>
  <c r="Q57" i="19" s="1"/>
  <c r="AK57" i="18"/>
  <c r="AK57" i="19" s="1"/>
  <c r="O56" i="18"/>
  <c r="O56" i="19" s="1"/>
  <c r="AI56" i="18"/>
  <c r="AI56" i="19" s="1"/>
  <c r="S54" i="18"/>
  <c r="S54" i="19" s="1"/>
  <c r="AM54" i="18"/>
  <c r="AM54" i="19" s="1"/>
  <c r="AK53" i="18"/>
  <c r="AK53" i="19" s="1"/>
  <c r="Q53" i="18"/>
  <c r="Q53" i="19" s="1"/>
  <c r="O52" i="18"/>
  <c r="O52" i="19" s="1"/>
  <c r="AI52" i="18"/>
  <c r="AI52" i="19" s="1"/>
  <c r="S50" i="18"/>
  <c r="S50" i="19" s="1"/>
  <c r="AM50" i="18"/>
  <c r="AM50" i="19" s="1"/>
  <c r="Q49" i="18"/>
  <c r="Q49" i="19" s="1"/>
  <c r="AK49" i="18"/>
  <c r="AK49" i="19" s="1"/>
  <c r="AI48" i="18"/>
  <c r="AI48" i="19" s="1"/>
  <c r="O48" i="18"/>
  <c r="O48" i="19" s="1"/>
  <c r="S46" i="18"/>
  <c r="S46" i="19" s="1"/>
  <c r="AM46" i="18"/>
  <c r="AM46" i="19" s="1"/>
  <c r="AK45" i="18"/>
  <c r="AK45" i="19" s="1"/>
  <c r="Q45" i="18"/>
  <c r="Q45" i="19" s="1"/>
  <c r="AI44" i="18"/>
  <c r="AI44" i="19" s="1"/>
  <c r="O44" i="18"/>
  <c r="O44" i="19" s="1"/>
  <c r="AM42" i="18"/>
  <c r="AM42" i="19" s="1"/>
  <c r="S42" i="18"/>
  <c r="S42" i="19" s="1"/>
  <c r="Q41" i="18"/>
  <c r="Q41" i="19" s="1"/>
  <c r="AK41" i="18"/>
  <c r="AK41" i="19" s="1"/>
  <c r="AI40" i="18"/>
  <c r="AI40" i="19" s="1"/>
  <c r="O40" i="18"/>
  <c r="O40" i="19" s="1"/>
  <c r="S38" i="18"/>
  <c r="S38" i="19" s="1"/>
  <c r="AM38" i="18"/>
  <c r="AM38" i="19" s="1"/>
  <c r="Q37" i="18"/>
  <c r="Q37" i="19" s="1"/>
  <c r="AK37" i="18"/>
  <c r="AK37" i="19" s="1"/>
  <c r="O36" i="18"/>
  <c r="O36" i="19" s="1"/>
  <c r="AI36" i="18"/>
  <c r="AI36" i="19" s="1"/>
  <c r="S34" i="18"/>
  <c r="S34" i="19" s="1"/>
  <c r="AM34" i="18"/>
  <c r="AM34" i="19" s="1"/>
  <c r="AK33" i="18"/>
  <c r="AK33" i="19" s="1"/>
  <c r="Q33" i="18"/>
  <c r="Q33" i="19" s="1"/>
  <c r="AI32" i="18"/>
  <c r="AI32" i="19" s="1"/>
  <c r="O32" i="18"/>
  <c r="O32" i="19" s="1"/>
  <c r="S30" i="18"/>
  <c r="S30" i="19" s="1"/>
  <c r="AM30" i="18"/>
  <c r="AM30" i="19" s="1"/>
  <c r="Q29" i="18"/>
  <c r="Q29" i="19" s="1"/>
  <c r="AK29" i="18"/>
  <c r="AK29" i="19" s="1"/>
  <c r="AI28" i="18"/>
  <c r="AI28" i="19" s="1"/>
  <c r="O28" i="18"/>
  <c r="O28" i="19" s="1"/>
  <c r="S26" i="18"/>
  <c r="S26" i="19" s="1"/>
  <c r="AM26" i="18"/>
  <c r="AM26" i="19" s="1"/>
  <c r="Q25" i="18"/>
  <c r="Q25" i="19" s="1"/>
  <c r="AK25" i="18"/>
  <c r="AK25" i="19" s="1"/>
  <c r="AI24" i="18"/>
  <c r="AI24" i="19" s="1"/>
  <c r="O24" i="18"/>
  <c r="O24" i="19" s="1"/>
  <c r="S22" i="18"/>
  <c r="S22" i="19" s="1"/>
  <c r="AM22" i="18"/>
  <c r="AM22" i="19" s="1"/>
  <c r="Q21" i="18"/>
  <c r="Q21" i="19" s="1"/>
  <c r="AK21" i="18"/>
  <c r="AK21" i="19" s="1"/>
  <c r="O20" i="18"/>
  <c r="O20" i="19" s="1"/>
  <c r="AI20" i="18"/>
  <c r="AI20" i="19" s="1"/>
  <c r="S18" i="18"/>
  <c r="S18" i="19" s="1"/>
  <c r="AM18" i="18"/>
  <c r="AM18" i="19" s="1"/>
  <c r="AK17" i="18"/>
  <c r="AK17" i="19" s="1"/>
  <c r="Q17" i="18"/>
  <c r="Q17" i="19" s="1"/>
  <c r="O16" i="18"/>
  <c r="O16" i="19" s="1"/>
  <c r="AI16" i="18"/>
  <c r="AI16" i="19" s="1"/>
  <c r="S14" i="18"/>
  <c r="S14" i="19" s="1"/>
  <c r="AM14" i="18"/>
  <c r="AM14" i="19" s="1"/>
  <c r="Q13" i="18"/>
  <c r="Q13" i="19" s="1"/>
  <c r="AK13" i="18"/>
  <c r="AK13" i="19" s="1"/>
  <c r="AI12" i="18"/>
  <c r="AI12" i="19" s="1"/>
  <c r="O12" i="18"/>
  <c r="O12" i="19" s="1"/>
  <c r="AM10" i="18"/>
  <c r="AM10" i="19" s="1"/>
  <c r="S10" i="18"/>
  <c r="S10" i="19" s="1"/>
  <c r="Q9" i="18"/>
  <c r="Q9" i="19" s="1"/>
  <c r="AK9" i="18"/>
  <c r="AK9" i="19" s="1"/>
  <c r="AI8" i="18"/>
  <c r="AI8" i="19" s="1"/>
  <c r="O8" i="18"/>
  <c r="O8" i="19" s="1"/>
  <c r="S6" i="18"/>
  <c r="S6" i="19" s="1"/>
  <c r="AM6" i="18"/>
  <c r="AM6" i="19" s="1"/>
  <c r="Q5" i="18"/>
  <c r="Q5" i="19" s="1"/>
  <c r="AK5" i="18"/>
  <c r="AK5" i="19" s="1"/>
  <c r="G130" i="13"/>
  <c r="G130" i="14" s="1"/>
  <c r="G130" i="5" s="1"/>
  <c r="G131" i="17"/>
  <c r="E129" i="13"/>
  <c r="E129" i="14" s="1"/>
  <c r="E129" i="5" s="1"/>
  <c r="E130" i="17"/>
  <c r="C129" i="17"/>
  <c r="C128" i="13"/>
  <c r="C128" i="14" s="1"/>
  <c r="C128" i="5" s="1"/>
  <c r="G127" i="17"/>
  <c r="G126" i="13"/>
  <c r="G126" i="14" s="1"/>
  <c r="G126" i="5" s="1"/>
  <c r="E125" i="13"/>
  <c r="E125" i="14" s="1"/>
  <c r="E125" i="5" s="1"/>
  <c r="E126" i="17"/>
  <c r="C124" i="13"/>
  <c r="C124" i="14" s="1"/>
  <c r="C124" i="5" s="1"/>
  <c r="C125" i="17"/>
  <c r="G122" i="13"/>
  <c r="G122" i="14" s="1"/>
  <c r="G122" i="5" s="1"/>
  <c r="G123" i="17"/>
  <c r="E121" i="13"/>
  <c r="E121" i="14" s="1"/>
  <c r="E121" i="5" s="1"/>
  <c r="E122" i="17"/>
  <c r="C120" i="13"/>
  <c r="C120" i="14" s="1"/>
  <c r="C120" i="5" s="1"/>
  <c r="C121" i="17"/>
  <c r="G118" i="13"/>
  <c r="G118" i="14" s="1"/>
  <c r="G118" i="5" s="1"/>
  <c r="G119" i="17"/>
  <c r="E118" i="17"/>
  <c r="E117" i="13"/>
  <c r="E117" i="14" s="1"/>
  <c r="E117" i="5" s="1"/>
  <c r="C116" i="13"/>
  <c r="C116" i="14" s="1"/>
  <c r="C116" i="5" s="1"/>
  <c r="C117" i="17"/>
  <c r="G114" i="13"/>
  <c r="G114" i="14" s="1"/>
  <c r="G114" i="5" s="1"/>
  <c r="G115" i="17"/>
  <c r="E113" i="13"/>
  <c r="E113" i="14" s="1"/>
  <c r="E113" i="5" s="1"/>
  <c r="E114" i="17"/>
  <c r="C113" i="17"/>
  <c r="C112" i="13"/>
  <c r="C112" i="14" s="1"/>
  <c r="C112" i="5" s="1"/>
  <c r="G110" i="13"/>
  <c r="G110" i="14" s="1"/>
  <c r="G110" i="5" s="1"/>
  <c r="G111" i="17"/>
  <c r="E109" i="13"/>
  <c r="E109" i="14" s="1"/>
  <c r="E109" i="5" s="1"/>
  <c r="E110" i="17"/>
  <c r="C108" i="13"/>
  <c r="C108" i="14" s="1"/>
  <c r="C108" i="5" s="1"/>
  <c r="C109" i="17"/>
  <c r="G107" i="17"/>
  <c r="G106" i="13"/>
  <c r="G106" i="14" s="1"/>
  <c r="G106" i="5" s="1"/>
  <c r="E105" i="13"/>
  <c r="E105" i="14" s="1"/>
  <c r="E105" i="5" s="1"/>
  <c r="E106" i="17"/>
  <c r="C105" i="17"/>
  <c r="C104" i="13"/>
  <c r="C104" i="14" s="1"/>
  <c r="C104" i="5" s="1"/>
  <c r="G102" i="13"/>
  <c r="G102" i="14" s="1"/>
  <c r="G102" i="5" s="1"/>
  <c r="G103" i="17"/>
  <c r="E101" i="13"/>
  <c r="E101" i="14" s="1"/>
  <c r="E101" i="5" s="1"/>
  <c r="E102" i="17"/>
  <c r="C100" i="13"/>
  <c r="C100" i="14" s="1"/>
  <c r="C100" i="5" s="1"/>
  <c r="C101" i="17"/>
  <c r="G98" i="13"/>
  <c r="G98" i="14" s="1"/>
  <c r="G98" i="5" s="1"/>
  <c r="G99" i="17"/>
  <c r="E97" i="13"/>
  <c r="E97" i="14" s="1"/>
  <c r="E97" i="5" s="1"/>
  <c r="E98" i="17"/>
  <c r="C97" i="17"/>
  <c r="C96" i="13"/>
  <c r="C96" i="14" s="1"/>
  <c r="C96" i="5" s="1"/>
  <c r="G94" i="13"/>
  <c r="G94" i="14" s="1"/>
  <c r="G94" i="5" s="1"/>
  <c r="G95" i="17"/>
  <c r="E94" i="17"/>
  <c r="E93" i="13"/>
  <c r="E93" i="14" s="1"/>
  <c r="E93" i="5" s="1"/>
  <c r="C93" i="17"/>
  <c r="C92" i="13"/>
  <c r="C92" i="14" s="1"/>
  <c r="C92" i="5" s="1"/>
  <c r="G91" i="17"/>
  <c r="G90" i="13"/>
  <c r="G90" i="14" s="1"/>
  <c r="G90" i="5" s="1"/>
  <c r="E89" i="13"/>
  <c r="E89" i="14" s="1"/>
  <c r="E89" i="5" s="1"/>
  <c r="E90" i="17"/>
  <c r="C89" i="17"/>
  <c r="C88" i="13"/>
  <c r="C88" i="14" s="1"/>
  <c r="C88" i="5" s="1"/>
  <c r="G87" i="17"/>
  <c r="G86" i="13"/>
  <c r="G86" i="14" s="1"/>
  <c r="G86" i="5" s="1"/>
  <c r="E85" i="13"/>
  <c r="E85" i="14" s="1"/>
  <c r="E85" i="5" s="1"/>
  <c r="E86" i="17"/>
  <c r="C84" i="13"/>
  <c r="C84" i="14" s="1"/>
  <c r="C84" i="5" s="1"/>
  <c r="C85" i="17"/>
  <c r="G82" i="13"/>
  <c r="G82" i="14" s="1"/>
  <c r="G82" i="5" s="1"/>
  <c r="G83" i="17"/>
  <c r="E81" i="13"/>
  <c r="E81" i="14" s="1"/>
  <c r="E81" i="5" s="1"/>
  <c r="E82" i="17"/>
  <c r="C81" i="17"/>
  <c r="C80" i="13"/>
  <c r="C80" i="14" s="1"/>
  <c r="C80" i="5" s="1"/>
  <c r="G78" i="13"/>
  <c r="G78" i="14" s="1"/>
  <c r="G78" i="5" s="1"/>
  <c r="G79" i="17"/>
  <c r="E77" i="13"/>
  <c r="E77" i="14" s="1"/>
  <c r="E77" i="5" s="1"/>
  <c r="E78" i="17"/>
  <c r="C77" i="17"/>
  <c r="C76" i="13"/>
  <c r="C76" i="14" s="1"/>
  <c r="C76" i="5" s="1"/>
  <c r="G75" i="17"/>
  <c r="G74" i="13"/>
  <c r="G74" i="14" s="1"/>
  <c r="G74" i="5" s="1"/>
  <c r="E73" i="13"/>
  <c r="E73" i="14" s="1"/>
  <c r="E73" i="5" s="1"/>
  <c r="E74" i="17"/>
  <c r="C73" i="17"/>
  <c r="C72" i="13"/>
  <c r="C72" i="14" s="1"/>
  <c r="C72" i="5" s="1"/>
  <c r="G70" i="13"/>
  <c r="G70" i="14" s="1"/>
  <c r="G70" i="5" s="1"/>
  <c r="G71" i="17"/>
  <c r="E69" i="13"/>
  <c r="E69" i="14" s="1"/>
  <c r="E69" i="5" s="1"/>
  <c r="E70" i="17"/>
  <c r="C68" i="13"/>
  <c r="C68" i="14" s="1"/>
  <c r="C68" i="5" s="1"/>
  <c r="C69" i="17"/>
  <c r="G67" i="17"/>
  <c r="G66" i="13"/>
  <c r="G66" i="14" s="1"/>
  <c r="G66" i="5" s="1"/>
  <c r="E65" i="13"/>
  <c r="E65" i="14" s="1"/>
  <c r="E65" i="5" s="1"/>
  <c r="E66" i="17"/>
  <c r="C64" i="13"/>
  <c r="C64" i="14" s="1"/>
  <c r="C64" i="5" s="1"/>
  <c r="C65" i="17"/>
  <c r="G62" i="13"/>
  <c r="G62" i="14" s="1"/>
  <c r="G62" i="5" s="1"/>
  <c r="G63" i="17"/>
  <c r="E62" i="17"/>
  <c r="E61" i="13"/>
  <c r="E61" i="14" s="1"/>
  <c r="E61" i="5" s="1"/>
  <c r="C60" i="13"/>
  <c r="C60" i="14" s="1"/>
  <c r="C60" i="5" s="1"/>
  <c r="C61" i="17"/>
  <c r="G58" i="13"/>
  <c r="G58" i="14" s="1"/>
  <c r="G58" i="5" s="1"/>
  <c r="G59" i="17"/>
  <c r="E57" i="13"/>
  <c r="E57" i="14" s="1"/>
  <c r="E57" i="5" s="1"/>
  <c r="E58" i="17"/>
  <c r="C56" i="13"/>
  <c r="C56" i="14" s="1"/>
  <c r="C56" i="5" s="1"/>
  <c r="C57" i="17"/>
  <c r="G55" i="17"/>
  <c r="G54" i="13"/>
  <c r="G54" i="14" s="1"/>
  <c r="G54" i="5" s="1"/>
  <c r="E54" i="17"/>
  <c r="E53" i="13"/>
  <c r="E53" i="14" s="1"/>
  <c r="E53" i="5" s="1"/>
  <c r="C53" i="17"/>
  <c r="C52" i="13"/>
  <c r="C52" i="14" s="1"/>
  <c r="C52" i="5" s="1"/>
  <c r="G50" i="13"/>
  <c r="G50" i="14" s="1"/>
  <c r="G50" i="5" s="1"/>
  <c r="G51" i="17"/>
  <c r="E49" i="13"/>
  <c r="E49" i="14" s="1"/>
  <c r="E49" i="5" s="1"/>
  <c r="E50" i="17"/>
  <c r="C48" i="13"/>
  <c r="C48" i="14" s="1"/>
  <c r="C48" i="5" s="1"/>
  <c r="C49" i="17"/>
  <c r="G46" i="13"/>
  <c r="G46" i="14" s="1"/>
  <c r="G46" i="5" s="1"/>
  <c r="G47" i="17"/>
  <c r="E46" i="17"/>
  <c r="E45" i="13"/>
  <c r="E45" i="14" s="1"/>
  <c r="E45" i="5" s="1"/>
  <c r="C44" i="13"/>
  <c r="C44" i="14" s="1"/>
  <c r="C44" i="5" s="1"/>
  <c r="C45" i="17"/>
  <c r="G42" i="13"/>
  <c r="G42" i="14" s="1"/>
  <c r="G42" i="5" s="1"/>
  <c r="G43" i="17"/>
  <c r="E41" i="13"/>
  <c r="E41" i="14" s="1"/>
  <c r="E41" i="5" s="1"/>
  <c r="E42" i="17"/>
  <c r="C41" i="17"/>
  <c r="C40" i="13"/>
  <c r="C40" i="14" s="1"/>
  <c r="C40" i="5" s="1"/>
  <c r="G38" i="13"/>
  <c r="G38" i="14" s="1"/>
  <c r="G38" i="5" s="1"/>
  <c r="G39" i="17"/>
  <c r="E37" i="13"/>
  <c r="E37" i="14" s="1"/>
  <c r="E37" i="5" s="1"/>
  <c r="E38" i="17"/>
  <c r="C36" i="13"/>
  <c r="C36" i="14" s="1"/>
  <c r="C36" i="5" s="1"/>
  <c r="C37" i="17"/>
  <c r="G34" i="13"/>
  <c r="G34" i="14" s="1"/>
  <c r="G34" i="5" s="1"/>
  <c r="G35" i="17"/>
  <c r="E33" i="13"/>
  <c r="E33" i="14" s="1"/>
  <c r="E33" i="5" s="1"/>
  <c r="E34" i="17"/>
  <c r="C33" i="17"/>
  <c r="C32" i="13"/>
  <c r="C32" i="14" s="1"/>
  <c r="C32" i="5" s="1"/>
  <c r="G30" i="13"/>
  <c r="G30" i="14" s="1"/>
  <c r="G30" i="5" s="1"/>
  <c r="G31" i="17"/>
  <c r="E30" i="17"/>
  <c r="E29" i="13"/>
  <c r="E29" i="14" s="1"/>
  <c r="E29" i="5" s="1"/>
  <c r="C28" i="13"/>
  <c r="C28" i="14" s="1"/>
  <c r="C28" i="5" s="1"/>
  <c r="C29" i="17"/>
  <c r="G26" i="13"/>
  <c r="G26" i="14" s="1"/>
  <c r="G26" i="5" s="1"/>
  <c r="G27" i="17"/>
  <c r="E25" i="13"/>
  <c r="E25" i="14" s="1"/>
  <c r="E25" i="5" s="1"/>
  <c r="E26" i="17"/>
  <c r="C24" i="13"/>
  <c r="C24" i="14" s="1"/>
  <c r="C24" i="5" s="1"/>
  <c r="C25" i="17"/>
  <c r="G22" i="13"/>
  <c r="G22" i="14" s="1"/>
  <c r="G22" i="5" s="1"/>
  <c r="G23" i="17"/>
  <c r="E21" i="13"/>
  <c r="E21" i="14" s="1"/>
  <c r="E21" i="5" s="1"/>
  <c r="E22" i="17"/>
  <c r="C20" i="13"/>
  <c r="C20" i="14" s="1"/>
  <c r="C20" i="5" s="1"/>
  <c r="C21" i="17"/>
  <c r="G18" i="13"/>
  <c r="G18" i="14" s="1"/>
  <c r="G18" i="5" s="1"/>
  <c r="G19" i="17"/>
  <c r="E17" i="13"/>
  <c r="E17" i="14" s="1"/>
  <c r="E17" i="5" s="1"/>
  <c r="E18" i="17"/>
  <c r="C16" i="13"/>
  <c r="C16" i="14" s="1"/>
  <c r="C16" i="5" s="1"/>
  <c r="C17" i="17"/>
  <c r="G15" i="17"/>
  <c r="G14" i="13"/>
  <c r="G14" i="14" s="1"/>
  <c r="G14" i="5" s="1"/>
  <c r="E14" i="17"/>
  <c r="E13" i="13"/>
  <c r="E13" i="14" s="1"/>
  <c r="E13" i="5" s="1"/>
  <c r="C13" i="17"/>
  <c r="C12" i="13"/>
  <c r="C12" i="14" s="1"/>
  <c r="C12" i="5" s="1"/>
  <c r="G11" i="17"/>
  <c r="G10" i="13"/>
  <c r="G10" i="14" s="1"/>
  <c r="G10" i="5" s="1"/>
  <c r="E9" i="13"/>
  <c r="E9" i="14" s="1"/>
  <c r="E9" i="5" s="1"/>
  <c r="E10" i="17"/>
  <c r="C8" i="13"/>
  <c r="C8" i="14" s="1"/>
  <c r="C8" i="5" s="1"/>
  <c r="C9" i="17"/>
  <c r="G6" i="13"/>
  <c r="G6" i="14" s="1"/>
  <c r="G6" i="5" s="1"/>
  <c r="G7" i="17"/>
  <c r="E5" i="13"/>
  <c r="E5" i="14" s="1"/>
  <c r="E5" i="5" s="1"/>
  <c r="E6" i="17"/>
  <c r="C4" i="13"/>
  <c r="C4" i="14" s="1"/>
  <c r="C4" i="5" s="1"/>
  <c r="C5" i="17"/>
  <c r="I4" i="18"/>
  <c r="I4" i="19" s="1"/>
  <c r="AC4" i="18"/>
  <c r="AC4" i="19" s="1"/>
  <c r="L130" i="18"/>
  <c r="L130" i="19" s="1"/>
  <c r="AF130" i="18"/>
  <c r="AF130" i="19" s="1"/>
  <c r="AD129" i="18"/>
  <c r="AD129" i="19" s="1"/>
  <c r="J129" i="18"/>
  <c r="J129" i="19" s="1"/>
  <c r="H128" i="18"/>
  <c r="H128" i="19" s="1"/>
  <c r="AB128" i="18"/>
  <c r="AB128" i="19" s="1"/>
  <c r="L126" i="18"/>
  <c r="L126" i="19" s="1"/>
  <c r="AF126" i="18"/>
  <c r="AF126" i="19" s="1"/>
  <c r="J125" i="18"/>
  <c r="J125" i="19" s="1"/>
  <c r="AD125" i="18"/>
  <c r="AD125" i="19" s="1"/>
  <c r="H124" i="17"/>
  <c r="L122" i="18"/>
  <c r="L122" i="19" s="1"/>
  <c r="AF122" i="18"/>
  <c r="AF122" i="19" s="1"/>
  <c r="J121" i="18"/>
  <c r="J121" i="19" s="1"/>
  <c r="AD121" i="18"/>
  <c r="AD121" i="19" s="1"/>
  <c r="H120" i="17"/>
  <c r="AF118" i="18"/>
  <c r="AF118" i="19" s="1"/>
  <c r="L118" i="18"/>
  <c r="L118" i="19" s="1"/>
  <c r="J117" i="18"/>
  <c r="J117" i="19" s="1"/>
  <c r="AD117" i="18"/>
  <c r="AD117" i="19" s="1"/>
  <c r="H116" i="17"/>
  <c r="L114" i="18"/>
  <c r="L114" i="19" s="1"/>
  <c r="AF114" i="18"/>
  <c r="AF114" i="19" s="1"/>
  <c r="J113" i="18"/>
  <c r="J113" i="19" s="1"/>
  <c r="AD113" i="18"/>
  <c r="AD113" i="19" s="1"/>
  <c r="H112" i="17"/>
  <c r="L110" i="18"/>
  <c r="L110" i="19" s="1"/>
  <c r="AF110" i="18"/>
  <c r="AF110" i="19" s="1"/>
  <c r="J109" i="18"/>
  <c r="J109" i="19" s="1"/>
  <c r="AD109" i="18"/>
  <c r="AD109" i="19" s="1"/>
  <c r="H108" i="18"/>
  <c r="H108" i="19" s="1"/>
  <c r="AB108" i="18"/>
  <c r="AB108" i="19" s="1"/>
  <c r="L106" i="18"/>
  <c r="L106" i="19" s="1"/>
  <c r="AF106" i="18"/>
  <c r="AF106" i="19" s="1"/>
  <c r="J105" i="18"/>
  <c r="J105" i="19" s="1"/>
  <c r="AD105" i="18"/>
  <c r="AD105" i="19" s="1"/>
  <c r="H104" i="17"/>
  <c r="L102" i="18"/>
  <c r="L102" i="19" s="1"/>
  <c r="AF102" i="18"/>
  <c r="AF102" i="19" s="1"/>
  <c r="J101" i="18"/>
  <c r="J101" i="19" s="1"/>
  <c r="AD101" i="18"/>
  <c r="AD101" i="19" s="1"/>
  <c r="H100" i="17"/>
  <c r="L98" i="18"/>
  <c r="L98" i="19" s="1"/>
  <c r="AF98" i="18"/>
  <c r="AF98" i="19" s="1"/>
  <c r="J97" i="18"/>
  <c r="J97" i="19" s="1"/>
  <c r="AD97" i="18"/>
  <c r="AD97" i="19" s="1"/>
  <c r="H96" i="17"/>
  <c r="L94" i="18"/>
  <c r="L94" i="19" s="1"/>
  <c r="AF94" i="18"/>
  <c r="AF94" i="19" s="1"/>
  <c r="J93" i="18"/>
  <c r="J93" i="19" s="1"/>
  <c r="AD93" i="18"/>
  <c r="AD93" i="19" s="1"/>
  <c r="H92" i="17"/>
  <c r="L90" i="18"/>
  <c r="L90" i="19" s="1"/>
  <c r="AF90" i="18"/>
  <c r="AF90" i="19" s="1"/>
  <c r="J89" i="18"/>
  <c r="J89" i="19" s="1"/>
  <c r="AD89" i="18"/>
  <c r="AD89" i="19" s="1"/>
  <c r="H88" i="17"/>
  <c r="L86" i="18"/>
  <c r="L86" i="19" s="1"/>
  <c r="AF86" i="18"/>
  <c r="AF86" i="19" s="1"/>
  <c r="J85" i="18"/>
  <c r="J85" i="19" s="1"/>
  <c r="AD85" i="18"/>
  <c r="AD85" i="19" s="1"/>
  <c r="H84" i="17"/>
  <c r="AF82" i="18"/>
  <c r="AF82" i="19" s="1"/>
  <c r="L82" i="18"/>
  <c r="L82" i="19" s="1"/>
  <c r="J81" i="18"/>
  <c r="J81" i="19" s="1"/>
  <c r="AD81" i="18"/>
  <c r="AD81" i="19" s="1"/>
  <c r="H80" i="17"/>
  <c r="L78" i="18"/>
  <c r="L78" i="19" s="1"/>
  <c r="AF78" i="18"/>
  <c r="AF78" i="19" s="1"/>
  <c r="J77" i="17"/>
  <c r="H76" i="18"/>
  <c r="H76" i="19" s="1"/>
  <c r="AB76" i="18"/>
  <c r="AB76" i="19" s="1"/>
  <c r="L74" i="18"/>
  <c r="L74" i="19" s="1"/>
  <c r="AF74" i="18"/>
  <c r="AF74" i="19" s="1"/>
  <c r="AD73" i="18"/>
  <c r="AD73" i="19" s="1"/>
  <c r="J73" i="18"/>
  <c r="J73" i="19" s="1"/>
  <c r="AB72" i="18"/>
  <c r="AB72" i="19" s="1"/>
  <c r="H72" i="18"/>
  <c r="H72" i="19" s="1"/>
  <c r="L70" i="18"/>
  <c r="L70" i="19" s="1"/>
  <c r="AF70" i="18"/>
  <c r="AF70" i="19" s="1"/>
  <c r="AD69" i="18"/>
  <c r="AD69" i="19" s="1"/>
  <c r="J69" i="18"/>
  <c r="J69" i="19" s="1"/>
  <c r="AB68" i="18"/>
  <c r="AB68" i="19" s="1"/>
  <c r="H68" i="18"/>
  <c r="H68" i="19" s="1"/>
  <c r="AF66" i="18"/>
  <c r="AF66" i="19" s="1"/>
  <c r="L66" i="18"/>
  <c r="L66" i="19" s="1"/>
  <c r="AD65" i="18"/>
  <c r="AD65" i="19" s="1"/>
  <c r="J65" i="18"/>
  <c r="J65" i="19" s="1"/>
  <c r="H64" i="17"/>
  <c r="AF62" i="18"/>
  <c r="AF62" i="19" s="1"/>
  <c r="L62" i="18"/>
  <c r="L62" i="19" s="1"/>
  <c r="AD61" i="18"/>
  <c r="AD61" i="19" s="1"/>
  <c r="J61" i="18"/>
  <c r="J61" i="19" s="1"/>
  <c r="H60" i="17"/>
  <c r="L58" i="18"/>
  <c r="L58" i="19" s="1"/>
  <c r="AF58" i="18"/>
  <c r="AF58" i="19" s="1"/>
  <c r="AD57" i="18"/>
  <c r="AD57" i="19" s="1"/>
  <c r="J57" i="18"/>
  <c r="J57" i="19" s="1"/>
  <c r="H56" i="17"/>
  <c r="L54" i="18"/>
  <c r="L54" i="19" s="1"/>
  <c r="AF54" i="18"/>
  <c r="AF54" i="19" s="1"/>
  <c r="J53" i="18"/>
  <c r="J53" i="19" s="1"/>
  <c r="AD53" i="18"/>
  <c r="AD53" i="19" s="1"/>
  <c r="H52" i="17"/>
  <c r="AF50" i="18"/>
  <c r="AF50" i="19" s="1"/>
  <c r="L50" i="18"/>
  <c r="L50" i="19" s="1"/>
  <c r="J49" i="18"/>
  <c r="J49" i="19" s="1"/>
  <c r="AD49" i="18"/>
  <c r="AD49" i="19" s="1"/>
  <c r="H48" i="17"/>
  <c r="L46" i="18"/>
  <c r="L46" i="19" s="1"/>
  <c r="AF46" i="18"/>
  <c r="AF46" i="19" s="1"/>
  <c r="J45" i="18"/>
  <c r="J45" i="19" s="1"/>
  <c r="AD45" i="18"/>
  <c r="AD45" i="19" s="1"/>
  <c r="H44" i="17"/>
  <c r="AF42" i="18"/>
  <c r="AF42" i="19" s="1"/>
  <c r="L42" i="18"/>
  <c r="L42" i="19" s="1"/>
  <c r="J41" i="18"/>
  <c r="J41" i="19" s="1"/>
  <c r="AD41" i="18"/>
  <c r="AD41" i="19" s="1"/>
  <c r="H40" i="17"/>
  <c r="L38" i="18"/>
  <c r="L38" i="19" s="1"/>
  <c r="AF38" i="18"/>
  <c r="AF38" i="19" s="1"/>
  <c r="J37" i="18"/>
  <c r="J37" i="19" s="1"/>
  <c r="AD37" i="18"/>
  <c r="AD37" i="19" s="1"/>
  <c r="AB36" i="18"/>
  <c r="AB36" i="19" s="1"/>
  <c r="H36" i="18"/>
  <c r="H36" i="19" s="1"/>
  <c r="AF34" i="18"/>
  <c r="AF34" i="19" s="1"/>
  <c r="L34" i="18"/>
  <c r="L34" i="19" s="1"/>
  <c r="J33" i="18"/>
  <c r="J33" i="19" s="1"/>
  <c r="AD33" i="18"/>
  <c r="AD33" i="19" s="1"/>
  <c r="H32" i="17"/>
  <c r="AF30" i="18"/>
  <c r="AF30" i="19" s="1"/>
  <c r="L30" i="18"/>
  <c r="L30" i="19" s="1"/>
  <c r="AD29" i="18"/>
  <c r="AD29" i="19" s="1"/>
  <c r="J29" i="18"/>
  <c r="J29" i="19" s="1"/>
  <c r="H28" i="17"/>
  <c r="L26" i="18"/>
  <c r="L26" i="19" s="1"/>
  <c r="AF26" i="18"/>
  <c r="AF26" i="19" s="1"/>
  <c r="J25" i="18"/>
  <c r="J25" i="19" s="1"/>
  <c r="AD25" i="18"/>
  <c r="AD25" i="19" s="1"/>
  <c r="H24" i="17"/>
  <c r="L22" i="18"/>
  <c r="L22" i="19" s="1"/>
  <c r="AF22" i="18"/>
  <c r="AF22" i="19" s="1"/>
  <c r="AD21" i="18"/>
  <c r="AD21" i="19" s="1"/>
  <c r="J21" i="18"/>
  <c r="J21" i="19" s="1"/>
  <c r="H20" i="17"/>
  <c r="AF18" i="18"/>
  <c r="AF18" i="19" s="1"/>
  <c r="L18" i="18"/>
  <c r="L18" i="19" s="1"/>
  <c r="AD17" i="18"/>
  <c r="AD17" i="19" s="1"/>
  <c r="J17" i="18"/>
  <c r="J17" i="19" s="1"/>
  <c r="H16" i="17"/>
  <c r="L14" i="18"/>
  <c r="L14" i="19" s="1"/>
  <c r="AF14" i="18"/>
  <c r="AF14" i="19" s="1"/>
  <c r="J13" i="18"/>
  <c r="J13" i="19" s="1"/>
  <c r="AD13" i="18"/>
  <c r="AD13" i="19" s="1"/>
  <c r="H12" i="18"/>
  <c r="H12" i="19" s="1"/>
  <c r="AB12" i="18"/>
  <c r="AB12" i="19" s="1"/>
  <c r="L10" i="18"/>
  <c r="L10" i="19" s="1"/>
  <c r="AF10" i="18"/>
  <c r="AF10" i="19" s="1"/>
  <c r="J9" i="18"/>
  <c r="J9" i="19" s="1"/>
  <c r="AD9" i="18"/>
  <c r="AD9" i="19" s="1"/>
  <c r="H8" i="17"/>
  <c r="L6" i="18"/>
  <c r="L6" i="19" s="1"/>
  <c r="AF6" i="18"/>
  <c r="AF6" i="19" s="1"/>
  <c r="J5" i="18"/>
  <c r="J5" i="19" s="1"/>
  <c r="AD5" i="18"/>
  <c r="AD5" i="19" s="1"/>
  <c r="AI4" i="18"/>
  <c r="AI4" i="19" s="1"/>
  <c r="O4" i="18"/>
  <c r="O4" i="19" s="1"/>
  <c r="AL130" i="18"/>
  <c r="AL130" i="19" s="1"/>
  <c r="R130" i="18"/>
  <c r="R130" i="19" s="1"/>
  <c r="P129" i="18"/>
  <c r="P129" i="19" s="1"/>
  <c r="AJ129" i="18"/>
  <c r="AJ129" i="19" s="1"/>
  <c r="N128" i="17"/>
  <c r="R126" i="18"/>
  <c r="R126" i="19" s="1"/>
  <c r="AL126" i="18"/>
  <c r="AL126" i="19" s="1"/>
  <c r="AJ125" i="18"/>
  <c r="AJ125" i="19" s="1"/>
  <c r="P125" i="18"/>
  <c r="P125" i="19" s="1"/>
  <c r="AH124" i="18"/>
  <c r="AH124" i="19" s="1"/>
  <c r="N124" i="18"/>
  <c r="N124" i="19" s="1"/>
  <c r="R122" i="18"/>
  <c r="R122" i="19" s="1"/>
  <c r="AL122" i="18"/>
  <c r="AL122" i="19" s="1"/>
  <c r="P121" i="18"/>
  <c r="P121" i="19" s="1"/>
  <c r="AJ121" i="18"/>
  <c r="AJ121" i="19" s="1"/>
  <c r="N120" i="18"/>
  <c r="N120" i="19" s="1"/>
  <c r="AH120" i="18"/>
  <c r="AH120" i="19" s="1"/>
  <c r="AL118" i="18"/>
  <c r="AL118" i="19" s="1"/>
  <c r="R118" i="18"/>
  <c r="R118" i="19" s="1"/>
  <c r="P117" i="18"/>
  <c r="P117" i="19" s="1"/>
  <c r="AJ117" i="18"/>
  <c r="AJ117" i="19" s="1"/>
  <c r="N116" i="17"/>
  <c r="R114" i="18"/>
  <c r="R114" i="19" s="1"/>
  <c r="AL114" i="18"/>
  <c r="AL114" i="19" s="1"/>
  <c r="AJ113" i="18"/>
  <c r="AJ113" i="19" s="1"/>
  <c r="P113" i="18"/>
  <c r="P113" i="19" s="1"/>
  <c r="N112" i="17"/>
  <c r="AL110" i="18"/>
  <c r="AL110" i="19" s="1"/>
  <c r="R110" i="18"/>
  <c r="R110" i="19" s="1"/>
  <c r="P109" i="18"/>
  <c r="P109" i="19" s="1"/>
  <c r="AJ109" i="18"/>
  <c r="AJ109" i="19" s="1"/>
  <c r="N108" i="17"/>
  <c r="R106" i="18"/>
  <c r="R106" i="19" s="1"/>
  <c r="AL106" i="18"/>
  <c r="AL106" i="19" s="1"/>
  <c r="P105" i="18"/>
  <c r="P105" i="19" s="1"/>
  <c r="AJ105" i="18"/>
  <c r="AJ105" i="19" s="1"/>
  <c r="AH104" i="18"/>
  <c r="AH104" i="19" s="1"/>
  <c r="N104" i="18"/>
  <c r="N104" i="19" s="1"/>
  <c r="R102" i="18"/>
  <c r="R102" i="19" s="1"/>
  <c r="AL102" i="18"/>
  <c r="AL102" i="19" s="1"/>
  <c r="P101" i="18"/>
  <c r="P101" i="19" s="1"/>
  <c r="AJ101" i="18"/>
  <c r="AJ101" i="19" s="1"/>
  <c r="N100" i="17"/>
  <c r="AL98" i="18"/>
  <c r="AL98" i="19" s="1"/>
  <c r="R98" i="18"/>
  <c r="R98" i="19" s="1"/>
  <c r="AJ97" i="18"/>
  <c r="AJ97" i="19" s="1"/>
  <c r="P97" i="18"/>
  <c r="P97" i="19" s="1"/>
  <c r="N96" i="17"/>
  <c r="R94" i="18"/>
  <c r="R94" i="19" s="1"/>
  <c r="AL94" i="18"/>
  <c r="AL94" i="19" s="1"/>
  <c r="AJ93" i="18"/>
  <c r="AJ93" i="19" s="1"/>
  <c r="P93" i="18"/>
  <c r="P93" i="19" s="1"/>
  <c r="N92" i="17"/>
  <c r="R90" i="18"/>
  <c r="R90" i="19" s="1"/>
  <c r="AL90" i="18"/>
  <c r="AL90" i="19" s="1"/>
  <c r="P89" i="18"/>
  <c r="P89" i="19" s="1"/>
  <c r="AJ89" i="18"/>
  <c r="AJ89" i="19" s="1"/>
  <c r="N88" i="17"/>
  <c r="R86" i="18"/>
  <c r="R86" i="19" s="1"/>
  <c r="AL86" i="18"/>
  <c r="AL86" i="19" s="1"/>
  <c r="AJ85" i="18"/>
  <c r="AJ85" i="19" s="1"/>
  <c r="P85" i="18"/>
  <c r="P85" i="19" s="1"/>
  <c r="N84" i="17"/>
  <c r="AL82" i="18"/>
  <c r="AL82" i="19" s="1"/>
  <c r="R82" i="18"/>
  <c r="R82" i="19" s="1"/>
  <c r="AJ81" i="18"/>
  <c r="AJ81" i="19" s="1"/>
  <c r="P81" i="18"/>
  <c r="P81" i="19" s="1"/>
  <c r="N80" i="17"/>
  <c r="AL78" i="18"/>
  <c r="AL78" i="19" s="1"/>
  <c r="R78" i="18"/>
  <c r="R78" i="19" s="1"/>
  <c r="P77" i="18"/>
  <c r="P77" i="19" s="1"/>
  <c r="AJ77" i="18"/>
  <c r="AJ77" i="19" s="1"/>
  <c r="N76" i="18"/>
  <c r="N76" i="19" s="1"/>
  <c r="AH76" i="18"/>
  <c r="AH76" i="19" s="1"/>
  <c r="R74" i="18"/>
  <c r="R74" i="19" s="1"/>
  <c r="AL74" i="18"/>
  <c r="AL74" i="19" s="1"/>
  <c r="AJ73" i="18"/>
  <c r="AJ73" i="19" s="1"/>
  <c r="P73" i="18"/>
  <c r="P73" i="19" s="1"/>
  <c r="N72" i="17"/>
  <c r="R70" i="18"/>
  <c r="R70" i="19" s="1"/>
  <c r="AL70" i="18"/>
  <c r="AL70" i="19" s="1"/>
  <c r="AJ69" i="18"/>
  <c r="AJ69" i="19" s="1"/>
  <c r="P69" i="18"/>
  <c r="P69" i="19" s="1"/>
  <c r="N68" i="18"/>
  <c r="N68" i="19" s="1"/>
  <c r="AH68" i="18"/>
  <c r="AH68" i="19" s="1"/>
  <c r="R66" i="18"/>
  <c r="R66" i="19" s="1"/>
  <c r="AL66" i="18"/>
  <c r="AL66" i="19" s="1"/>
  <c r="AJ65" i="18"/>
  <c r="AJ65" i="19" s="1"/>
  <c r="P65" i="18"/>
  <c r="P65" i="19" s="1"/>
  <c r="N64" i="17"/>
  <c r="AL62" i="18"/>
  <c r="AL62" i="19" s="1"/>
  <c r="R62" i="18"/>
  <c r="R62" i="19" s="1"/>
  <c r="P61" i="18"/>
  <c r="P61" i="19" s="1"/>
  <c r="AJ61" i="18"/>
  <c r="AJ61" i="19" s="1"/>
  <c r="N60" i="17"/>
  <c r="AL58" i="18"/>
  <c r="AL58" i="19" s="1"/>
  <c r="R58" i="18"/>
  <c r="R58" i="19" s="1"/>
  <c r="AJ57" i="18"/>
  <c r="AJ57" i="19" s="1"/>
  <c r="P57" i="18"/>
  <c r="P57" i="19" s="1"/>
  <c r="N56" i="17"/>
  <c r="AL54" i="18"/>
  <c r="AL54" i="19" s="1"/>
  <c r="R54" i="18"/>
  <c r="R54" i="19" s="1"/>
  <c r="P53" i="18"/>
  <c r="P53" i="19" s="1"/>
  <c r="AJ53" i="18"/>
  <c r="AJ53" i="19" s="1"/>
  <c r="N52" i="17"/>
  <c r="R50" i="18"/>
  <c r="R50" i="19" s="1"/>
  <c r="AL50" i="18"/>
  <c r="AL50" i="19" s="1"/>
  <c r="P49" i="18"/>
  <c r="P49" i="19" s="1"/>
  <c r="AJ49" i="18"/>
  <c r="AJ49" i="19" s="1"/>
  <c r="N48" i="17"/>
  <c r="AL46" i="18"/>
  <c r="AL46" i="19" s="1"/>
  <c r="R46" i="18"/>
  <c r="R46" i="19" s="1"/>
  <c r="P45" i="18"/>
  <c r="P45" i="19" s="1"/>
  <c r="AJ45" i="18"/>
  <c r="AJ45" i="19" s="1"/>
  <c r="N44" i="18"/>
  <c r="N44" i="19" s="1"/>
  <c r="AH44" i="18"/>
  <c r="AH44" i="19" s="1"/>
  <c r="R42" i="18"/>
  <c r="R42" i="19" s="1"/>
  <c r="AL42" i="18"/>
  <c r="AL42" i="19" s="1"/>
  <c r="AJ41" i="18"/>
  <c r="AJ41" i="19" s="1"/>
  <c r="P41" i="18"/>
  <c r="P41" i="19" s="1"/>
  <c r="N40" i="17"/>
  <c r="R38" i="18"/>
  <c r="R38" i="19" s="1"/>
  <c r="AL38" i="18"/>
  <c r="AL38" i="19" s="1"/>
  <c r="AJ37" i="18"/>
  <c r="AJ37" i="19" s="1"/>
  <c r="P37" i="18"/>
  <c r="P37" i="19" s="1"/>
  <c r="N36" i="17"/>
  <c r="R34" i="18"/>
  <c r="R34" i="19" s="1"/>
  <c r="AL34" i="18"/>
  <c r="AL34" i="19" s="1"/>
  <c r="P33" i="18"/>
  <c r="P33" i="19" s="1"/>
  <c r="AJ33" i="18"/>
  <c r="AJ33" i="19" s="1"/>
  <c r="N32" i="17"/>
  <c r="R30" i="18"/>
  <c r="R30" i="19" s="1"/>
  <c r="AL30" i="18"/>
  <c r="AL30" i="19" s="1"/>
  <c r="P29" i="18"/>
  <c r="P29" i="19" s="1"/>
  <c r="AJ29" i="18"/>
  <c r="AJ29" i="19" s="1"/>
  <c r="N28" i="18"/>
  <c r="N28" i="19" s="1"/>
  <c r="AH28" i="18"/>
  <c r="AH28" i="19" s="1"/>
  <c r="AL26" i="18"/>
  <c r="AL26" i="19" s="1"/>
  <c r="R26" i="18"/>
  <c r="R26" i="19" s="1"/>
  <c r="AJ25" i="18"/>
  <c r="AJ25" i="19" s="1"/>
  <c r="P25" i="18"/>
  <c r="P25" i="19" s="1"/>
  <c r="N24" i="17"/>
  <c r="R22" i="18"/>
  <c r="R22" i="19" s="1"/>
  <c r="AL22" i="18"/>
  <c r="AL22" i="19" s="1"/>
  <c r="P21" i="18"/>
  <c r="P21" i="19" s="1"/>
  <c r="AJ21" i="18"/>
  <c r="AJ21" i="19" s="1"/>
  <c r="N20" i="17"/>
  <c r="R18" i="18"/>
  <c r="R18" i="19" s="1"/>
  <c r="AL18" i="18"/>
  <c r="AL18" i="19" s="1"/>
  <c r="AJ17" i="18"/>
  <c r="AJ17" i="19" s="1"/>
  <c r="P17" i="18"/>
  <c r="P17" i="19" s="1"/>
  <c r="N16" i="17"/>
  <c r="AL14" i="18"/>
  <c r="AL14" i="19" s="1"/>
  <c r="R14" i="18"/>
  <c r="R14" i="19" s="1"/>
  <c r="P13" i="18"/>
  <c r="P13" i="19" s="1"/>
  <c r="AJ13" i="18"/>
  <c r="AJ13" i="19" s="1"/>
  <c r="N12" i="17"/>
  <c r="R10" i="18"/>
  <c r="R10" i="19" s="1"/>
  <c r="AL10" i="18"/>
  <c r="AL10" i="19" s="1"/>
  <c r="P9" i="18"/>
  <c r="P9" i="19" s="1"/>
  <c r="AJ9" i="18"/>
  <c r="AJ9" i="19" s="1"/>
  <c r="N8" i="17"/>
  <c r="R6" i="18"/>
  <c r="R6" i="19" s="1"/>
  <c r="AL6" i="18"/>
  <c r="AL6" i="19" s="1"/>
  <c r="P5" i="18"/>
  <c r="P5" i="19" s="1"/>
  <c r="AJ5" i="18"/>
  <c r="AJ5" i="19" s="1"/>
  <c r="F131" i="17"/>
  <c r="F130" i="13"/>
  <c r="F130" i="14" s="1"/>
  <c r="F130" i="5" s="1"/>
  <c r="D129" i="13"/>
  <c r="D129" i="14" s="1"/>
  <c r="D129" i="5" s="1"/>
  <c r="D130" i="17"/>
  <c r="B128" i="13"/>
  <c r="B128" i="14" s="1"/>
  <c r="B128" i="5" s="1"/>
  <c r="I128" i="5" s="1"/>
  <c r="B129" i="17"/>
  <c r="F127" i="17"/>
  <c r="F126" i="13"/>
  <c r="F126" i="14" s="1"/>
  <c r="F126" i="5" s="1"/>
  <c r="D125" i="13"/>
  <c r="D125" i="14" s="1"/>
  <c r="D125" i="5" s="1"/>
  <c r="D126" i="17"/>
  <c r="B124" i="13"/>
  <c r="B124" i="14" s="1"/>
  <c r="B124" i="5" s="1"/>
  <c r="I124" i="5" s="1"/>
  <c r="B125" i="17"/>
  <c r="F122" i="13"/>
  <c r="F122" i="14" s="1"/>
  <c r="F122" i="5" s="1"/>
  <c r="F123" i="17"/>
  <c r="D122" i="17"/>
  <c r="D121" i="13"/>
  <c r="D121" i="14" s="1"/>
  <c r="D121" i="5" s="1"/>
  <c r="B121" i="17"/>
  <c r="B120" i="13"/>
  <c r="B120" i="14" s="1"/>
  <c r="B120" i="5" s="1"/>
  <c r="I120" i="5" s="1"/>
  <c r="F119" i="17"/>
  <c r="F118" i="13"/>
  <c r="F118" i="14" s="1"/>
  <c r="F118" i="5" s="1"/>
  <c r="D117" i="13"/>
  <c r="D117" i="14" s="1"/>
  <c r="D117" i="5" s="1"/>
  <c r="D118" i="17"/>
  <c r="B116" i="13"/>
  <c r="B116" i="14" s="1"/>
  <c r="B116" i="5" s="1"/>
  <c r="I116" i="5" s="1"/>
  <c r="B117" i="17"/>
  <c r="F115" i="17"/>
  <c r="F114" i="13"/>
  <c r="F114" i="14" s="1"/>
  <c r="F114" i="5" s="1"/>
  <c r="D114" i="17"/>
  <c r="D113" i="13"/>
  <c r="D113" i="14" s="1"/>
  <c r="D113" i="5" s="1"/>
  <c r="B112" i="13"/>
  <c r="B112" i="14" s="1"/>
  <c r="B112" i="5" s="1"/>
  <c r="I112" i="5" s="1"/>
  <c r="B113" i="17"/>
  <c r="F110" i="13"/>
  <c r="F110" i="14" s="1"/>
  <c r="F110" i="5" s="1"/>
  <c r="F111" i="17"/>
  <c r="D109" i="13"/>
  <c r="D109" i="14" s="1"/>
  <c r="D109" i="5" s="1"/>
  <c r="D110" i="17"/>
  <c r="B109" i="17"/>
  <c r="B108" i="13"/>
  <c r="B108" i="14" s="1"/>
  <c r="B108" i="5" s="1"/>
  <c r="I108" i="5" s="1"/>
  <c r="F106" i="13"/>
  <c r="F106" i="14" s="1"/>
  <c r="F106" i="5" s="1"/>
  <c r="F107" i="17"/>
  <c r="D106" i="17"/>
  <c r="D105" i="13"/>
  <c r="D105" i="14" s="1"/>
  <c r="D105" i="5" s="1"/>
  <c r="B104" i="13"/>
  <c r="B104" i="14" s="1"/>
  <c r="B104" i="5" s="1"/>
  <c r="I104" i="5" s="1"/>
  <c r="B105" i="17"/>
  <c r="F102" i="13"/>
  <c r="F102" i="14" s="1"/>
  <c r="F102" i="5" s="1"/>
  <c r="F103" i="17"/>
  <c r="D101" i="13"/>
  <c r="D101" i="14" s="1"/>
  <c r="D101" i="5" s="1"/>
  <c r="D102" i="17"/>
  <c r="B101" i="17"/>
  <c r="B100" i="13"/>
  <c r="B100" i="14" s="1"/>
  <c r="B100" i="5" s="1"/>
  <c r="I100" i="5" s="1"/>
  <c r="F98" i="13"/>
  <c r="F98" i="14" s="1"/>
  <c r="F98" i="5" s="1"/>
  <c r="F99" i="17"/>
  <c r="D97" i="13"/>
  <c r="D97" i="14" s="1"/>
  <c r="D97" i="5" s="1"/>
  <c r="D98" i="17"/>
  <c r="B96" i="13"/>
  <c r="B96" i="14" s="1"/>
  <c r="B96" i="5" s="1"/>
  <c r="I96" i="5" s="1"/>
  <c r="B97" i="17"/>
  <c r="F94" i="13"/>
  <c r="F94" i="14" s="1"/>
  <c r="F94" i="5" s="1"/>
  <c r="F95" i="17"/>
  <c r="D94" i="17"/>
  <c r="D93" i="13"/>
  <c r="D93" i="14" s="1"/>
  <c r="D93" i="5" s="1"/>
  <c r="B92" i="13"/>
  <c r="B92" i="14" s="1"/>
  <c r="B92" i="5" s="1"/>
  <c r="B93" i="17"/>
  <c r="F90" i="13"/>
  <c r="F90" i="14" s="1"/>
  <c r="F90" i="5" s="1"/>
  <c r="F91" i="17"/>
  <c r="D89" i="13"/>
  <c r="D89" i="14" s="1"/>
  <c r="D89" i="5" s="1"/>
  <c r="D90" i="17"/>
  <c r="B88" i="13"/>
  <c r="B88" i="14" s="1"/>
  <c r="B88" i="5" s="1"/>
  <c r="I88" i="5" s="1"/>
  <c r="B89" i="17"/>
  <c r="F86" i="13"/>
  <c r="F86" i="14" s="1"/>
  <c r="F86" i="5" s="1"/>
  <c r="F87" i="17"/>
  <c r="D85" i="13"/>
  <c r="D85" i="14" s="1"/>
  <c r="D85" i="5" s="1"/>
  <c r="D86" i="17"/>
  <c r="B85" i="17"/>
  <c r="B84" i="13"/>
  <c r="B84" i="14" s="1"/>
  <c r="B84" i="5" s="1"/>
  <c r="I84" i="5" s="1"/>
  <c r="F83" i="17"/>
  <c r="F82" i="13"/>
  <c r="F82" i="14" s="1"/>
  <c r="F82" i="5" s="1"/>
  <c r="D82" i="17"/>
  <c r="D81" i="13"/>
  <c r="D81" i="14" s="1"/>
  <c r="D81" i="5" s="1"/>
  <c r="B80" i="13"/>
  <c r="B80" i="14" s="1"/>
  <c r="B80" i="5" s="1"/>
  <c r="I80" i="5" s="1"/>
  <c r="B81" i="17"/>
  <c r="F78" i="13"/>
  <c r="F78" i="14" s="1"/>
  <c r="F78" i="5" s="1"/>
  <c r="F79" i="17"/>
  <c r="D78" i="17"/>
  <c r="D77" i="13"/>
  <c r="D77" i="14" s="1"/>
  <c r="D77" i="5" s="1"/>
  <c r="B76" i="13"/>
  <c r="B76" i="14" s="1"/>
  <c r="B76" i="5" s="1"/>
  <c r="B77" i="17"/>
  <c r="F74" i="13"/>
  <c r="F74" i="14" s="1"/>
  <c r="F74" i="5" s="1"/>
  <c r="F75" i="17"/>
  <c r="D73" i="13"/>
  <c r="D73" i="14" s="1"/>
  <c r="D73" i="5" s="1"/>
  <c r="D74" i="17"/>
  <c r="B72" i="13"/>
  <c r="B72" i="14" s="1"/>
  <c r="B72" i="5" s="1"/>
  <c r="I72" i="5" s="1"/>
  <c r="B73" i="17"/>
  <c r="F70" i="13"/>
  <c r="F70" i="14" s="1"/>
  <c r="F70" i="5" s="1"/>
  <c r="F71" i="17"/>
  <c r="D70" i="17"/>
  <c r="D69" i="13"/>
  <c r="D69" i="14" s="1"/>
  <c r="D69" i="5" s="1"/>
  <c r="B69" i="17"/>
  <c r="B68" i="13"/>
  <c r="B68" i="14" s="1"/>
  <c r="B68" i="5" s="1"/>
  <c r="I68" i="5" s="1"/>
  <c r="F66" i="13"/>
  <c r="F66" i="14" s="1"/>
  <c r="F66" i="5" s="1"/>
  <c r="F67" i="17"/>
  <c r="D65" i="13"/>
  <c r="D65" i="14" s="1"/>
  <c r="D65" i="5" s="1"/>
  <c r="D66" i="17"/>
  <c r="B64" i="13"/>
  <c r="B64" i="14" s="1"/>
  <c r="B64" i="5" s="1"/>
  <c r="I64" i="5" s="1"/>
  <c r="B65" i="17"/>
  <c r="F62" i="13"/>
  <c r="F62" i="14" s="1"/>
  <c r="F62" i="5" s="1"/>
  <c r="F63" i="17"/>
  <c r="D61" i="13"/>
  <c r="D61" i="14" s="1"/>
  <c r="D61" i="5" s="1"/>
  <c r="D62" i="17"/>
  <c r="B60" i="13"/>
  <c r="B60" i="14" s="1"/>
  <c r="B60" i="5" s="1"/>
  <c r="I60" i="5" s="1"/>
  <c r="B61" i="17"/>
  <c r="F58" i="13"/>
  <c r="F58" i="14" s="1"/>
  <c r="F58" i="5" s="1"/>
  <c r="F59" i="17"/>
  <c r="D57" i="13"/>
  <c r="D57" i="14" s="1"/>
  <c r="D57" i="5" s="1"/>
  <c r="D58" i="17"/>
  <c r="B56" i="13"/>
  <c r="B56" i="14" s="1"/>
  <c r="B56" i="5" s="1"/>
  <c r="I56" i="5" s="1"/>
  <c r="B57" i="17"/>
  <c r="F54" i="13"/>
  <c r="F54" i="14" s="1"/>
  <c r="F54" i="5" s="1"/>
  <c r="F55" i="17"/>
  <c r="D53" i="13"/>
  <c r="D53" i="14" s="1"/>
  <c r="D53" i="5" s="1"/>
  <c r="D54" i="17"/>
  <c r="B53" i="17"/>
  <c r="B52" i="13"/>
  <c r="B52" i="14" s="1"/>
  <c r="B52" i="5" s="1"/>
  <c r="I52" i="5" s="1"/>
  <c r="F50" i="13"/>
  <c r="F50" i="14" s="1"/>
  <c r="F50" i="5" s="1"/>
  <c r="F51" i="17"/>
  <c r="D49" i="13"/>
  <c r="D49" i="14" s="1"/>
  <c r="D49" i="5" s="1"/>
  <c r="D50" i="17"/>
  <c r="B48" i="13"/>
  <c r="B48" i="14" s="1"/>
  <c r="B48" i="5" s="1"/>
  <c r="I48" i="5" s="1"/>
  <c r="B49" i="17"/>
  <c r="F47" i="17"/>
  <c r="F46" i="13"/>
  <c r="F46" i="14" s="1"/>
  <c r="F46" i="5" s="1"/>
  <c r="D45" i="13"/>
  <c r="D45" i="14" s="1"/>
  <c r="D45" i="5" s="1"/>
  <c r="D46" i="17"/>
  <c r="B44" i="13"/>
  <c r="B44" i="14" s="1"/>
  <c r="B44" i="5" s="1"/>
  <c r="I44" i="5" s="1"/>
  <c r="B45" i="17"/>
  <c r="F42" i="13"/>
  <c r="F42" i="14" s="1"/>
  <c r="F42" i="5" s="1"/>
  <c r="F43" i="17"/>
  <c r="D42" i="17"/>
  <c r="D41" i="13"/>
  <c r="D41" i="14" s="1"/>
  <c r="D41" i="5" s="1"/>
  <c r="B41" i="17"/>
  <c r="B40" i="13"/>
  <c r="B40" i="14" s="1"/>
  <c r="B40" i="5" s="1"/>
  <c r="I40" i="5" s="1"/>
  <c r="F39" i="17"/>
  <c r="F38" i="13"/>
  <c r="F38" i="14" s="1"/>
  <c r="F38" i="5" s="1"/>
  <c r="D38" i="17"/>
  <c r="D37" i="13"/>
  <c r="D37" i="14" s="1"/>
  <c r="D37" i="5" s="1"/>
  <c r="B37" i="17"/>
  <c r="B36" i="13"/>
  <c r="B36" i="14" s="1"/>
  <c r="B36" i="5" s="1"/>
  <c r="I36" i="5" s="1"/>
  <c r="F34" i="13"/>
  <c r="F34" i="14" s="1"/>
  <c r="F34" i="5" s="1"/>
  <c r="F35" i="17"/>
  <c r="D33" i="13"/>
  <c r="D33" i="14" s="1"/>
  <c r="D33" i="5" s="1"/>
  <c r="D34" i="17"/>
  <c r="B32" i="13"/>
  <c r="B32" i="14" s="1"/>
  <c r="B32" i="5" s="1"/>
  <c r="I32" i="5" s="1"/>
  <c r="B33" i="17"/>
  <c r="F30" i="13"/>
  <c r="F30" i="14" s="1"/>
  <c r="F30" i="5" s="1"/>
  <c r="F31" i="17"/>
  <c r="D29" i="13"/>
  <c r="D29" i="14" s="1"/>
  <c r="D29" i="5" s="1"/>
  <c r="D30" i="17"/>
  <c r="B28" i="13"/>
  <c r="B28" i="14" s="1"/>
  <c r="B28" i="5" s="1"/>
  <c r="I28" i="5" s="1"/>
  <c r="B29" i="17"/>
  <c r="F27" i="17"/>
  <c r="F26" i="13"/>
  <c r="F26" i="14" s="1"/>
  <c r="F26" i="5" s="1"/>
  <c r="D25" i="13"/>
  <c r="D25" i="14" s="1"/>
  <c r="D25" i="5" s="1"/>
  <c r="D26" i="17"/>
  <c r="B25" i="17"/>
  <c r="B24" i="13"/>
  <c r="B24" i="14" s="1"/>
  <c r="B24" i="5" s="1"/>
  <c r="I24" i="5" s="1"/>
  <c r="F23" i="17"/>
  <c r="F22" i="13"/>
  <c r="F22" i="14" s="1"/>
  <c r="F22" i="5" s="1"/>
  <c r="D22" i="17"/>
  <c r="D21" i="13"/>
  <c r="D21" i="14" s="1"/>
  <c r="D21" i="5" s="1"/>
  <c r="B20" i="13"/>
  <c r="B20" i="14" s="1"/>
  <c r="B20" i="5" s="1"/>
  <c r="I20" i="5" s="1"/>
  <c r="B21" i="17"/>
  <c r="F18" i="13"/>
  <c r="F18" i="14" s="1"/>
  <c r="F18" i="5" s="1"/>
  <c r="F19" i="17"/>
  <c r="D18" i="17"/>
  <c r="D17" i="13"/>
  <c r="D17" i="14" s="1"/>
  <c r="D17" i="5" s="1"/>
  <c r="B17" i="17"/>
  <c r="B16" i="13"/>
  <c r="B16" i="14" s="1"/>
  <c r="B16" i="5" s="1"/>
  <c r="I16" i="5" s="1"/>
  <c r="F14" i="13"/>
  <c r="F14" i="14" s="1"/>
  <c r="F14" i="5" s="1"/>
  <c r="F15" i="17"/>
  <c r="D13" i="13"/>
  <c r="D13" i="14" s="1"/>
  <c r="D13" i="5" s="1"/>
  <c r="D14" i="17"/>
  <c r="B12" i="13"/>
  <c r="B12" i="14" s="1"/>
  <c r="B12" i="5" s="1"/>
  <c r="B13" i="17"/>
  <c r="F10" i="13"/>
  <c r="F10" i="14" s="1"/>
  <c r="F10" i="5" s="1"/>
  <c r="F11" i="17"/>
  <c r="D9" i="13"/>
  <c r="D9" i="14" s="1"/>
  <c r="D9" i="5" s="1"/>
  <c r="D10" i="17"/>
  <c r="B9" i="17"/>
  <c r="B8" i="13"/>
  <c r="B8" i="14" s="1"/>
  <c r="B8" i="5" s="1"/>
  <c r="I8" i="5" s="1"/>
  <c r="F7" i="17"/>
  <c r="F6" i="13"/>
  <c r="F6" i="14" s="1"/>
  <c r="F6" i="5" s="1"/>
  <c r="D5" i="13"/>
  <c r="D5" i="14" s="1"/>
  <c r="D5" i="5" s="1"/>
  <c r="D6" i="17"/>
  <c r="B5" i="17"/>
  <c r="B4" i="13"/>
  <c r="B4" i="14" s="1"/>
  <c r="B4" i="5" s="1"/>
  <c r="I4" i="5" s="1"/>
  <c r="M131" i="18"/>
  <c r="M131" i="19" s="1"/>
  <c r="AG131" i="18"/>
  <c r="AG131" i="19" s="1"/>
  <c r="K130" i="18"/>
  <c r="K130" i="19" s="1"/>
  <c r="AE130" i="18"/>
  <c r="AE130" i="19" s="1"/>
  <c r="I129" i="18"/>
  <c r="I129" i="19" s="1"/>
  <c r="AC129" i="18"/>
  <c r="AC129" i="19" s="1"/>
  <c r="AG127" i="18"/>
  <c r="AG127" i="19" s="1"/>
  <c r="M127" i="18"/>
  <c r="M127" i="19" s="1"/>
  <c r="AE126" i="18"/>
  <c r="AE126" i="19" s="1"/>
  <c r="K126" i="18"/>
  <c r="K126" i="19" s="1"/>
  <c r="AC125" i="18"/>
  <c r="AC125" i="19" s="1"/>
  <c r="I125" i="18"/>
  <c r="I125" i="19" s="1"/>
  <c r="AG123" i="18"/>
  <c r="AG123" i="19" s="1"/>
  <c r="M123" i="18"/>
  <c r="M123" i="19" s="1"/>
  <c r="K122" i="18"/>
  <c r="K122" i="19" s="1"/>
  <c r="AE122" i="18"/>
  <c r="AE122" i="19" s="1"/>
  <c r="AC121" i="18"/>
  <c r="AC121" i="19" s="1"/>
  <c r="I121" i="18"/>
  <c r="I121" i="19" s="1"/>
  <c r="M119" i="18"/>
  <c r="M119" i="19" s="1"/>
  <c r="AG119" i="18"/>
  <c r="AG119" i="19" s="1"/>
  <c r="K118" i="18"/>
  <c r="K118" i="19" s="1"/>
  <c r="AE118" i="18"/>
  <c r="AE118" i="19" s="1"/>
  <c r="I117" i="18"/>
  <c r="I117" i="19" s="1"/>
  <c r="AC117" i="18"/>
  <c r="AC117" i="19" s="1"/>
  <c r="M115" i="18"/>
  <c r="M115" i="19" s="1"/>
  <c r="AG115" i="18"/>
  <c r="AG115" i="19" s="1"/>
  <c r="AE114" i="18"/>
  <c r="AE114" i="19" s="1"/>
  <c r="K114" i="18"/>
  <c r="K114" i="19" s="1"/>
  <c r="AC113" i="18"/>
  <c r="AC113" i="19" s="1"/>
  <c r="I113" i="18"/>
  <c r="I113" i="19" s="1"/>
  <c r="M111" i="18"/>
  <c r="M111" i="19" s="1"/>
  <c r="AG111" i="18"/>
  <c r="AG111" i="19" s="1"/>
  <c r="K110" i="18"/>
  <c r="K110" i="19" s="1"/>
  <c r="AE110" i="18"/>
  <c r="AE110" i="19" s="1"/>
  <c r="AC109" i="18"/>
  <c r="AC109" i="19" s="1"/>
  <c r="I109" i="18"/>
  <c r="I109" i="19" s="1"/>
  <c r="AG107" i="18"/>
  <c r="AG107" i="19" s="1"/>
  <c r="M107" i="18"/>
  <c r="M107" i="19" s="1"/>
  <c r="K106" i="18"/>
  <c r="K106" i="19" s="1"/>
  <c r="AE106" i="18"/>
  <c r="AE106" i="19" s="1"/>
  <c r="AC105" i="18"/>
  <c r="AC105" i="19" s="1"/>
  <c r="I105" i="18"/>
  <c r="I105" i="19" s="1"/>
  <c r="M103" i="18"/>
  <c r="M103" i="19" s="1"/>
  <c r="AG103" i="18"/>
  <c r="AG103" i="19" s="1"/>
  <c r="K102" i="18"/>
  <c r="K102" i="19" s="1"/>
  <c r="AE102" i="18"/>
  <c r="AE102" i="19" s="1"/>
  <c r="AC101" i="18"/>
  <c r="AC101" i="19" s="1"/>
  <c r="I101" i="18"/>
  <c r="I101" i="19" s="1"/>
  <c r="M99" i="18"/>
  <c r="M99" i="19" s="1"/>
  <c r="AG99" i="18"/>
  <c r="AG99" i="19" s="1"/>
  <c r="AE98" i="18"/>
  <c r="AE98" i="19" s="1"/>
  <c r="K98" i="18"/>
  <c r="K98" i="19" s="1"/>
  <c r="I97" i="18"/>
  <c r="I97" i="19" s="1"/>
  <c r="AC97" i="18"/>
  <c r="AC97" i="19" s="1"/>
  <c r="M95" i="18"/>
  <c r="M95" i="19" s="1"/>
  <c r="AG95" i="18"/>
  <c r="AG95" i="19" s="1"/>
  <c r="AE94" i="18"/>
  <c r="AE94" i="19" s="1"/>
  <c r="K94" i="18"/>
  <c r="K94" i="19" s="1"/>
  <c r="I93" i="18"/>
  <c r="I93" i="19" s="1"/>
  <c r="AC93" i="18"/>
  <c r="AC93" i="19" s="1"/>
  <c r="M91" i="18"/>
  <c r="M91" i="19" s="1"/>
  <c r="AG91" i="18"/>
  <c r="AG91" i="19" s="1"/>
  <c r="K90" i="18"/>
  <c r="K90" i="19" s="1"/>
  <c r="AE90" i="18"/>
  <c r="AE90" i="19" s="1"/>
  <c r="I89" i="18"/>
  <c r="I89" i="19" s="1"/>
  <c r="AC89" i="18"/>
  <c r="AC89" i="19" s="1"/>
  <c r="AG87" i="18"/>
  <c r="AG87" i="19" s="1"/>
  <c r="M87" i="18"/>
  <c r="M87" i="19" s="1"/>
  <c r="AE86" i="18"/>
  <c r="AE86" i="19" s="1"/>
  <c r="K86" i="18"/>
  <c r="K86" i="19" s="1"/>
  <c r="AC85" i="18"/>
  <c r="AC85" i="19" s="1"/>
  <c r="I85" i="18"/>
  <c r="I85" i="19" s="1"/>
  <c r="M83" i="18"/>
  <c r="M83" i="19" s="1"/>
  <c r="AG83" i="18"/>
  <c r="AG83" i="19" s="1"/>
  <c r="K82" i="18"/>
  <c r="K82" i="19" s="1"/>
  <c r="AE82" i="18"/>
  <c r="AE82" i="19" s="1"/>
  <c r="I81" i="18"/>
  <c r="I81" i="19" s="1"/>
  <c r="AC81" i="18"/>
  <c r="AC81" i="19" s="1"/>
  <c r="M79" i="18"/>
  <c r="M79" i="19" s="1"/>
  <c r="AG79" i="18"/>
  <c r="AG79" i="19" s="1"/>
  <c r="K78" i="18"/>
  <c r="K78" i="19" s="1"/>
  <c r="AE78" i="18"/>
  <c r="AE78" i="19" s="1"/>
  <c r="I77" i="18"/>
  <c r="I77" i="19" s="1"/>
  <c r="AC77" i="18"/>
  <c r="AC77" i="19" s="1"/>
  <c r="M75" i="18"/>
  <c r="M75" i="19" s="1"/>
  <c r="AG75" i="18"/>
  <c r="AG75" i="19" s="1"/>
  <c r="K74" i="18"/>
  <c r="K74" i="19" s="1"/>
  <c r="AE74" i="18"/>
  <c r="AE74" i="19" s="1"/>
  <c r="I73" i="18"/>
  <c r="I73" i="19" s="1"/>
  <c r="AC73" i="18"/>
  <c r="AC73" i="19" s="1"/>
  <c r="M71" i="18"/>
  <c r="M71" i="19" s="1"/>
  <c r="AG71" i="18"/>
  <c r="AG71" i="19" s="1"/>
  <c r="K70" i="18"/>
  <c r="K70" i="19" s="1"/>
  <c r="AE70" i="18"/>
  <c r="AE70" i="19" s="1"/>
  <c r="AC69" i="18"/>
  <c r="AC69" i="19" s="1"/>
  <c r="I69" i="18"/>
  <c r="I69" i="19" s="1"/>
  <c r="M67" i="18"/>
  <c r="M67" i="19" s="1"/>
  <c r="AG67" i="18"/>
  <c r="AG67" i="19" s="1"/>
  <c r="AE66" i="18"/>
  <c r="AE66" i="19" s="1"/>
  <c r="K66" i="18"/>
  <c r="K66" i="19" s="1"/>
  <c r="I65" i="18"/>
  <c r="I65" i="19" s="1"/>
  <c r="AC65" i="18"/>
  <c r="AC65" i="19" s="1"/>
  <c r="M63" i="18"/>
  <c r="M63" i="19" s="1"/>
  <c r="AG63" i="18"/>
  <c r="AG63" i="19" s="1"/>
  <c r="K62" i="18"/>
  <c r="K62" i="19" s="1"/>
  <c r="AE62" i="18"/>
  <c r="AE62" i="19" s="1"/>
  <c r="AC61" i="18"/>
  <c r="AC61" i="19" s="1"/>
  <c r="I61" i="18"/>
  <c r="I61" i="19" s="1"/>
  <c r="AG59" i="18"/>
  <c r="AG59" i="19" s="1"/>
  <c r="M59" i="18"/>
  <c r="M59" i="19" s="1"/>
  <c r="K58" i="18"/>
  <c r="K58" i="19" s="1"/>
  <c r="AE58" i="18"/>
  <c r="AE58" i="19" s="1"/>
  <c r="I57" i="18"/>
  <c r="I57" i="19" s="1"/>
  <c r="AC57" i="18"/>
  <c r="AC57" i="19" s="1"/>
  <c r="M55" i="18"/>
  <c r="M55" i="19" s="1"/>
  <c r="AG55" i="18"/>
  <c r="AG55" i="19" s="1"/>
  <c r="AE54" i="18"/>
  <c r="AE54" i="19" s="1"/>
  <c r="K54" i="18"/>
  <c r="K54" i="19" s="1"/>
  <c r="AC53" i="18"/>
  <c r="AC53" i="19" s="1"/>
  <c r="I53" i="18"/>
  <c r="I53" i="19" s="1"/>
  <c r="M51" i="18"/>
  <c r="M51" i="19" s="1"/>
  <c r="AG51" i="18"/>
  <c r="AG51" i="19" s="1"/>
  <c r="AE50" i="18"/>
  <c r="AE50" i="19" s="1"/>
  <c r="K50" i="18"/>
  <c r="K50" i="19" s="1"/>
  <c r="I49" i="18"/>
  <c r="I49" i="19" s="1"/>
  <c r="AC49" i="18"/>
  <c r="AC49" i="19" s="1"/>
  <c r="M47" i="18"/>
  <c r="M47" i="19" s="1"/>
  <c r="AG47" i="18"/>
  <c r="AG47" i="19" s="1"/>
  <c r="AE46" i="18"/>
  <c r="AE46" i="19" s="1"/>
  <c r="K46" i="18"/>
  <c r="K46" i="19" s="1"/>
  <c r="I45" i="18"/>
  <c r="I45" i="19" s="1"/>
  <c r="AC45" i="18"/>
  <c r="AC45" i="19" s="1"/>
  <c r="M43" i="18"/>
  <c r="M43" i="19" s="1"/>
  <c r="AG43" i="18"/>
  <c r="AG43" i="19" s="1"/>
  <c r="K42" i="18"/>
  <c r="K42" i="19" s="1"/>
  <c r="AE42" i="18"/>
  <c r="AE42" i="19" s="1"/>
  <c r="I41" i="18"/>
  <c r="I41" i="19" s="1"/>
  <c r="AC41" i="18"/>
  <c r="AC41" i="19" s="1"/>
  <c r="M39" i="18"/>
  <c r="M39" i="19" s="1"/>
  <c r="AG39" i="18"/>
  <c r="AG39" i="19" s="1"/>
  <c r="K38" i="18"/>
  <c r="K38" i="19" s="1"/>
  <c r="AE38" i="18"/>
  <c r="AE38" i="19" s="1"/>
  <c r="AC37" i="18"/>
  <c r="AC37" i="19" s="1"/>
  <c r="I37" i="18"/>
  <c r="I37" i="19" s="1"/>
  <c r="AG35" i="18"/>
  <c r="AG35" i="19" s="1"/>
  <c r="M35" i="18"/>
  <c r="M35" i="19" s="1"/>
  <c r="AE34" i="18"/>
  <c r="AE34" i="19" s="1"/>
  <c r="K34" i="18"/>
  <c r="K34" i="19" s="1"/>
  <c r="AC33" i="18"/>
  <c r="AC33" i="19" s="1"/>
  <c r="I33" i="18"/>
  <c r="I33" i="19" s="1"/>
  <c r="AG31" i="18"/>
  <c r="AG31" i="19" s="1"/>
  <c r="M31" i="18"/>
  <c r="M31" i="19" s="1"/>
  <c r="AE30" i="18"/>
  <c r="AE30" i="19" s="1"/>
  <c r="K30" i="18"/>
  <c r="K30" i="19" s="1"/>
  <c r="AC29" i="18"/>
  <c r="AC29" i="19" s="1"/>
  <c r="I29" i="18"/>
  <c r="I29" i="19" s="1"/>
  <c r="AG27" i="18"/>
  <c r="AG27" i="19" s="1"/>
  <c r="M27" i="18"/>
  <c r="M27" i="19" s="1"/>
  <c r="K26" i="18"/>
  <c r="K26" i="19" s="1"/>
  <c r="AE26" i="18"/>
  <c r="AE26" i="19" s="1"/>
  <c r="I25" i="18"/>
  <c r="I25" i="19" s="1"/>
  <c r="AC25" i="18"/>
  <c r="AC25" i="19" s="1"/>
  <c r="M23" i="18"/>
  <c r="M23" i="19" s="1"/>
  <c r="AG23" i="18"/>
  <c r="AG23" i="19" s="1"/>
  <c r="AE22" i="18"/>
  <c r="AE22" i="19" s="1"/>
  <c r="K22" i="18"/>
  <c r="K22" i="19" s="1"/>
  <c r="AC21" i="18"/>
  <c r="AC21" i="19" s="1"/>
  <c r="I21" i="18"/>
  <c r="I21" i="19" s="1"/>
  <c r="AG19" i="18"/>
  <c r="AG19" i="19" s="1"/>
  <c r="M19" i="18"/>
  <c r="M19" i="19" s="1"/>
  <c r="K18" i="18"/>
  <c r="K18" i="19" s="1"/>
  <c r="AE18" i="18"/>
  <c r="AE18" i="19" s="1"/>
  <c r="I17" i="18"/>
  <c r="I17" i="19" s="1"/>
  <c r="AC17" i="18"/>
  <c r="AC17" i="19" s="1"/>
  <c r="AG15" i="18"/>
  <c r="AG15" i="19" s="1"/>
  <c r="M15" i="18"/>
  <c r="M15" i="19" s="1"/>
  <c r="AE14" i="18"/>
  <c r="AE14" i="19" s="1"/>
  <c r="K14" i="18"/>
  <c r="K14" i="19" s="1"/>
  <c r="I13" i="18"/>
  <c r="I13" i="19" s="1"/>
  <c r="AC13" i="18"/>
  <c r="AC13" i="19" s="1"/>
  <c r="AG11" i="18"/>
  <c r="AG11" i="19" s="1"/>
  <c r="M11" i="18"/>
  <c r="M11" i="19" s="1"/>
  <c r="K10" i="18"/>
  <c r="K10" i="19" s="1"/>
  <c r="AE10" i="18"/>
  <c r="AE10" i="19" s="1"/>
  <c r="I9" i="18"/>
  <c r="I9" i="19" s="1"/>
  <c r="AC9" i="18"/>
  <c r="AC9" i="19" s="1"/>
  <c r="AG7" i="18"/>
  <c r="AG7" i="19" s="1"/>
  <c r="M7" i="18"/>
  <c r="M7" i="19" s="1"/>
  <c r="K6" i="18"/>
  <c r="K6" i="19" s="1"/>
  <c r="AE6" i="18"/>
  <c r="AE6" i="19" s="1"/>
  <c r="AC5" i="18"/>
  <c r="AC5" i="19" s="1"/>
  <c r="I5" i="18"/>
  <c r="I5" i="19" s="1"/>
  <c r="S131" i="18"/>
  <c r="S131" i="19" s="1"/>
  <c r="AM131" i="18"/>
  <c r="AM131" i="19" s="1"/>
  <c r="Q130" i="18"/>
  <c r="Q130" i="19" s="1"/>
  <c r="AK130" i="18"/>
  <c r="AK130" i="19" s="1"/>
  <c r="O129" i="18"/>
  <c r="O129" i="19" s="1"/>
  <c r="AI129" i="18"/>
  <c r="AI129" i="19" s="1"/>
  <c r="S127" i="18"/>
  <c r="S127" i="19" s="1"/>
  <c r="AM127" i="18"/>
  <c r="AM127" i="19" s="1"/>
  <c r="Q126" i="18"/>
  <c r="Q126" i="19" s="1"/>
  <c r="AK126" i="18"/>
  <c r="AK126" i="19" s="1"/>
  <c r="AI125" i="18"/>
  <c r="AI125" i="19" s="1"/>
  <c r="O125" i="18"/>
  <c r="O125" i="19" s="1"/>
  <c r="AM123" i="18"/>
  <c r="AM123" i="19" s="1"/>
  <c r="S123" i="18"/>
  <c r="S123" i="19" s="1"/>
  <c r="Q122" i="18"/>
  <c r="Q122" i="19" s="1"/>
  <c r="AK122" i="18"/>
  <c r="AK122" i="19" s="1"/>
  <c r="O121" i="18"/>
  <c r="O121" i="19" s="1"/>
  <c r="AI121" i="18"/>
  <c r="AI121" i="19" s="1"/>
  <c r="S119" i="18"/>
  <c r="S119" i="19" s="1"/>
  <c r="AM119" i="18"/>
  <c r="AM119" i="19" s="1"/>
  <c r="Q118" i="18"/>
  <c r="Q118" i="19" s="1"/>
  <c r="AK118" i="18"/>
  <c r="AK118" i="19" s="1"/>
  <c r="O117" i="18"/>
  <c r="O117" i="19" s="1"/>
  <c r="AI117" i="18"/>
  <c r="AI117" i="19" s="1"/>
  <c r="AM115" i="18"/>
  <c r="AM115" i="19" s="1"/>
  <c r="S115" i="18"/>
  <c r="S115" i="19" s="1"/>
  <c r="Q114" i="18"/>
  <c r="Q114" i="19" s="1"/>
  <c r="AK114" i="18"/>
  <c r="AK114" i="19" s="1"/>
  <c r="O113" i="18"/>
  <c r="O113" i="19" s="1"/>
  <c r="AI113" i="18"/>
  <c r="AI113" i="19" s="1"/>
  <c r="S111" i="18"/>
  <c r="S111" i="19" s="1"/>
  <c r="AM111" i="18"/>
  <c r="AM111" i="19" s="1"/>
  <c r="Q110" i="18"/>
  <c r="Q110" i="19" s="1"/>
  <c r="AK110" i="18"/>
  <c r="AK110" i="19" s="1"/>
  <c r="AI109" i="18"/>
  <c r="AI109" i="19" s="1"/>
  <c r="O109" i="18"/>
  <c r="O109" i="19" s="1"/>
  <c r="S107" i="18"/>
  <c r="S107" i="19" s="1"/>
  <c r="AM107" i="18"/>
  <c r="AM107" i="19" s="1"/>
  <c r="AK106" i="18"/>
  <c r="AK106" i="19" s="1"/>
  <c r="Q106" i="18"/>
  <c r="Q106" i="19" s="1"/>
  <c r="O105" i="18"/>
  <c r="O105" i="19" s="1"/>
  <c r="AI105" i="18"/>
  <c r="AI105" i="19" s="1"/>
  <c r="AM103" i="18"/>
  <c r="AM103" i="19" s="1"/>
  <c r="S103" i="18"/>
  <c r="S103" i="19" s="1"/>
  <c r="AK102" i="18"/>
  <c r="AK102" i="19" s="1"/>
  <c r="Q102" i="18"/>
  <c r="Q102" i="19" s="1"/>
  <c r="O101" i="18"/>
  <c r="O101" i="19" s="1"/>
  <c r="AI101" i="18"/>
  <c r="AI101" i="19" s="1"/>
  <c r="S99" i="18"/>
  <c r="S99" i="19" s="1"/>
  <c r="AM99" i="18"/>
  <c r="AM99" i="19" s="1"/>
  <c r="Q98" i="18"/>
  <c r="Q98" i="19" s="1"/>
  <c r="AK98" i="18"/>
  <c r="AK98" i="19" s="1"/>
  <c r="AI97" i="18"/>
  <c r="AI97" i="19" s="1"/>
  <c r="O97" i="18"/>
  <c r="O97" i="19" s="1"/>
  <c r="S95" i="18"/>
  <c r="S95" i="19" s="1"/>
  <c r="AM95" i="18"/>
  <c r="AM95" i="19" s="1"/>
  <c r="AK94" i="18"/>
  <c r="AK94" i="19" s="1"/>
  <c r="Q94" i="18"/>
  <c r="Q94" i="19" s="1"/>
  <c r="O93" i="18"/>
  <c r="O93" i="19" s="1"/>
  <c r="AI93" i="18"/>
  <c r="AI93" i="19" s="1"/>
  <c r="S91" i="18"/>
  <c r="S91" i="19" s="1"/>
  <c r="AM91" i="18"/>
  <c r="AM91" i="19" s="1"/>
  <c r="Q90" i="18"/>
  <c r="Q90" i="19" s="1"/>
  <c r="AK90" i="18"/>
  <c r="AK90" i="19" s="1"/>
  <c r="O89" i="18"/>
  <c r="O89" i="19" s="1"/>
  <c r="AI89" i="18"/>
  <c r="AI89" i="19" s="1"/>
  <c r="S87" i="18"/>
  <c r="S87" i="19" s="1"/>
  <c r="AM87" i="18"/>
  <c r="AM87" i="19" s="1"/>
  <c r="Q86" i="18"/>
  <c r="Q86" i="19" s="1"/>
  <c r="AK86" i="18"/>
  <c r="AK86" i="19" s="1"/>
  <c r="AI85" i="18"/>
  <c r="AI85" i="19" s="1"/>
  <c r="O85" i="18"/>
  <c r="O85" i="19" s="1"/>
  <c r="S83" i="18"/>
  <c r="S83" i="19" s="1"/>
  <c r="AM83" i="18"/>
  <c r="AM83" i="19" s="1"/>
  <c r="AK82" i="18"/>
  <c r="AK82" i="19" s="1"/>
  <c r="Q82" i="18"/>
  <c r="Q82" i="19" s="1"/>
  <c r="O81" i="18"/>
  <c r="O81" i="19" s="1"/>
  <c r="AI81" i="18"/>
  <c r="AI81" i="19" s="1"/>
  <c r="S79" i="18"/>
  <c r="S79" i="19" s="1"/>
  <c r="AM79" i="18"/>
  <c r="AM79" i="19" s="1"/>
  <c r="AK78" i="18"/>
  <c r="AK78" i="19" s="1"/>
  <c r="Q78" i="18"/>
  <c r="Q78" i="19" s="1"/>
  <c r="AI77" i="18"/>
  <c r="AI77" i="19" s="1"/>
  <c r="O77" i="18"/>
  <c r="O77" i="19" s="1"/>
  <c r="S75" i="18"/>
  <c r="S75" i="19" s="1"/>
  <c r="AM75" i="18"/>
  <c r="AM75" i="19" s="1"/>
  <c r="Q74" i="18"/>
  <c r="Q74" i="19" s="1"/>
  <c r="AK74" i="18"/>
  <c r="AK74" i="19" s="1"/>
  <c r="AI73" i="18"/>
  <c r="AI73" i="19" s="1"/>
  <c r="O73" i="18"/>
  <c r="O73" i="19" s="1"/>
  <c r="S71" i="18"/>
  <c r="S71" i="19" s="1"/>
  <c r="AM71" i="18"/>
  <c r="AM71" i="19" s="1"/>
  <c r="AK70" i="18"/>
  <c r="AK70" i="19" s="1"/>
  <c r="Q70" i="18"/>
  <c r="Q70" i="19" s="1"/>
  <c r="O69" i="18"/>
  <c r="O69" i="19" s="1"/>
  <c r="AI69" i="18"/>
  <c r="AI69" i="19" s="1"/>
  <c r="S67" i="18"/>
  <c r="S67" i="19" s="1"/>
  <c r="AM67" i="18"/>
  <c r="AM67" i="19" s="1"/>
  <c r="Q66" i="18"/>
  <c r="Q66" i="19" s="1"/>
  <c r="AK66" i="18"/>
  <c r="AK66" i="19" s="1"/>
  <c r="AI65" i="18"/>
  <c r="AI65" i="19" s="1"/>
  <c r="O65" i="18"/>
  <c r="O65" i="19" s="1"/>
  <c r="S63" i="18"/>
  <c r="S63" i="19" s="1"/>
  <c r="AM63" i="18"/>
  <c r="AM63" i="19" s="1"/>
  <c r="Q62" i="18"/>
  <c r="Q62" i="19" s="1"/>
  <c r="AK62" i="18"/>
  <c r="AK62" i="19" s="1"/>
  <c r="O61" i="18"/>
  <c r="O61" i="19" s="1"/>
  <c r="AI61" i="18"/>
  <c r="AI61" i="19" s="1"/>
  <c r="AM59" i="18"/>
  <c r="AM59" i="19" s="1"/>
  <c r="S59" i="18"/>
  <c r="S59" i="19" s="1"/>
  <c r="Q58" i="18"/>
  <c r="Q58" i="19" s="1"/>
  <c r="AK58" i="18"/>
  <c r="AK58" i="19" s="1"/>
  <c r="O57" i="18"/>
  <c r="O57" i="19" s="1"/>
  <c r="AI57" i="18"/>
  <c r="AI57" i="19" s="1"/>
  <c r="S55" i="18"/>
  <c r="S55" i="19" s="1"/>
  <c r="AM55" i="18"/>
  <c r="AM55" i="19" s="1"/>
  <c r="Q54" i="18"/>
  <c r="Q54" i="19" s="1"/>
  <c r="AK54" i="18"/>
  <c r="AK54" i="19" s="1"/>
  <c r="AI53" i="18"/>
  <c r="AI53" i="19" s="1"/>
  <c r="O53" i="18"/>
  <c r="O53" i="19" s="1"/>
  <c r="AM51" i="18"/>
  <c r="AM51" i="19" s="1"/>
  <c r="S51" i="18"/>
  <c r="S51" i="19" s="1"/>
  <c r="AK50" i="18"/>
  <c r="AK50" i="19" s="1"/>
  <c r="Q50" i="18"/>
  <c r="Q50" i="19" s="1"/>
  <c r="O49" i="18"/>
  <c r="O49" i="19" s="1"/>
  <c r="AI49" i="18"/>
  <c r="AI49" i="19" s="1"/>
  <c r="AM47" i="18"/>
  <c r="AM47" i="19" s="1"/>
  <c r="S47" i="18"/>
  <c r="S47" i="19" s="1"/>
  <c r="Q46" i="18"/>
  <c r="Q46" i="19" s="1"/>
  <c r="AK46" i="18"/>
  <c r="AK46" i="19" s="1"/>
  <c r="AI45" i="18"/>
  <c r="AI45" i="19" s="1"/>
  <c r="O45" i="18"/>
  <c r="O45" i="19" s="1"/>
  <c r="AM43" i="18"/>
  <c r="AM43" i="19" s="1"/>
  <c r="S43" i="18"/>
  <c r="S43" i="19" s="1"/>
  <c r="Q42" i="18"/>
  <c r="Q42" i="19" s="1"/>
  <c r="AK42" i="18"/>
  <c r="AK42" i="19" s="1"/>
  <c r="O41" i="18"/>
  <c r="O41" i="19" s="1"/>
  <c r="AI41" i="18"/>
  <c r="AI41" i="19" s="1"/>
  <c r="AM39" i="18"/>
  <c r="AM39" i="19" s="1"/>
  <c r="S39" i="18"/>
  <c r="S39" i="19" s="1"/>
  <c r="AK38" i="18"/>
  <c r="AK38" i="19" s="1"/>
  <c r="Q38" i="18"/>
  <c r="Q38" i="19" s="1"/>
  <c r="O37" i="18"/>
  <c r="O37" i="19" s="1"/>
  <c r="AI37" i="18"/>
  <c r="AI37" i="19" s="1"/>
  <c r="S35" i="18"/>
  <c r="S35" i="19" s="1"/>
  <c r="AM35" i="18"/>
  <c r="AM35" i="19" s="1"/>
  <c r="AK34" i="18"/>
  <c r="AK34" i="19" s="1"/>
  <c r="Q34" i="18"/>
  <c r="Q34" i="19" s="1"/>
  <c r="O33" i="18"/>
  <c r="O33" i="19" s="1"/>
  <c r="AI33" i="18"/>
  <c r="AI33" i="19" s="1"/>
  <c r="S31" i="18"/>
  <c r="S31" i="19" s="1"/>
  <c r="AM31" i="18"/>
  <c r="AM31" i="19" s="1"/>
  <c r="Q30" i="18"/>
  <c r="Q30" i="19" s="1"/>
  <c r="AK30" i="18"/>
  <c r="AK30" i="19" s="1"/>
  <c r="O29" i="18"/>
  <c r="O29" i="19" s="1"/>
  <c r="AI29" i="18"/>
  <c r="AI29" i="19" s="1"/>
  <c r="S27" i="18"/>
  <c r="S27" i="19" s="1"/>
  <c r="AM27" i="18"/>
  <c r="AM27" i="19" s="1"/>
  <c r="Q26" i="18"/>
  <c r="Q26" i="19" s="1"/>
  <c r="AK26" i="18"/>
  <c r="AK26" i="19" s="1"/>
  <c r="O25" i="18"/>
  <c r="O25" i="19" s="1"/>
  <c r="AI25" i="18"/>
  <c r="AI25" i="19" s="1"/>
  <c r="S23" i="18"/>
  <c r="S23" i="19" s="1"/>
  <c r="AM23" i="18"/>
  <c r="AM23" i="19" s="1"/>
  <c r="Q22" i="18"/>
  <c r="Q22" i="19" s="1"/>
  <c r="AK22" i="18"/>
  <c r="AK22" i="19" s="1"/>
  <c r="AI21" i="18"/>
  <c r="AI21" i="19" s="1"/>
  <c r="O21" i="18"/>
  <c r="O21" i="19" s="1"/>
  <c r="S19" i="18"/>
  <c r="S19" i="19" s="1"/>
  <c r="AM19" i="18"/>
  <c r="AM19" i="19" s="1"/>
  <c r="Q18" i="18"/>
  <c r="Q18" i="19" s="1"/>
  <c r="AK18" i="18"/>
  <c r="AK18" i="19" s="1"/>
  <c r="O17" i="18"/>
  <c r="O17" i="19" s="1"/>
  <c r="AI17" i="18"/>
  <c r="AI17" i="19" s="1"/>
  <c r="AM15" i="18"/>
  <c r="AM15" i="19" s="1"/>
  <c r="S15" i="18"/>
  <c r="S15" i="19" s="1"/>
  <c r="AK14" i="18"/>
  <c r="AK14" i="19" s="1"/>
  <c r="Q14" i="18"/>
  <c r="Q14" i="19" s="1"/>
  <c r="AI13" i="18"/>
  <c r="AI13" i="19" s="1"/>
  <c r="O13" i="18"/>
  <c r="O13" i="19" s="1"/>
  <c r="S11" i="18"/>
  <c r="S11" i="19" s="1"/>
  <c r="AM11" i="18"/>
  <c r="AM11" i="19" s="1"/>
  <c r="AK10" i="18"/>
  <c r="AK10" i="19" s="1"/>
  <c r="Q10" i="18"/>
  <c r="Q10" i="19" s="1"/>
  <c r="O9" i="18"/>
  <c r="O9" i="19" s="1"/>
  <c r="AI9" i="18"/>
  <c r="AI9" i="19" s="1"/>
  <c r="S7" i="18"/>
  <c r="S7" i="19" s="1"/>
  <c r="AM7" i="18"/>
  <c r="AM7" i="19" s="1"/>
  <c r="Q6" i="18"/>
  <c r="Q6" i="19" s="1"/>
  <c r="AK6" i="18"/>
  <c r="AK6" i="19" s="1"/>
  <c r="O5" i="18"/>
  <c r="O5" i="19" s="1"/>
  <c r="AI5" i="18"/>
  <c r="AI5" i="19" s="1"/>
  <c r="B4" i="17"/>
  <c r="B3" i="13"/>
  <c r="B3" i="14" s="1"/>
  <c r="B3" i="5" s="1"/>
  <c r="E130" i="13"/>
  <c r="E130" i="14" s="1"/>
  <c r="E130" i="5" s="1"/>
  <c r="E131" i="17"/>
  <c r="C129" i="13"/>
  <c r="C129" i="14" s="1"/>
  <c r="C129" i="5" s="1"/>
  <c r="C130" i="17"/>
  <c r="G127" i="13"/>
  <c r="G127" i="14" s="1"/>
  <c r="G127" i="5" s="1"/>
  <c r="G128" i="17"/>
  <c r="E127" i="17"/>
  <c r="E126" i="13"/>
  <c r="E126" i="14" s="1"/>
  <c r="E126" i="5" s="1"/>
  <c r="C126" i="17"/>
  <c r="C125" i="13"/>
  <c r="C125" i="14" s="1"/>
  <c r="C125" i="5" s="1"/>
  <c r="G124" i="17"/>
  <c r="G123" i="13"/>
  <c r="G123" i="14" s="1"/>
  <c r="G123" i="5" s="1"/>
  <c r="E122" i="13"/>
  <c r="E122" i="14" s="1"/>
  <c r="E122" i="5" s="1"/>
  <c r="E123" i="17"/>
  <c r="C122" i="17"/>
  <c r="C121" i="13"/>
  <c r="C121" i="14" s="1"/>
  <c r="C121" i="5" s="1"/>
  <c r="G119" i="13"/>
  <c r="G119" i="14" s="1"/>
  <c r="G119" i="5" s="1"/>
  <c r="G120" i="17"/>
  <c r="E119" i="17"/>
  <c r="E118" i="13"/>
  <c r="E118" i="14" s="1"/>
  <c r="E118" i="5" s="1"/>
  <c r="C118" i="17"/>
  <c r="C117" i="13"/>
  <c r="C117" i="14" s="1"/>
  <c r="C117" i="5" s="1"/>
  <c r="G115" i="13"/>
  <c r="G115" i="14" s="1"/>
  <c r="G115" i="5" s="1"/>
  <c r="G116" i="17"/>
  <c r="E115" i="17"/>
  <c r="E114" i="13"/>
  <c r="E114" i="14" s="1"/>
  <c r="E114" i="5" s="1"/>
  <c r="C113" i="13"/>
  <c r="C113" i="14" s="1"/>
  <c r="C113" i="5" s="1"/>
  <c r="C114" i="17"/>
  <c r="G111" i="13"/>
  <c r="G111" i="14" s="1"/>
  <c r="G111" i="5" s="1"/>
  <c r="G112" i="17"/>
  <c r="E111" i="17"/>
  <c r="E110" i="13"/>
  <c r="E110" i="14" s="1"/>
  <c r="E110" i="5" s="1"/>
  <c r="C110" i="17"/>
  <c r="C109" i="13"/>
  <c r="C109" i="14" s="1"/>
  <c r="C109" i="5" s="1"/>
  <c r="G107" i="13"/>
  <c r="G107" i="14" s="1"/>
  <c r="G107" i="5" s="1"/>
  <c r="G108" i="17"/>
  <c r="E106" i="13"/>
  <c r="E106" i="14" s="1"/>
  <c r="E106" i="5" s="1"/>
  <c r="E107" i="17"/>
  <c r="C105" i="13"/>
  <c r="C105" i="14" s="1"/>
  <c r="C105" i="5" s="1"/>
  <c r="C106" i="17"/>
  <c r="G103" i="13"/>
  <c r="G103" i="14" s="1"/>
  <c r="G103" i="5" s="1"/>
  <c r="G104" i="17"/>
  <c r="E103" i="17"/>
  <c r="E102" i="13"/>
  <c r="E102" i="14" s="1"/>
  <c r="E102" i="5" s="1"/>
  <c r="C101" i="13"/>
  <c r="C101" i="14" s="1"/>
  <c r="C101" i="5" s="1"/>
  <c r="C102" i="17"/>
  <c r="G100" i="17"/>
  <c r="G99" i="13"/>
  <c r="G99" i="14" s="1"/>
  <c r="G99" i="5" s="1"/>
  <c r="E98" i="13"/>
  <c r="E98" i="14" s="1"/>
  <c r="E98" i="5" s="1"/>
  <c r="E99" i="17"/>
  <c r="C97" i="13"/>
  <c r="C97" i="14" s="1"/>
  <c r="C97" i="5" s="1"/>
  <c r="C98" i="17"/>
  <c r="G95" i="13"/>
  <c r="G95" i="14" s="1"/>
  <c r="G95" i="5" s="1"/>
  <c r="G96" i="17"/>
  <c r="E95" i="17"/>
  <c r="E94" i="13"/>
  <c r="E94" i="14" s="1"/>
  <c r="E94" i="5" s="1"/>
  <c r="C93" i="13"/>
  <c r="C93" i="14" s="1"/>
  <c r="C93" i="5" s="1"/>
  <c r="C94" i="17"/>
  <c r="G92" i="17"/>
  <c r="G91" i="13"/>
  <c r="G91" i="14" s="1"/>
  <c r="G91" i="5" s="1"/>
  <c r="E90" i="13"/>
  <c r="E90" i="14" s="1"/>
  <c r="E90" i="5" s="1"/>
  <c r="E91" i="17"/>
  <c r="C90" i="17"/>
  <c r="C89" i="13"/>
  <c r="C89" i="14" s="1"/>
  <c r="C89" i="5" s="1"/>
  <c r="G87" i="13"/>
  <c r="G87" i="14" s="1"/>
  <c r="G87" i="5" s="1"/>
  <c r="G88" i="17"/>
  <c r="E86" i="13"/>
  <c r="E86" i="14" s="1"/>
  <c r="E86" i="5" s="1"/>
  <c r="E87" i="17"/>
  <c r="C85" i="13"/>
  <c r="C85" i="14" s="1"/>
  <c r="C85" i="5" s="1"/>
  <c r="C86" i="17"/>
  <c r="G84" i="17"/>
  <c r="G83" i="13"/>
  <c r="G83" i="14" s="1"/>
  <c r="G83" i="5" s="1"/>
  <c r="E82" i="13"/>
  <c r="E82" i="14" s="1"/>
  <c r="E82" i="5" s="1"/>
  <c r="E83" i="17"/>
  <c r="C81" i="13"/>
  <c r="C81" i="14" s="1"/>
  <c r="C81" i="5" s="1"/>
  <c r="C82" i="17"/>
  <c r="G79" i="13"/>
  <c r="G79" i="14" s="1"/>
  <c r="G79" i="5" s="1"/>
  <c r="G80" i="17"/>
  <c r="E78" i="13"/>
  <c r="E78" i="14" s="1"/>
  <c r="E78" i="5" s="1"/>
  <c r="E79" i="17"/>
  <c r="C77" i="13"/>
  <c r="C77" i="14" s="1"/>
  <c r="C77" i="5" s="1"/>
  <c r="C78" i="17"/>
  <c r="G75" i="13"/>
  <c r="G75" i="14" s="1"/>
  <c r="G75" i="5" s="1"/>
  <c r="G76" i="17"/>
  <c r="E74" i="13"/>
  <c r="E74" i="14" s="1"/>
  <c r="E74" i="5" s="1"/>
  <c r="E75" i="17"/>
  <c r="C73" i="13"/>
  <c r="C73" i="14" s="1"/>
  <c r="C73" i="5" s="1"/>
  <c r="C74" i="17"/>
  <c r="G71" i="13"/>
  <c r="G71" i="14" s="1"/>
  <c r="G71" i="5" s="1"/>
  <c r="G72" i="17"/>
  <c r="E71" i="17"/>
  <c r="E70" i="13"/>
  <c r="E70" i="14" s="1"/>
  <c r="E70" i="5" s="1"/>
  <c r="C69" i="13"/>
  <c r="C69" i="14" s="1"/>
  <c r="C69" i="5" s="1"/>
  <c r="C70" i="17"/>
  <c r="G67" i="13"/>
  <c r="G67" i="14" s="1"/>
  <c r="G67" i="5" s="1"/>
  <c r="G68" i="17"/>
  <c r="E66" i="13"/>
  <c r="E66" i="14" s="1"/>
  <c r="E66" i="5" s="1"/>
  <c r="E67" i="17"/>
  <c r="C65" i="13"/>
  <c r="C65" i="14" s="1"/>
  <c r="C65" i="5" s="1"/>
  <c r="C66" i="17"/>
  <c r="G63" i="13"/>
  <c r="G63" i="14" s="1"/>
  <c r="G63" i="5" s="1"/>
  <c r="G64" i="17"/>
  <c r="E62" i="13"/>
  <c r="E62" i="14" s="1"/>
  <c r="E62" i="5" s="1"/>
  <c r="E63" i="17"/>
  <c r="C61" i="13"/>
  <c r="C61" i="14" s="1"/>
  <c r="C61" i="5" s="1"/>
  <c r="C62" i="17"/>
  <c r="G59" i="13"/>
  <c r="G59" i="14" s="1"/>
  <c r="G59" i="5" s="1"/>
  <c r="G60" i="17"/>
  <c r="E59" i="17"/>
  <c r="E58" i="13"/>
  <c r="E58" i="14" s="1"/>
  <c r="E58" i="5" s="1"/>
  <c r="C57" i="13"/>
  <c r="C57" i="14" s="1"/>
  <c r="C57" i="5" s="1"/>
  <c r="C58" i="17"/>
  <c r="G55" i="13"/>
  <c r="G55" i="14" s="1"/>
  <c r="G55" i="5" s="1"/>
  <c r="G56" i="17"/>
  <c r="E54" i="13"/>
  <c r="E54" i="14" s="1"/>
  <c r="E54" i="5" s="1"/>
  <c r="E55" i="17"/>
  <c r="C53" i="13"/>
  <c r="C53" i="14" s="1"/>
  <c r="C53" i="5" s="1"/>
  <c r="C54" i="17"/>
  <c r="G51" i="13"/>
  <c r="G51" i="14" s="1"/>
  <c r="G51" i="5" s="1"/>
  <c r="G52" i="17"/>
  <c r="E51" i="17"/>
  <c r="E50" i="13"/>
  <c r="E50" i="14" s="1"/>
  <c r="E50" i="5" s="1"/>
  <c r="C50" i="17"/>
  <c r="C49" i="13"/>
  <c r="C49" i="14" s="1"/>
  <c r="C49" i="5" s="1"/>
  <c r="G48" i="17"/>
  <c r="G47" i="13"/>
  <c r="G47" i="14" s="1"/>
  <c r="G47" i="5" s="1"/>
  <c r="E46" i="13"/>
  <c r="E46" i="14" s="1"/>
  <c r="E46" i="5" s="1"/>
  <c r="E47" i="17"/>
  <c r="C45" i="13"/>
  <c r="C45" i="14" s="1"/>
  <c r="C45" i="5" s="1"/>
  <c r="C46" i="17"/>
  <c r="G43" i="13"/>
  <c r="G43" i="14" s="1"/>
  <c r="G43" i="5" s="1"/>
  <c r="G44" i="17"/>
  <c r="E43" i="17"/>
  <c r="E42" i="13"/>
  <c r="E42" i="14" s="1"/>
  <c r="E42" i="5" s="1"/>
  <c r="C41" i="13"/>
  <c r="C41" i="14" s="1"/>
  <c r="C41" i="5" s="1"/>
  <c r="C42" i="17"/>
  <c r="G39" i="13"/>
  <c r="G39" i="14" s="1"/>
  <c r="G39" i="5" s="1"/>
  <c r="G40" i="17"/>
  <c r="E39" i="17"/>
  <c r="E38" i="13"/>
  <c r="E38" i="14" s="1"/>
  <c r="E38" i="5" s="1"/>
  <c r="C38" i="17"/>
  <c r="C37" i="13"/>
  <c r="C37" i="14" s="1"/>
  <c r="C37" i="5" s="1"/>
  <c r="G36" i="17"/>
  <c r="G35" i="13"/>
  <c r="G35" i="14" s="1"/>
  <c r="G35" i="5" s="1"/>
  <c r="E34" i="13"/>
  <c r="E34" i="14" s="1"/>
  <c r="E34" i="5" s="1"/>
  <c r="E35" i="17"/>
  <c r="C33" i="13"/>
  <c r="C33" i="14" s="1"/>
  <c r="C33" i="5" s="1"/>
  <c r="C34" i="17"/>
  <c r="G32" i="17"/>
  <c r="G31" i="13"/>
  <c r="G31" i="14" s="1"/>
  <c r="G31" i="5" s="1"/>
  <c r="E31" i="17"/>
  <c r="E30" i="13"/>
  <c r="E30" i="14" s="1"/>
  <c r="E30" i="5" s="1"/>
  <c r="C29" i="13"/>
  <c r="C29" i="14" s="1"/>
  <c r="C29" i="5" s="1"/>
  <c r="C30" i="17"/>
  <c r="G27" i="13"/>
  <c r="G27" i="14" s="1"/>
  <c r="G27" i="5" s="1"/>
  <c r="G28" i="17"/>
  <c r="E27" i="17"/>
  <c r="E26" i="13"/>
  <c r="E26" i="14" s="1"/>
  <c r="E26" i="5" s="1"/>
  <c r="C26" i="17"/>
  <c r="C25" i="13"/>
  <c r="C25" i="14" s="1"/>
  <c r="C25" i="5" s="1"/>
  <c r="G23" i="13"/>
  <c r="G23" i="14" s="1"/>
  <c r="G23" i="5" s="1"/>
  <c r="G24" i="17"/>
  <c r="E22" i="13"/>
  <c r="E22" i="14" s="1"/>
  <c r="E22" i="5" s="1"/>
  <c r="E23" i="17"/>
  <c r="C22" i="17"/>
  <c r="C21" i="13"/>
  <c r="C21" i="14" s="1"/>
  <c r="C21" i="5" s="1"/>
  <c r="G20" i="17"/>
  <c r="G19" i="13"/>
  <c r="G19" i="14" s="1"/>
  <c r="G19" i="5" s="1"/>
  <c r="E19" i="17"/>
  <c r="E18" i="13"/>
  <c r="E18" i="14" s="1"/>
  <c r="E18" i="5" s="1"/>
  <c r="C18" i="17"/>
  <c r="C17" i="13"/>
  <c r="C17" i="14" s="1"/>
  <c r="C17" i="5" s="1"/>
  <c r="G16" i="17"/>
  <c r="G15" i="13"/>
  <c r="G15" i="14" s="1"/>
  <c r="G15" i="5" s="1"/>
  <c r="E14" i="13"/>
  <c r="E14" i="14" s="1"/>
  <c r="E14" i="5" s="1"/>
  <c r="E15" i="17"/>
  <c r="C13" i="13"/>
  <c r="C13" i="14" s="1"/>
  <c r="C13" i="5" s="1"/>
  <c r="C14" i="17"/>
  <c r="G11" i="13"/>
  <c r="G11" i="14" s="1"/>
  <c r="G11" i="5" s="1"/>
  <c r="G12" i="17"/>
  <c r="E11" i="17"/>
  <c r="E10" i="13"/>
  <c r="E10" i="14" s="1"/>
  <c r="E10" i="5" s="1"/>
  <c r="C9" i="13"/>
  <c r="C9" i="14" s="1"/>
  <c r="C9" i="5" s="1"/>
  <c r="C10" i="17"/>
  <c r="G7" i="13"/>
  <c r="G7" i="14" s="1"/>
  <c r="G7" i="5" s="1"/>
  <c r="G8" i="17"/>
  <c r="E7" i="17"/>
  <c r="E6" i="13"/>
  <c r="E6" i="14" s="1"/>
  <c r="E6" i="5" s="1"/>
  <c r="C6" i="17"/>
  <c r="C5" i="13"/>
  <c r="C5" i="14" s="1"/>
  <c r="C5" i="5" s="1"/>
  <c r="AF131" i="18"/>
  <c r="AF131" i="19" s="1"/>
  <c r="L131" i="18"/>
  <c r="L131" i="19" s="1"/>
  <c r="AD130" i="18"/>
  <c r="AD130" i="19" s="1"/>
  <c r="J130" i="18"/>
  <c r="J130" i="19" s="1"/>
  <c r="H129" i="17"/>
  <c r="L127" i="18"/>
  <c r="L127" i="19" s="1"/>
  <c r="AF127" i="18"/>
  <c r="AF127" i="19" s="1"/>
  <c r="J126" i="18"/>
  <c r="J126" i="19" s="1"/>
  <c r="AD126" i="18"/>
  <c r="AD126" i="19" s="1"/>
  <c r="H125" i="17"/>
  <c r="L123" i="18"/>
  <c r="L123" i="19" s="1"/>
  <c r="AF123" i="18"/>
  <c r="AF123" i="19" s="1"/>
  <c r="J122" i="18"/>
  <c r="J122" i="19" s="1"/>
  <c r="AD122" i="18"/>
  <c r="AD122" i="19" s="1"/>
  <c r="H121" i="17"/>
  <c r="L119" i="18"/>
  <c r="L119" i="19" s="1"/>
  <c r="AF119" i="18"/>
  <c r="AF119" i="19" s="1"/>
  <c r="J118" i="18"/>
  <c r="J118" i="19" s="1"/>
  <c r="AD118" i="18"/>
  <c r="AD118" i="19" s="1"/>
  <c r="H117" i="18"/>
  <c r="H117" i="19" s="1"/>
  <c r="AB117" i="18"/>
  <c r="AB117" i="19" s="1"/>
  <c r="L115" i="18"/>
  <c r="L115" i="19" s="1"/>
  <c r="AF115" i="18"/>
  <c r="AF115" i="19" s="1"/>
  <c r="J114" i="18"/>
  <c r="J114" i="19" s="1"/>
  <c r="AD114" i="18"/>
  <c r="AD114" i="19" s="1"/>
  <c r="H113" i="17"/>
  <c r="L111" i="18"/>
  <c r="L111" i="19" s="1"/>
  <c r="AF111" i="18"/>
  <c r="AF111" i="19" s="1"/>
  <c r="J110" i="18"/>
  <c r="J110" i="19" s="1"/>
  <c r="AD110" i="18"/>
  <c r="AD110" i="19" s="1"/>
  <c r="H109" i="17"/>
  <c r="L107" i="18"/>
  <c r="L107" i="19" s="1"/>
  <c r="AF107" i="18"/>
  <c r="AF107" i="19" s="1"/>
  <c r="AD106" i="18"/>
  <c r="AD106" i="19" s="1"/>
  <c r="J106" i="18"/>
  <c r="J106" i="19" s="1"/>
  <c r="H105" i="18"/>
  <c r="H105" i="19" s="1"/>
  <c r="AB105" i="18"/>
  <c r="AB105" i="19" s="1"/>
  <c r="AF103" i="18"/>
  <c r="AF103" i="19" s="1"/>
  <c r="L103" i="18"/>
  <c r="L103" i="19" s="1"/>
  <c r="AD102" i="18"/>
  <c r="AD102" i="19" s="1"/>
  <c r="J102" i="18"/>
  <c r="J102" i="19" s="1"/>
  <c r="H101" i="17"/>
  <c r="L99" i="18"/>
  <c r="L99" i="19" s="1"/>
  <c r="AF99" i="18"/>
  <c r="AF99" i="19" s="1"/>
  <c r="AD98" i="18"/>
  <c r="AD98" i="19" s="1"/>
  <c r="J98" i="18"/>
  <c r="J98" i="19" s="1"/>
  <c r="H97" i="17"/>
  <c r="AF95" i="18"/>
  <c r="AF95" i="19" s="1"/>
  <c r="L95" i="18"/>
  <c r="L95" i="19" s="1"/>
  <c r="J94" i="18"/>
  <c r="J94" i="19" s="1"/>
  <c r="AD94" i="18"/>
  <c r="AD94" i="19" s="1"/>
  <c r="H93" i="17"/>
  <c r="L91" i="18"/>
  <c r="L91" i="19" s="1"/>
  <c r="AF91" i="18"/>
  <c r="AF91" i="19" s="1"/>
  <c r="J90" i="18"/>
  <c r="J90" i="19" s="1"/>
  <c r="AD90" i="18"/>
  <c r="AD90" i="19" s="1"/>
  <c r="AB89" i="18"/>
  <c r="AB89" i="19" s="1"/>
  <c r="H89" i="18"/>
  <c r="H89" i="19" s="1"/>
  <c r="L87" i="18"/>
  <c r="L87" i="19" s="1"/>
  <c r="AF87" i="18"/>
  <c r="AF87" i="19" s="1"/>
  <c r="J86" i="18"/>
  <c r="J86" i="19" s="1"/>
  <c r="AD86" i="18"/>
  <c r="AD86" i="19" s="1"/>
  <c r="H85" i="17"/>
  <c r="L83" i="18"/>
  <c r="L83" i="19" s="1"/>
  <c r="AF83" i="18"/>
  <c r="AF83" i="19" s="1"/>
  <c r="AD82" i="18"/>
  <c r="AD82" i="19" s="1"/>
  <c r="J82" i="18"/>
  <c r="J82" i="19" s="1"/>
  <c r="H81" i="17"/>
  <c r="AF79" i="18"/>
  <c r="AF79" i="19" s="1"/>
  <c r="L79" i="18"/>
  <c r="L79" i="19" s="1"/>
  <c r="J78" i="17"/>
  <c r="H77" i="18"/>
  <c r="H77" i="19" s="1"/>
  <c r="AB77" i="18"/>
  <c r="AB77" i="19" s="1"/>
  <c r="AF75" i="18"/>
  <c r="AF75" i="19" s="1"/>
  <c r="L75" i="18"/>
  <c r="L75" i="19" s="1"/>
  <c r="AD74" i="18"/>
  <c r="AD74" i="19" s="1"/>
  <c r="J74" i="18"/>
  <c r="J74" i="19" s="1"/>
  <c r="H73" i="17"/>
  <c r="L71" i="18"/>
  <c r="L71" i="19" s="1"/>
  <c r="AF71" i="18"/>
  <c r="AF71" i="19" s="1"/>
  <c r="J70" i="18"/>
  <c r="J70" i="19" s="1"/>
  <c r="AD70" i="18"/>
  <c r="AD70" i="19" s="1"/>
  <c r="H69" i="17"/>
  <c r="L67" i="18"/>
  <c r="L67" i="19" s="1"/>
  <c r="AF67" i="18"/>
  <c r="AF67" i="19" s="1"/>
  <c r="J66" i="18"/>
  <c r="J66" i="19" s="1"/>
  <c r="AD66" i="18"/>
  <c r="AD66" i="19" s="1"/>
  <c r="H65" i="17"/>
  <c r="L63" i="18"/>
  <c r="L63" i="19" s="1"/>
  <c r="AF63" i="18"/>
  <c r="AF63" i="19" s="1"/>
  <c r="AD62" i="18"/>
  <c r="AD62" i="19" s="1"/>
  <c r="J62" i="18"/>
  <c r="J62" i="19" s="1"/>
  <c r="H61" i="18"/>
  <c r="H61" i="19" s="1"/>
  <c r="AB61" i="18"/>
  <c r="AB61" i="19" s="1"/>
  <c r="L59" i="18"/>
  <c r="L59" i="19" s="1"/>
  <c r="AF59" i="18"/>
  <c r="AF59" i="19" s="1"/>
  <c r="J58" i="18"/>
  <c r="J58" i="19" s="1"/>
  <c r="AD58" i="18"/>
  <c r="AD58" i="19" s="1"/>
  <c r="AB57" i="18"/>
  <c r="AB57" i="19" s="1"/>
  <c r="H57" i="18"/>
  <c r="H57" i="19" s="1"/>
  <c r="AF55" i="18"/>
  <c r="AF55" i="19" s="1"/>
  <c r="L55" i="18"/>
  <c r="L55" i="19" s="1"/>
  <c r="J54" i="18"/>
  <c r="J54" i="19" s="1"/>
  <c r="AD54" i="18"/>
  <c r="AD54" i="19" s="1"/>
  <c r="H53" i="18"/>
  <c r="H53" i="19" s="1"/>
  <c r="AB53" i="18"/>
  <c r="AB53" i="19" s="1"/>
  <c r="L51" i="18"/>
  <c r="L51" i="19" s="1"/>
  <c r="AF51" i="18"/>
  <c r="AF51" i="19" s="1"/>
  <c r="J50" i="18"/>
  <c r="J50" i="19" s="1"/>
  <c r="AD50" i="18"/>
  <c r="AD50" i="19" s="1"/>
  <c r="H49" i="18"/>
  <c r="H49" i="19" s="1"/>
  <c r="AB49" i="18"/>
  <c r="AB49" i="19" s="1"/>
  <c r="L47" i="18"/>
  <c r="L47" i="19" s="1"/>
  <c r="AF47" i="18"/>
  <c r="AF47" i="19" s="1"/>
  <c r="J46" i="18"/>
  <c r="J46" i="19" s="1"/>
  <c r="AD46" i="18"/>
  <c r="AD46" i="19" s="1"/>
  <c r="AB45" i="18"/>
  <c r="AB45" i="19" s="1"/>
  <c r="H45" i="18"/>
  <c r="H45" i="19" s="1"/>
  <c r="AF43" i="18"/>
  <c r="AF43" i="19" s="1"/>
  <c r="L43" i="18"/>
  <c r="L43" i="19" s="1"/>
  <c r="AD42" i="18"/>
  <c r="AD42" i="19" s="1"/>
  <c r="J42" i="18"/>
  <c r="J42" i="19" s="1"/>
  <c r="H41" i="17"/>
  <c r="L39" i="18"/>
  <c r="L39" i="19" s="1"/>
  <c r="AF39" i="18"/>
  <c r="AF39" i="19" s="1"/>
  <c r="J38" i="18"/>
  <c r="J38" i="19" s="1"/>
  <c r="AD38" i="18"/>
  <c r="AD38" i="19" s="1"/>
  <c r="H37" i="17"/>
  <c r="L35" i="18"/>
  <c r="L35" i="19" s="1"/>
  <c r="AF35" i="18"/>
  <c r="AF35" i="19" s="1"/>
  <c r="J34" i="18"/>
  <c r="J34" i="19" s="1"/>
  <c r="AD34" i="18"/>
  <c r="AD34" i="19" s="1"/>
  <c r="H33" i="17"/>
  <c r="L31" i="18"/>
  <c r="L31" i="19" s="1"/>
  <c r="AF31" i="18"/>
  <c r="AF31" i="19" s="1"/>
  <c r="J30" i="18"/>
  <c r="J30" i="19" s="1"/>
  <c r="AD30" i="18"/>
  <c r="AD30" i="19" s="1"/>
  <c r="H29" i="18"/>
  <c r="H29" i="19" s="1"/>
  <c r="AB29" i="18"/>
  <c r="AB29" i="19" s="1"/>
  <c r="AF27" i="18"/>
  <c r="AF27" i="19" s="1"/>
  <c r="L27" i="18"/>
  <c r="L27" i="19" s="1"/>
  <c r="J26" i="18"/>
  <c r="J26" i="19" s="1"/>
  <c r="AD26" i="18"/>
  <c r="AD26" i="19" s="1"/>
  <c r="AB25" i="18"/>
  <c r="AB25" i="19" s="1"/>
  <c r="H25" i="18"/>
  <c r="H25" i="19" s="1"/>
  <c r="AF23" i="18"/>
  <c r="AF23" i="19" s="1"/>
  <c r="L23" i="18"/>
  <c r="L23" i="19" s="1"/>
  <c r="J22" i="18"/>
  <c r="J22" i="19" s="1"/>
  <c r="AD22" i="18"/>
  <c r="AD22" i="19" s="1"/>
  <c r="H21" i="17"/>
  <c r="AF19" i="18"/>
  <c r="AF19" i="19" s="1"/>
  <c r="L19" i="18"/>
  <c r="L19" i="19" s="1"/>
  <c r="J18" i="18"/>
  <c r="J18" i="19" s="1"/>
  <c r="AD18" i="18"/>
  <c r="AD18" i="19" s="1"/>
  <c r="H17" i="17"/>
  <c r="L15" i="18"/>
  <c r="L15" i="19" s="1"/>
  <c r="AF15" i="18"/>
  <c r="AF15" i="19" s="1"/>
  <c r="J14" i="18"/>
  <c r="J14" i="19" s="1"/>
  <c r="AD14" i="18"/>
  <c r="AD14" i="19" s="1"/>
  <c r="H13" i="17"/>
  <c r="AF11" i="18"/>
  <c r="AF11" i="19" s="1"/>
  <c r="L11" i="18"/>
  <c r="L11" i="19" s="1"/>
  <c r="AD10" i="18"/>
  <c r="AD10" i="19" s="1"/>
  <c r="J10" i="18"/>
  <c r="J10" i="19" s="1"/>
  <c r="H9" i="18"/>
  <c r="H9" i="19" s="1"/>
  <c r="AB9" i="18"/>
  <c r="AB9" i="19" s="1"/>
  <c r="L7" i="18"/>
  <c r="L7" i="19" s="1"/>
  <c r="AF7" i="18"/>
  <c r="AF7" i="19" s="1"/>
  <c r="AD6" i="18"/>
  <c r="AD6" i="19" s="1"/>
  <c r="J6" i="18"/>
  <c r="J6" i="19" s="1"/>
  <c r="H5" i="17"/>
  <c r="AL131" i="18"/>
  <c r="AL131" i="19" s="1"/>
  <c r="R131" i="18"/>
  <c r="R131" i="19" s="1"/>
  <c r="P130" i="18"/>
  <c r="P130" i="19" s="1"/>
  <c r="AJ130" i="18"/>
  <c r="AJ130" i="19" s="1"/>
  <c r="AH129" i="18"/>
  <c r="AH129" i="19" s="1"/>
  <c r="N129" i="18"/>
  <c r="N129" i="19" s="1"/>
  <c r="R127" i="18"/>
  <c r="R127" i="19" s="1"/>
  <c r="AL127" i="18"/>
  <c r="AL127" i="19" s="1"/>
  <c r="AJ126" i="18"/>
  <c r="AJ126" i="19" s="1"/>
  <c r="P126" i="18"/>
  <c r="P126" i="19" s="1"/>
  <c r="N125" i="17"/>
  <c r="AL123" i="18"/>
  <c r="AL123" i="19" s="1"/>
  <c r="R123" i="18"/>
  <c r="R123" i="19" s="1"/>
  <c r="P122" i="18"/>
  <c r="P122" i="19" s="1"/>
  <c r="AJ122" i="18"/>
  <c r="AJ122" i="19" s="1"/>
  <c r="N121" i="17"/>
  <c r="R119" i="18"/>
  <c r="R119" i="19" s="1"/>
  <c r="AL119" i="18"/>
  <c r="AL119" i="19" s="1"/>
  <c r="AJ118" i="18"/>
  <c r="AJ118" i="19" s="1"/>
  <c r="P118" i="18"/>
  <c r="P118" i="19" s="1"/>
  <c r="N117" i="17"/>
  <c r="R115" i="18"/>
  <c r="R115" i="19" s="1"/>
  <c r="AL115" i="18"/>
  <c r="AL115" i="19" s="1"/>
  <c r="P114" i="17"/>
  <c r="N113" i="18"/>
  <c r="N113" i="19" s="1"/>
  <c r="AH113" i="18"/>
  <c r="AH113" i="19" s="1"/>
  <c r="R111" i="18"/>
  <c r="R111" i="19" s="1"/>
  <c r="AL111" i="18"/>
  <c r="AL111" i="19" s="1"/>
  <c r="P110" i="18"/>
  <c r="P110" i="19" s="1"/>
  <c r="AJ110" i="18"/>
  <c r="AJ110" i="19" s="1"/>
  <c r="N109" i="17"/>
  <c r="AL107" i="18"/>
  <c r="AL107" i="19" s="1"/>
  <c r="R107" i="18"/>
  <c r="R107" i="19" s="1"/>
  <c r="P106" i="18"/>
  <c r="P106" i="19" s="1"/>
  <c r="AJ106" i="18"/>
  <c r="AJ106" i="19" s="1"/>
  <c r="AH105" i="18"/>
  <c r="AH105" i="19" s="1"/>
  <c r="N105" i="18"/>
  <c r="N105" i="19" s="1"/>
  <c r="R103" i="18"/>
  <c r="R103" i="19" s="1"/>
  <c r="AL103" i="18"/>
  <c r="AL103" i="19" s="1"/>
  <c r="P102" i="18"/>
  <c r="P102" i="19" s="1"/>
  <c r="AJ102" i="18"/>
  <c r="AJ102" i="19" s="1"/>
  <c r="N101" i="17"/>
  <c r="R99" i="18"/>
  <c r="R99" i="19" s="1"/>
  <c r="AL99" i="18"/>
  <c r="AL99" i="19" s="1"/>
  <c r="P98" i="18"/>
  <c r="P98" i="19" s="1"/>
  <c r="AJ98" i="18"/>
  <c r="AJ98" i="19" s="1"/>
  <c r="N97" i="17"/>
  <c r="AL95" i="18"/>
  <c r="AL95" i="19" s="1"/>
  <c r="R95" i="18"/>
  <c r="R95" i="19" s="1"/>
  <c r="P94" i="18"/>
  <c r="P94" i="19" s="1"/>
  <c r="AJ94" i="18"/>
  <c r="AJ94" i="19" s="1"/>
  <c r="N93" i="17"/>
  <c r="R91" i="18"/>
  <c r="R91" i="19" s="1"/>
  <c r="AL91" i="18"/>
  <c r="AL91" i="19" s="1"/>
  <c r="P90" i="18"/>
  <c r="P90" i="19" s="1"/>
  <c r="AJ90" i="18"/>
  <c r="AJ90" i="19" s="1"/>
  <c r="N89" i="17"/>
  <c r="R87" i="18"/>
  <c r="R87" i="19" s="1"/>
  <c r="AL87" i="18"/>
  <c r="AL87" i="19" s="1"/>
  <c r="AJ86" i="18"/>
  <c r="AJ86" i="19" s="1"/>
  <c r="P86" i="18"/>
  <c r="P86" i="19" s="1"/>
  <c r="AH85" i="18"/>
  <c r="AH85" i="19" s="1"/>
  <c r="N85" i="18"/>
  <c r="N85" i="19" s="1"/>
  <c r="R83" i="18"/>
  <c r="R83" i="19" s="1"/>
  <c r="AL83" i="18"/>
  <c r="AL83" i="19" s="1"/>
  <c r="P82" i="18"/>
  <c r="P82" i="19" s="1"/>
  <c r="AJ82" i="18"/>
  <c r="AJ82" i="19" s="1"/>
  <c r="N81" i="18"/>
  <c r="N81" i="19" s="1"/>
  <c r="AH81" i="18"/>
  <c r="AH81" i="19" s="1"/>
  <c r="R79" i="18"/>
  <c r="R79" i="19" s="1"/>
  <c r="AL79" i="18"/>
  <c r="AL79" i="19" s="1"/>
  <c r="AJ78" i="18"/>
  <c r="AJ78" i="19" s="1"/>
  <c r="P78" i="18"/>
  <c r="P78" i="19" s="1"/>
  <c r="N77" i="17"/>
  <c r="AL75" i="18"/>
  <c r="AL75" i="19" s="1"/>
  <c r="R75" i="18"/>
  <c r="R75" i="19" s="1"/>
  <c r="P74" i="18"/>
  <c r="P74" i="19" s="1"/>
  <c r="AJ74" i="18"/>
  <c r="AJ74" i="19" s="1"/>
  <c r="N73" i="17"/>
  <c r="AL71" i="18"/>
  <c r="AL71" i="19" s="1"/>
  <c r="R71" i="18"/>
  <c r="R71" i="19" s="1"/>
  <c r="P70" i="18"/>
  <c r="P70" i="19" s="1"/>
  <c r="AJ70" i="18"/>
  <c r="AJ70" i="19" s="1"/>
  <c r="N69" i="17"/>
  <c r="R67" i="18"/>
  <c r="R67" i="19" s="1"/>
  <c r="AL67" i="18"/>
  <c r="AL67" i="19" s="1"/>
  <c r="AJ66" i="18"/>
  <c r="AJ66" i="19" s="1"/>
  <c r="P66" i="18"/>
  <c r="P66" i="19" s="1"/>
  <c r="N65" i="17"/>
  <c r="R63" i="18"/>
  <c r="R63" i="19" s="1"/>
  <c r="AL63" i="18"/>
  <c r="AL63" i="19" s="1"/>
  <c r="AJ62" i="18"/>
  <c r="AJ62" i="19" s="1"/>
  <c r="P62" i="18"/>
  <c r="P62" i="19" s="1"/>
  <c r="AH61" i="18"/>
  <c r="AH61" i="19" s="1"/>
  <c r="N61" i="18"/>
  <c r="N61" i="19" s="1"/>
  <c r="AL59" i="18"/>
  <c r="AL59" i="19" s="1"/>
  <c r="R59" i="18"/>
  <c r="R59" i="19" s="1"/>
  <c r="P58" i="18"/>
  <c r="P58" i="19" s="1"/>
  <c r="AJ58" i="18"/>
  <c r="AJ58" i="19" s="1"/>
  <c r="N57" i="17"/>
  <c r="R55" i="18"/>
  <c r="R55" i="19" s="1"/>
  <c r="AL55" i="18"/>
  <c r="AL55" i="19" s="1"/>
  <c r="AJ54" i="18"/>
  <c r="AJ54" i="19" s="1"/>
  <c r="P54" i="18"/>
  <c r="P54" i="19" s="1"/>
  <c r="N53" i="17"/>
  <c r="R51" i="18"/>
  <c r="R51" i="19" s="1"/>
  <c r="AL51" i="18"/>
  <c r="AL51" i="19" s="1"/>
  <c r="P50" i="18"/>
  <c r="P50" i="19" s="1"/>
  <c r="AJ50" i="18"/>
  <c r="AJ50" i="19" s="1"/>
  <c r="N49" i="17"/>
  <c r="R47" i="18"/>
  <c r="R47" i="19" s="1"/>
  <c r="AL47" i="18"/>
  <c r="AL47" i="19" s="1"/>
  <c r="AJ46" i="18"/>
  <c r="AJ46" i="19" s="1"/>
  <c r="P46" i="18"/>
  <c r="P46" i="19" s="1"/>
  <c r="N45" i="17"/>
  <c r="AL43" i="18"/>
  <c r="AL43" i="19" s="1"/>
  <c r="R43" i="18"/>
  <c r="R43" i="19" s="1"/>
  <c r="AJ42" i="18"/>
  <c r="AJ42" i="19" s="1"/>
  <c r="P42" i="18"/>
  <c r="P42" i="19" s="1"/>
  <c r="N41" i="17"/>
  <c r="AL39" i="18"/>
  <c r="AL39" i="19" s="1"/>
  <c r="R39" i="18"/>
  <c r="R39" i="19" s="1"/>
  <c r="AJ38" i="18"/>
  <c r="AJ38" i="19" s="1"/>
  <c r="P38" i="18"/>
  <c r="P38" i="19" s="1"/>
  <c r="N37" i="17"/>
  <c r="R35" i="18"/>
  <c r="R35" i="19" s="1"/>
  <c r="AL35" i="18"/>
  <c r="AL35" i="19" s="1"/>
  <c r="P34" i="17"/>
  <c r="N33" i="17"/>
  <c r="R31" i="18"/>
  <c r="R31" i="19" s="1"/>
  <c r="AL31" i="18"/>
  <c r="AL31" i="19" s="1"/>
  <c r="P30" i="18"/>
  <c r="P30" i="19" s="1"/>
  <c r="AJ30" i="18"/>
  <c r="AJ30" i="19" s="1"/>
  <c r="N29" i="17"/>
  <c r="R27" i="18"/>
  <c r="R27" i="19" s="1"/>
  <c r="AL27" i="18"/>
  <c r="AL27" i="19" s="1"/>
  <c r="P26" i="18"/>
  <c r="P26" i="19" s="1"/>
  <c r="AJ26" i="18"/>
  <c r="AJ26" i="19" s="1"/>
  <c r="N25" i="17"/>
  <c r="AL23" i="18"/>
  <c r="AL23" i="19" s="1"/>
  <c r="R23" i="18"/>
  <c r="R23" i="19" s="1"/>
  <c r="AJ22" i="18"/>
  <c r="AJ22" i="19" s="1"/>
  <c r="P22" i="18"/>
  <c r="P22" i="19" s="1"/>
  <c r="N21" i="17"/>
  <c r="AL19" i="18"/>
  <c r="AL19" i="19" s="1"/>
  <c r="R19" i="18"/>
  <c r="R19" i="19" s="1"/>
  <c r="P18" i="18"/>
  <c r="P18" i="19" s="1"/>
  <c r="AJ18" i="18"/>
  <c r="AJ18" i="19" s="1"/>
  <c r="N17" i="17"/>
  <c r="R15" i="18"/>
  <c r="R15" i="19" s="1"/>
  <c r="AL15" i="18"/>
  <c r="AL15" i="19" s="1"/>
  <c r="P14" i="18"/>
  <c r="P14" i="19" s="1"/>
  <c r="AJ14" i="18"/>
  <c r="AJ14" i="19" s="1"/>
  <c r="N13" i="17"/>
  <c r="R11" i="18"/>
  <c r="R11" i="19" s="1"/>
  <c r="AL11" i="18"/>
  <c r="AL11" i="19" s="1"/>
  <c r="P10" i="18"/>
  <c r="P10" i="19" s="1"/>
  <c r="AJ10" i="18"/>
  <c r="AJ10" i="19" s="1"/>
  <c r="N9" i="17"/>
  <c r="R7" i="18"/>
  <c r="R7" i="19" s="1"/>
  <c r="AL7" i="18"/>
  <c r="AL7" i="19" s="1"/>
  <c r="P6" i="18"/>
  <c r="P6" i="19" s="1"/>
  <c r="AJ6" i="18"/>
  <c r="AJ6" i="19" s="1"/>
  <c r="N5" i="17"/>
  <c r="G4" i="17"/>
  <c r="G3" i="13"/>
  <c r="G3" i="14" s="1"/>
  <c r="G3" i="5" s="1"/>
  <c r="D130" i="13"/>
  <c r="D130" i="14" s="1"/>
  <c r="D130" i="5" s="1"/>
  <c r="D131" i="17"/>
  <c r="B129" i="13"/>
  <c r="B129" i="14" s="1"/>
  <c r="B129" i="5" s="1"/>
  <c r="I129" i="5" s="1"/>
  <c r="B130" i="17"/>
  <c r="F127" i="13"/>
  <c r="F127" i="14" s="1"/>
  <c r="F127" i="5" s="1"/>
  <c r="F128" i="17"/>
  <c r="D127" i="17"/>
  <c r="D126" i="13"/>
  <c r="D126" i="14" s="1"/>
  <c r="D126" i="5" s="1"/>
  <c r="B125" i="13"/>
  <c r="B125" i="14" s="1"/>
  <c r="B125" i="5" s="1"/>
  <c r="I125" i="5" s="1"/>
  <c r="B126" i="17"/>
  <c r="F123" i="13"/>
  <c r="F123" i="14" s="1"/>
  <c r="F123" i="5" s="1"/>
  <c r="F124" i="17"/>
  <c r="D123" i="17"/>
  <c r="D122" i="13"/>
  <c r="D122" i="14" s="1"/>
  <c r="D122" i="5" s="1"/>
  <c r="B122" i="17"/>
  <c r="B121" i="13"/>
  <c r="B121" i="14" s="1"/>
  <c r="B121" i="5" s="1"/>
  <c r="I121" i="5" s="1"/>
  <c r="F119" i="13"/>
  <c r="F119" i="14" s="1"/>
  <c r="F119" i="5" s="1"/>
  <c r="F120" i="17"/>
  <c r="D119" i="17"/>
  <c r="D118" i="13"/>
  <c r="D118" i="14" s="1"/>
  <c r="D118" i="5" s="1"/>
  <c r="B118" i="17"/>
  <c r="B117" i="13"/>
  <c r="B117" i="14" s="1"/>
  <c r="B117" i="5" s="1"/>
  <c r="I117" i="5" s="1"/>
  <c r="F116" i="17"/>
  <c r="F115" i="13"/>
  <c r="F115" i="14" s="1"/>
  <c r="F115" i="5" s="1"/>
  <c r="D114" i="13"/>
  <c r="D114" i="14" s="1"/>
  <c r="D114" i="5" s="1"/>
  <c r="D115" i="17"/>
  <c r="B113" i="13"/>
  <c r="B113" i="14" s="1"/>
  <c r="B113" i="5" s="1"/>
  <c r="I113" i="5" s="1"/>
  <c r="B114" i="17"/>
  <c r="F111" i="13"/>
  <c r="F111" i="14" s="1"/>
  <c r="F111" i="5" s="1"/>
  <c r="F112" i="17"/>
  <c r="D110" i="13"/>
  <c r="D110" i="14" s="1"/>
  <c r="D110" i="5" s="1"/>
  <c r="D111" i="17"/>
  <c r="B110" i="17"/>
  <c r="B109" i="13"/>
  <c r="B109" i="14" s="1"/>
  <c r="B109" i="5" s="1"/>
  <c r="I109" i="5" s="1"/>
  <c r="F107" i="13"/>
  <c r="F107" i="14" s="1"/>
  <c r="F107" i="5" s="1"/>
  <c r="F108" i="17"/>
  <c r="D107" i="17"/>
  <c r="D106" i="13"/>
  <c r="D106" i="14" s="1"/>
  <c r="D106" i="5" s="1"/>
  <c r="B106" i="17"/>
  <c r="B105" i="13"/>
  <c r="B105" i="14" s="1"/>
  <c r="B105" i="5" s="1"/>
  <c r="F104" i="17"/>
  <c r="F103" i="13"/>
  <c r="F103" i="14" s="1"/>
  <c r="F103" i="5" s="1"/>
  <c r="D103" i="17"/>
  <c r="D102" i="13"/>
  <c r="D102" i="14" s="1"/>
  <c r="D102" i="5" s="1"/>
  <c r="B102" i="17"/>
  <c r="B101" i="13"/>
  <c r="B101" i="14" s="1"/>
  <c r="B101" i="5" s="1"/>
  <c r="I101" i="5" s="1"/>
  <c r="F100" i="17"/>
  <c r="F99" i="13"/>
  <c r="F99" i="14" s="1"/>
  <c r="F99" i="5" s="1"/>
  <c r="D98" i="13"/>
  <c r="D98" i="14" s="1"/>
  <c r="D98" i="5" s="1"/>
  <c r="D99" i="17"/>
  <c r="B98" i="17"/>
  <c r="B97" i="13"/>
  <c r="B97" i="14" s="1"/>
  <c r="B97" i="5" s="1"/>
  <c r="I97" i="5" s="1"/>
  <c r="F96" i="17"/>
  <c r="F95" i="13"/>
  <c r="F95" i="14" s="1"/>
  <c r="F95" i="5" s="1"/>
  <c r="D95" i="17"/>
  <c r="D94" i="13"/>
  <c r="D94" i="14" s="1"/>
  <c r="D94" i="5" s="1"/>
  <c r="B93" i="13"/>
  <c r="B93" i="14" s="1"/>
  <c r="B93" i="5" s="1"/>
  <c r="I93" i="5" s="1"/>
  <c r="B94" i="17"/>
  <c r="F91" i="13"/>
  <c r="F91" i="14" s="1"/>
  <c r="F91" i="5" s="1"/>
  <c r="F92" i="17"/>
  <c r="D90" i="13"/>
  <c r="D90" i="14" s="1"/>
  <c r="D90" i="5" s="1"/>
  <c r="D91" i="17"/>
  <c r="B89" i="13"/>
  <c r="B89" i="14" s="1"/>
  <c r="B89" i="5" s="1"/>
  <c r="I89" i="5" s="1"/>
  <c r="B90" i="17"/>
  <c r="F87" i="13"/>
  <c r="F87" i="14" s="1"/>
  <c r="F87" i="5" s="1"/>
  <c r="F88" i="17"/>
  <c r="D87" i="17"/>
  <c r="D86" i="13"/>
  <c r="D86" i="14" s="1"/>
  <c r="D86" i="5" s="1"/>
  <c r="B85" i="13"/>
  <c r="B85" i="14" s="1"/>
  <c r="B85" i="5" s="1"/>
  <c r="I85" i="5" s="1"/>
  <c r="B86" i="17"/>
  <c r="F83" i="13"/>
  <c r="F83" i="14" s="1"/>
  <c r="F83" i="5" s="1"/>
  <c r="F84" i="17"/>
  <c r="D83" i="17"/>
  <c r="D82" i="13"/>
  <c r="D82" i="14" s="1"/>
  <c r="D82" i="5" s="1"/>
  <c r="B81" i="13"/>
  <c r="B81" i="14" s="1"/>
  <c r="B81" i="5" s="1"/>
  <c r="I81" i="5" s="1"/>
  <c r="B82" i="17"/>
  <c r="F79" i="13"/>
  <c r="F79" i="14" s="1"/>
  <c r="F79" i="5" s="1"/>
  <c r="F80" i="17"/>
  <c r="D78" i="13"/>
  <c r="D78" i="14" s="1"/>
  <c r="D78" i="5" s="1"/>
  <c r="D79" i="17"/>
  <c r="B77" i="13"/>
  <c r="B77" i="14" s="1"/>
  <c r="B77" i="5" s="1"/>
  <c r="I77" i="5" s="1"/>
  <c r="B78" i="17"/>
  <c r="F75" i="13"/>
  <c r="F75" i="14" s="1"/>
  <c r="F75" i="5" s="1"/>
  <c r="F76" i="17"/>
  <c r="D75" i="17"/>
  <c r="D74" i="13"/>
  <c r="D74" i="14" s="1"/>
  <c r="D74" i="5" s="1"/>
  <c r="B73" i="13"/>
  <c r="B73" i="14" s="1"/>
  <c r="B73" i="5" s="1"/>
  <c r="B74" i="17"/>
  <c r="F71" i="13"/>
  <c r="F71" i="14" s="1"/>
  <c r="F71" i="5" s="1"/>
  <c r="F72" i="17"/>
  <c r="D70" i="13"/>
  <c r="D70" i="14" s="1"/>
  <c r="D70" i="5" s="1"/>
  <c r="D71" i="17"/>
  <c r="B70" i="17"/>
  <c r="B69" i="13"/>
  <c r="B69" i="14" s="1"/>
  <c r="B69" i="5" s="1"/>
  <c r="I69" i="5" s="1"/>
  <c r="F67" i="13"/>
  <c r="F67" i="14" s="1"/>
  <c r="F67" i="5" s="1"/>
  <c r="F68" i="17"/>
  <c r="D66" i="13"/>
  <c r="D66" i="14" s="1"/>
  <c r="D66" i="5" s="1"/>
  <c r="D67" i="17"/>
  <c r="B66" i="17"/>
  <c r="B65" i="13"/>
  <c r="B65" i="14" s="1"/>
  <c r="B65" i="5" s="1"/>
  <c r="I65" i="5" s="1"/>
  <c r="F63" i="13"/>
  <c r="F63" i="14" s="1"/>
  <c r="F63" i="5" s="1"/>
  <c r="F64" i="17"/>
  <c r="D62" i="13"/>
  <c r="D62" i="14" s="1"/>
  <c r="D62" i="5" s="1"/>
  <c r="D63" i="17"/>
  <c r="B61" i="13"/>
  <c r="B61" i="14" s="1"/>
  <c r="B61" i="5" s="1"/>
  <c r="I61" i="5" s="1"/>
  <c r="B62" i="17"/>
  <c r="F59" i="13"/>
  <c r="F59" i="14" s="1"/>
  <c r="F59" i="5" s="1"/>
  <c r="F60" i="17"/>
  <c r="D58" i="13"/>
  <c r="D58" i="14" s="1"/>
  <c r="D58" i="5" s="1"/>
  <c r="D59" i="17"/>
  <c r="B57" i="13"/>
  <c r="B57" i="14" s="1"/>
  <c r="B57" i="5" s="1"/>
  <c r="B58" i="17"/>
  <c r="F56" i="17"/>
  <c r="F55" i="13"/>
  <c r="F55" i="14" s="1"/>
  <c r="F55" i="5" s="1"/>
  <c r="D54" i="13"/>
  <c r="D54" i="14" s="1"/>
  <c r="D54" i="5" s="1"/>
  <c r="D55" i="17"/>
  <c r="B53" i="13"/>
  <c r="B53" i="14" s="1"/>
  <c r="B53" i="5" s="1"/>
  <c r="I53" i="5" s="1"/>
  <c r="B54" i="17"/>
  <c r="F51" i="13"/>
  <c r="F51" i="14" s="1"/>
  <c r="F51" i="5" s="1"/>
  <c r="F52" i="17"/>
  <c r="D51" i="17"/>
  <c r="D50" i="13"/>
  <c r="D50" i="14" s="1"/>
  <c r="D50" i="5" s="1"/>
  <c r="B49" i="13"/>
  <c r="B49" i="14" s="1"/>
  <c r="B49" i="5" s="1"/>
  <c r="I49" i="5" s="1"/>
  <c r="B50" i="17"/>
  <c r="F48" i="17"/>
  <c r="F47" i="13"/>
  <c r="F47" i="14" s="1"/>
  <c r="F47" i="5" s="1"/>
  <c r="D46" i="13"/>
  <c r="D46" i="14" s="1"/>
  <c r="D46" i="5" s="1"/>
  <c r="D47" i="17"/>
  <c r="B46" i="17"/>
  <c r="B45" i="13"/>
  <c r="B45" i="14" s="1"/>
  <c r="B45" i="5" s="1"/>
  <c r="I45" i="5" s="1"/>
  <c r="F44" i="17"/>
  <c r="F43" i="13"/>
  <c r="F43" i="14" s="1"/>
  <c r="F43" i="5" s="1"/>
  <c r="D42" i="13"/>
  <c r="D42" i="14" s="1"/>
  <c r="D42" i="5" s="1"/>
  <c r="D43" i="17"/>
  <c r="B41" i="13"/>
  <c r="B41" i="14" s="1"/>
  <c r="B41" i="5" s="1"/>
  <c r="B42" i="17"/>
  <c r="F40" i="17"/>
  <c r="F39" i="13"/>
  <c r="F39" i="14" s="1"/>
  <c r="F39" i="5" s="1"/>
  <c r="D38" i="13"/>
  <c r="D38" i="14" s="1"/>
  <c r="D38" i="5" s="1"/>
  <c r="D39" i="17"/>
  <c r="B37" i="13"/>
  <c r="B37" i="14" s="1"/>
  <c r="B37" i="5" s="1"/>
  <c r="I37" i="5" s="1"/>
  <c r="B38" i="17"/>
  <c r="F35" i="13"/>
  <c r="F35" i="14" s="1"/>
  <c r="F35" i="5" s="1"/>
  <c r="F36" i="17"/>
  <c r="D34" i="13"/>
  <c r="D34" i="14" s="1"/>
  <c r="D34" i="5" s="1"/>
  <c r="D35" i="17"/>
  <c r="B33" i="13"/>
  <c r="B33" i="14" s="1"/>
  <c r="B33" i="5" s="1"/>
  <c r="I33" i="5" s="1"/>
  <c r="B34" i="17"/>
  <c r="F32" i="17"/>
  <c r="F31" i="13"/>
  <c r="F31" i="14" s="1"/>
  <c r="F31" i="5" s="1"/>
  <c r="D30" i="13"/>
  <c r="D30" i="14" s="1"/>
  <c r="D30" i="5" s="1"/>
  <c r="D31" i="17"/>
  <c r="B29" i="13"/>
  <c r="B29" i="14" s="1"/>
  <c r="B29" i="5" s="1"/>
  <c r="I29" i="5" s="1"/>
  <c r="B30" i="17"/>
  <c r="F27" i="13"/>
  <c r="F27" i="14" s="1"/>
  <c r="F27" i="5" s="1"/>
  <c r="F28" i="17"/>
  <c r="D26" i="13"/>
  <c r="D26" i="14" s="1"/>
  <c r="D26" i="5" s="1"/>
  <c r="D27" i="17"/>
  <c r="B25" i="13"/>
  <c r="B25" i="14" s="1"/>
  <c r="B25" i="5" s="1"/>
  <c r="I25" i="5" s="1"/>
  <c r="B26" i="17"/>
  <c r="F24" i="17"/>
  <c r="F23" i="13"/>
  <c r="F23" i="14" s="1"/>
  <c r="F23" i="5" s="1"/>
  <c r="D22" i="13"/>
  <c r="D22" i="14" s="1"/>
  <c r="D22" i="5" s="1"/>
  <c r="D23" i="17"/>
  <c r="B21" i="13"/>
  <c r="B21" i="14" s="1"/>
  <c r="B21" i="5" s="1"/>
  <c r="I21" i="5" s="1"/>
  <c r="B22" i="17"/>
  <c r="F19" i="13"/>
  <c r="F19" i="14" s="1"/>
  <c r="F19" i="5" s="1"/>
  <c r="F20" i="17"/>
  <c r="D18" i="13"/>
  <c r="D18" i="14" s="1"/>
  <c r="D18" i="5" s="1"/>
  <c r="D19" i="17"/>
  <c r="B17" i="13"/>
  <c r="B17" i="14" s="1"/>
  <c r="B17" i="5" s="1"/>
  <c r="I17" i="5" s="1"/>
  <c r="B18" i="17"/>
  <c r="F16" i="17"/>
  <c r="F15" i="13"/>
  <c r="F15" i="14" s="1"/>
  <c r="F15" i="5" s="1"/>
  <c r="D15" i="17"/>
  <c r="D14" i="13"/>
  <c r="D14" i="14" s="1"/>
  <c r="D14" i="5" s="1"/>
  <c r="B14" i="17"/>
  <c r="B13" i="13"/>
  <c r="B13" i="14" s="1"/>
  <c r="B13" i="5" s="1"/>
  <c r="I13" i="5" s="1"/>
  <c r="F11" i="13"/>
  <c r="F11" i="14" s="1"/>
  <c r="F11" i="5" s="1"/>
  <c r="F12" i="17"/>
  <c r="D10" i="13"/>
  <c r="D10" i="14" s="1"/>
  <c r="D10" i="5" s="1"/>
  <c r="D11" i="17"/>
  <c r="B10" i="17"/>
  <c r="B9" i="13"/>
  <c r="B9" i="14" s="1"/>
  <c r="B9" i="5" s="1"/>
  <c r="F7" i="13"/>
  <c r="F7" i="14" s="1"/>
  <c r="F7" i="5" s="1"/>
  <c r="F8" i="17"/>
  <c r="D6" i="13"/>
  <c r="D6" i="14" s="1"/>
  <c r="D6" i="5" s="1"/>
  <c r="D7" i="17"/>
  <c r="B6" i="17"/>
  <c r="B5" i="13"/>
  <c r="B5" i="14" s="1"/>
  <c r="B5" i="5" s="1"/>
  <c r="I5" i="5" s="1"/>
  <c r="H4" i="17"/>
  <c r="AE131" i="18"/>
  <c r="AE131" i="19" s="1"/>
  <c r="K131" i="18"/>
  <c r="K131" i="19" s="1"/>
  <c r="I130" i="18"/>
  <c r="I130" i="19" s="1"/>
  <c r="AC130" i="18"/>
  <c r="AC130" i="19" s="1"/>
  <c r="M128" i="18"/>
  <c r="M128" i="19" s="1"/>
  <c r="AG128" i="18"/>
  <c r="AG128" i="19" s="1"/>
  <c r="AE127" i="18"/>
  <c r="AE127" i="19" s="1"/>
  <c r="K127" i="18"/>
  <c r="K127" i="19" s="1"/>
  <c r="AC126" i="18"/>
  <c r="AC126" i="19" s="1"/>
  <c r="I126" i="18"/>
  <c r="I126" i="19" s="1"/>
  <c r="M124" i="18"/>
  <c r="M124" i="19" s="1"/>
  <c r="AG124" i="18"/>
  <c r="AG124" i="19" s="1"/>
  <c r="K123" i="18"/>
  <c r="K123" i="19" s="1"/>
  <c r="AE123" i="18"/>
  <c r="AE123" i="19" s="1"/>
  <c r="AC122" i="18"/>
  <c r="AC122" i="19" s="1"/>
  <c r="I122" i="18"/>
  <c r="I122" i="19" s="1"/>
  <c r="M120" i="18"/>
  <c r="M120" i="19" s="1"/>
  <c r="AG120" i="18"/>
  <c r="AG120" i="19" s="1"/>
  <c r="K119" i="18"/>
  <c r="K119" i="19" s="1"/>
  <c r="AE119" i="18"/>
  <c r="AE119" i="19" s="1"/>
  <c r="I118" i="18"/>
  <c r="I118" i="19" s="1"/>
  <c r="AC118" i="18"/>
  <c r="AC118" i="19" s="1"/>
  <c r="M116" i="18"/>
  <c r="M116" i="19" s="1"/>
  <c r="AG116" i="18"/>
  <c r="AG116" i="19" s="1"/>
  <c r="K115" i="18"/>
  <c r="K115" i="19" s="1"/>
  <c r="AE115" i="18"/>
  <c r="AE115" i="19" s="1"/>
  <c r="AC114" i="18"/>
  <c r="AC114" i="19" s="1"/>
  <c r="I114" i="18"/>
  <c r="I114" i="19" s="1"/>
  <c r="M112" i="18"/>
  <c r="M112" i="19" s="1"/>
  <c r="AG112" i="18"/>
  <c r="AG112" i="19" s="1"/>
  <c r="K111" i="18"/>
  <c r="K111" i="19" s="1"/>
  <c r="AE111" i="18"/>
  <c r="AE111" i="19" s="1"/>
  <c r="AC110" i="18"/>
  <c r="AC110" i="19" s="1"/>
  <c r="I110" i="18"/>
  <c r="I110" i="19" s="1"/>
  <c r="M108" i="18"/>
  <c r="M108" i="19" s="1"/>
  <c r="AG108" i="18"/>
  <c r="AG108" i="19" s="1"/>
  <c r="K107" i="18"/>
  <c r="K107" i="19" s="1"/>
  <c r="AE107" i="18"/>
  <c r="AE107" i="19" s="1"/>
  <c r="AC106" i="18"/>
  <c r="AC106" i="19" s="1"/>
  <c r="I106" i="18"/>
  <c r="I106" i="19" s="1"/>
  <c r="M104" i="18"/>
  <c r="M104" i="19" s="1"/>
  <c r="AG104" i="18"/>
  <c r="AG104" i="19" s="1"/>
  <c r="AE103" i="18"/>
  <c r="AE103" i="19" s="1"/>
  <c r="K103" i="18"/>
  <c r="K103" i="19" s="1"/>
  <c r="I102" i="18"/>
  <c r="I102" i="19" s="1"/>
  <c r="AC102" i="18"/>
  <c r="AC102" i="19" s="1"/>
  <c r="M100" i="18"/>
  <c r="M100" i="19" s="1"/>
  <c r="AG100" i="18"/>
  <c r="AG100" i="19" s="1"/>
  <c r="AE99" i="18"/>
  <c r="AE99" i="19" s="1"/>
  <c r="K99" i="18"/>
  <c r="K99" i="19" s="1"/>
  <c r="AC98" i="18"/>
  <c r="AC98" i="19" s="1"/>
  <c r="I98" i="18"/>
  <c r="I98" i="19" s="1"/>
  <c r="AG96" i="18"/>
  <c r="AG96" i="19" s="1"/>
  <c r="M96" i="18"/>
  <c r="M96" i="19" s="1"/>
  <c r="K95" i="18"/>
  <c r="K95" i="19" s="1"/>
  <c r="AE95" i="18"/>
  <c r="AE95" i="19" s="1"/>
  <c r="AC94" i="18"/>
  <c r="AC94" i="19" s="1"/>
  <c r="I94" i="18"/>
  <c r="I94" i="19" s="1"/>
  <c r="AG92" i="18"/>
  <c r="AG92" i="19" s="1"/>
  <c r="M92" i="18"/>
  <c r="M92" i="19" s="1"/>
  <c r="K91" i="18"/>
  <c r="K91" i="19" s="1"/>
  <c r="AE91" i="18"/>
  <c r="AE91" i="19" s="1"/>
  <c r="AC90" i="18"/>
  <c r="AC90" i="19" s="1"/>
  <c r="I90" i="18"/>
  <c r="I90" i="19" s="1"/>
  <c r="M88" i="18"/>
  <c r="M88" i="19" s="1"/>
  <c r="AG88" i="18"/>
  <c r="AG88" i="19" s="1"/>
  <c r="K87" i="18"/>
  <c r="K87" i="19" s="1"/>
  <c r="AE87" i="18"/>
  <c r="AE87" i="19" s="1"/>
  <c r="I86" i="18"/>
  <c r="I86" i="19" s="1"/>
  <c r="AC86" i="18"/>
  <c r="AC86" i="19" s="1"/>
  <c r="M84" i="18"/>
  <c r="M84" i="19" s="1"/>
  <c r="AG84" i="18"/>
  <c r="AG84" i="19" s="1"/>
  <c r="K83" i="18"/>
  <c r="K83" i="19" s="1"/>
  <c r="AE83" i="18"/>
  <c r="AE83" i="19" s="1"/>
  <c r="I82" i="18"/>
  <c r="I82" i="19" s="1"/>
  <c r="AC82" i="18"/>
  <c r="AC82" i="19" s="1"/>
  <c r="AG80" i="18"/>
  <c r="AG80" i="19" s="1"/>
  <c r="M80" i="18"/>
  <c r="M80" i="19" s="1"/>
  <c r="AE79" i="18"/>
  <c r="AE79" i="19" s="1"/>
  <c r="K79" i="18"/>
  <c r="K79" i="19" s="1"/>
  <c r="AC78" i="18"/>
  <c r="AC78" i="19" s="1"/>
  <c r="I78" i="18"/>
  <c r="I78" i="19" s="1"/>
  <c r="M76" i="18"/>
  <c r="M76" i="19" s="1"/>
  <c r="AG76" i="18"/>
  <c r="AG76" i="19" s="1"/>
  <c r="AE75" i="18"/>
  <c r="AE75" i="19" s="1"/>
  <c r="K75" i="18"/>
  <c r="K75" i="19" s="1"/>
  <c r="AC74" i="18"/>
  <c r="AC74" i="19" s="1"/>
  <c r="I74" i="18"/>
  <c r="I74" i="19" s="1"/>
  <c r="AG72" i="18"/>
  <c r="AG72" i="19" s="1"/>
  <c r="M72" i="18"/>
  <c r="M72" i="19" s="1"/>
  <c r="AE71" i="18"/>
  <c r="AE71" i="19" s="1"/>
  <c r="K71" i="18"/>
  <c r="K71" i="19" s="1"/>
  <c r="I70" i="18"/>
  <c r="I70" i="19" s="1"/>
  <c r="AC70" i="18"/>
  <c r="AC70" i="19" s="1"/>
  <c r="AG68" i="18"/>
  <c r="AG68" i="19" s="1"/>
  <c r="M68" i="18"/>
  <c r="M68" i="19" s="1"/>
  <c r="K67" i="18"/>
  <c r="K67" i="19" s="1"/>
  <c r="AE67" i="18"/>
  <c r="AE67" i="19" s="1"/>
  <c r="I66" i="18"/>
  <c r="I66" i="19" s="1"/>
  <c r="AC66" i="18"/>
  <c r="AC66" i="19" s="1"/>
  <c r="AG64" i="18"/>
  <c r="AG64" i="19" s="1"/>
  <c r="M64" i="18"/>
  <c r="M64" i="19" s="1"/>
  <c r="K63" i="18"/>
  <c r="K63" i="19" s="1"/>
  <c r="AE63" i="18"/>
  <c r="AE63" i="19" s="1"/>
  <c r="I62" i="18"/>
  <c r="I62" i="19" s="1"/>
  <c r="AC62" i="18"/>
  <c r="AC62" i="19" s="1"/>
  <c r="AG60" i="18"/>
  <c r="AG60" i="19" s="1"/>
  <c r="M60" i="18"/>
  <c r="M60" i="19" s="1"/>
  <c r="AE59" i="18"/>
  <c r="AE59" i="19" s="1"/>
  <c r="K59" i="18"/>
  <c r="K59" i="19" s="1"/>
  <c r="I58" i="18"/>
  <c r="I58" i="19" s="1"/>
  <c r="AC58" i="18"/>
  <c r="AC58" i="19" s="1"/>
  <c r="M56" i="18"/>
  <c r="M56" i="19" s="1"/>
  <c r="AG56" i="18"/>
  <c r="AG56" i="19" s="1"/>
  <c r="K55" i="18"/>
  <c r="K55" i="19" s="1"/>
  <c r="AE55" i="18"/>
  <c r="AE55" i="19" s="1"/>
  <c r="I54" i="17"/>
  <c r="AG52" i="18"/>
  <c r="AG52" i="19" s="1"/>
  <c r="M52" i="18"/>
  <c r="M52" i="19" s="1"/>
  <c r="AE51" i="18"/>
  <c r="AE51" i="19" s="1"/>
  <c r="K51" i="18"/>
  <c r="K51" i="19" s="1"/>
  <c r="I50" i="18"/>
  <c r="I50" i="19" s="1"/>
  <c r="AC50" i="18"/>
  <c r="AC50" i="19" s="1"/>
  <c r="AG48" i="18"/>
  <c r="AG48" i="19" s="1"/>
  <c r="M48" i="18"/>
  <c r="M48" i="19" s="1"/>
  <c r="K47" i="18"/>
  <c r="K47" i="19" s="1"/>
  <c r="AE47" i="18"/>
  <c r="AE47" i="19" s="1"/>
  <c r="I46" i="18"/>
  <c r="I46" i="19" s="1"/>
  <c r="AC46" i="18"/>
  <c r="AC46" i="19" s="1"/>
  <c r="M44" i="18"/>
  <c r="M44" i="19" s="1"/>
  <c r="AG44" i="18"/>
  <c r="AG44" i="19" s="1"/>
  <c r="K43" i="18"/>
  <c r="K43" i="19" s="1"/>
  <c r="AE43" i="18"/>
  <c r="AE43" i="19" s="1"/>
  <c r="I42" i="18"/>
  <c r="I42" i="19" s="1"/>
  <c r="AC42" i="18"/>
  <c r="AC42" i="19" s="1"/>
  <c r="M40" i="18"/>
  <c r="M40" i="19" s="1"/>
  <c r="AG40" i="18"/>
  <c r="AG40" i="19" s="1"/>
  <c r="K39" i="18"/>
  <c r="K39" i="19" s="1"/>
  <c r="AE39" i="18"/>
  <c r="AE39" i="19" s="1"/>
  <c r="AC38" i="18"/>
  <c r="AC38" i="19" s="1"/>
  <c r="I38" i="18"/>
  <c r="I38" i="19" s="1"/>
  <c r="AG36" i="18"/>
  <c r="AG36" i="19" s="1"/>
  <c r="M36" i="18"/>
  <c r="M36" i="19" s="1"/>
  <c r="K35" i="18"/>
  <c r="K35" i="19" s="1"/>
  <c r="AE35" i="18"/>
  <c r="AE35" i="19" s="1"/>
  <c r="I34" i="18"/>
  <c r="I34" i="19" s="1"/>
  <c r="AC34" i="18"/>
  <c r="AC34" i="19" s="1"/>
  <c r="M32" i="18"/>
  <c r="M32" i="19" s="1"/>
  <c r="AG32" i="18"/>
  <c r="AG32" i="19" s="1"/>
  <c r="K31" i="18"/>
  <c r="K31" i="19" s="1"/>
  <c r="AE31" i="18"/>
  <c r="AE31" i="19" s="1"/>
  <c r="I30" i="18"/>
  <c r="I30" i="19" s="1"/>
  <c r="AC30" i="18"/>
  <c r="AC30" i="19" s="1"/>
  <c r="AG28" i="18"/>
  <c r="AG28" i="19" s="1"/>
  <c r="M28" i="18"/>
  <c r="M28" i="19" s="1"/>
  <c r="K27" i="18"/>
  <c r="K27" i="19" s="1"/>
  <c r="AE27" i="18"/>
  <c r="AE27" i="19" s="1"/>
  <c r="I26" i="18"/>
  <c r="I26" i="19" s="1"/>
  <c r="AC26" i="18"/>
  <c r="AC26" i="19" s="1"/>
  <c r="M24" i="18"/>
  <c r="M24" i="19" s="1"/>
  <c r="AG24" i="18"/>
  <c r="AG24" i="19" s="1"/>
  <c r="AE23" i="18"/>
  <c r="AE23" i="19" s="1"/>
  <c r="K23" i="18"/>
  <c r="K23" i="19" s="1"/>
  <c r="I22" i="18"/>
  <c r="I22" i="19" s="1"/>
  <c r="AC22" i="18"/>
  <c r="AC22" i="19" s="1"/>
  <c r="M20" i="18"/>
  <c r="M20" i="19" s="1"/>
  <c r="AG20" i="18"/>
  <c r="AG20" i="19" s="1"/>
  <c r="AE19" i="18"/>
  <c r="AE19" i="19" s="1"/>
  <c r="K19" i="18"/>
  <c r="K19" i="19" s="1"/>
  <c r="AC18" i="18"/>
  <c r="AC18" i="19" s="1"/>
  <c r="I18" i="18"/>
  <c r="I18" i="19" s="1"/>
  <c r="AG16" i="18"/>
  <c r="AG16" i="19" s="1"/>
  <c r="M16" i="18"/>
  <c r="M16" i="19" s="1"/>
  <c r="AE15" i="18"/>
  <c r="AE15" i="19" s="1"/>
  <c r="K15" i="18"/>
  <c r="K15" i="19" s="1"/>
  <c r="I14" i="18"/>
  <c r="I14" i="19" s="1"/>
  <c r="AC14" i="18"/>
  <c r="AC14" i="19" s="1"/>
  <c r="M12" i="18"/>
  <c r="M12" i="19" s="1"/>
  <c r="AG12" i="18"/>
  <c r="AG12" i="19" s="1"/>
  <c r="AE11" i="18"/>
  <c r="AE11" i="19" s="1"/>
  <c r="K11" i="18"/>
  <c r="K11" i="19" s="1"/>
  <c r="AC10" i="18"/>
  <c r="AC10" i="19" s="1"/>
  <c r="I10" i="18"/>
  <c r="I10" i="19" s="1"/>
  <c r="AG8" i="18"/>
  <c r="AG8" i="19" s="1"/>
  <c r="M8" i="18"/>
  <c r="M8" i="19" s="1"/>
  <c r="K7" i="18"/>
  <c r="K7" i="19" s="1"/>
  <c r="AE7" i="18"/>
  <c r="AE7" i="19" s="1"/>
  <c r="AC6" i="18"/>
  <c r="AC6" i="19" s="1"/>
  <c r="I6" i="18"/>
  <c r="I6" i="19" s="1"/>
  <c r="N4" i="17"/>
  <c r="Q131" i="18"/>
  <c r="Q131" i="19" s="1"/>
  <c r="AK131" i="18"/>
  <c r="AK131" i="19" s="1"/>
  <c r="AI130" i="18"/>
  <c r="AI130" i="19" s="1"/>
  <c r="O130" i="18"/>
  <c r="O130" i="19" s="1"/>
  <c r="AM128" i="18"/>
  <c r="AM128" i="19" s="1"/>
  <c r="S128" i="18"/>
  <c r="S128" i="19" s="1"/>
  <c r="AK127" i="18"/>
  <c r="AK127" i="19" s="1"/>
  <c r="Q127" i="18"/>
  <c r="Q127" i="19" s="1"/>
  <c r="AI126" i="18"/>
  <c r="AI126" i="19" s="1"/>
  <c r="O126" i="18"/>
  <c r="O126" i="19" s="1"/>
  <c r="S124" i="18"/>
  <c r="S124" i="19" s="1"/>
  <c r="AM124" i="18"/>
  <c r="AM124" i="19" s="1"/>
  <c r="Q123" i="18"/>
  <c r="Q123" i="19" s="1"/>
  <c r="AK123" i="18"/>
  <c r="AK123" i="19" s="1"/>
  <c r="O122" i="18"/>
  <c r="O122" i="19" s="1"/>
  <c r="AI122" i="18"/>
  <c r="AI122" i="19" s="1"/>
  <c r="S120" i="18"/>
  <c r="S120" i="19" s="1"/>
  <c r="AM120" i="18"/>
  <c r="AM120" i="19" s="1"/>
  <c r="Q119" i="18"/>
  <c r="Q119" i="19" s="1"/>
  <c r="AK119" i="18"/>
  <c r="AK119" i="19" s="1"/>
  <c r="AI118" i="18"/>
  <c r="AI118" i="19" s="1"/>
  <c r="O118" i="18"/>
  <c r="O118" i="19" s="1"/>
  <c r="AM116" i="18"/>
  <c r="AM116" i="19" s="1"/>
  <c r="S116" i="18"/>
  <c r="S116" i="19" s="1"/>
  <c r="Q115" i="18"/>
  <c r="Q115" i="19" s="1"/>
  <c r="AK115" i="18"/>
  <c r="AK115" i="19" s="1"/>
  <c r="O114" i="18"/>
  <c r="O114" i="19" s="1"/>
  <c r="AI114" i="18"/>
  <c r="AI114" i="19" s="1"/>
  <c r="AM112" i="18"/>
  <c r="AM112" i="19" s="1"/>
  <c r="S112" i="18"/>
  <c r="S112" i="19" s="1"/>
  <c r="Q111" i="18"/>
  <c r="Q111" i="19" s="1"/>
  <c r="AK111" i="18"/>
  <c r="AK111" i="19" s="1"/>
  <c r="O110" i="18"/>
  <c r="O110" i="19" s="1"/>
  <c r="AI110" i="18"/>
  <c r="AI110" i="19" s="1"/>
  <c r="AM108" i="18"/>
  <c r="AM108" i="19" s="1"/>
  <c r="S108" i="18"/>
  <c r="S108" i="19" s="1"/>
  <c r="AK107" i="18"/>
  <c r="AK107" i="19" s="1"/>
  <c r="Q107" i="18"/>
  <c r="Q107" i="19" s="1"/>
  <c r="AI106" i="18"/>
  <c r="AI106" i="19" s="1"/>
  <c r="O106" i="18"/>
  <c r="O106" i="19" s="1"/>
  <c r="S104" i="18"/>
  <c r="S104" i="19" s="1"/>
  <c r="AM104" i="18"/>
  <c r="AM104" i="19" s="1"/>
  <c r="Q103" i="18"/>
  <c r="Q103" i="19" s="1"/>
  <c r="AK103" i="18"/>
  <c r="AK103" i="19" s="1"/>
  <c r="O102" i="18"/>
  <c r="O102" i="19" s="1"/>
  <c r="AI102" i="18"/>
  <c r="AI102" i="19" s="1"/>
  <c r="S100" i="18"/>
  <c r="S100" i="19" s="1"/>
  <c r="AM100" i="18"/>
  <c r="AM100" i="19" s="1"/>
  <c r="Q99" i="18"/>
  <c r="Q99" i="19" s="1"/>
  <c r="AK99" i="18"/>
  <c r="AK99" i="19" s="1"/>
  <c r="O98" i="18"/>
  <c r="O98" i="19" s="1"/>
  <c r="AI98" i="18"/>
  <c r="AI98" i="19" s="1"/>
  <c r="S96" i="18"/>
  <c r="S96" i="19" s="1"/>
  <c r="AM96" i="18"/>
  <c r="AM96" i="19" s="1"/>
  <c r="AK95" i="18"/>
  <c r="AK95" i="19" s="1"/>
  <c r="Q95" i="18"/>
  <c r="Q95" i="19" s="1"/>
  <c r="O94" i="18"/>
  <c r="O94" i="19" s="1"/>
  <c r="AI94" i="18"/>
  <c r="AI94" i="19" s="1"/>
  <c r="AM92" i="18"/>
  <c r="AM92" i="19" s="1"/>
  <c r="S92" i="18"/>
  <c r="S92" i="19" s="1"/>
  <c r="Q91" i="18"/>
  <c r="Q91" i="19" s="1"/>
  <c r="AK91" i="18"/>
  <c r="AK91" i="19" s="1"/>
  <c r="AI90" i="18"/>
  <c r="AI90" i="19" s="1"/>
  <c r="O90" i="18"/>
  <c r="O90" i="19" s="1"/>
  <c r="S88" i="18"/>
  <c r="S88" i="19" s="1"/>
  <c r="AM88" i="18"/>
  <c r="AM88" i="19" s="1"/>
  <c r="Q87" i="18"/>
  <c r="Q87" i="19" s="1"/>
  <c r="AK87" i="18"/>
  <c r="AK87" i="19" s="1"/>
  <c r="O86" i="18"/>
  <c r="O86" i="19" s="1"/>
  <c r="AI86" i="18"/>
  <c r="AI86" i="19" s="1"/>
  <c r="S84" i="18"/>
  <c r="S84" i="19" s="1"/>
  <c r="AM84" i="18"/>
  <c r="AM84" i="19" s="1"/>
  <c r="AK83" i="18"/>
  <c r="AK83" i="19" s="1"/>
  <c r="Q83" i="18"/>
  <c r="Q83" i="19" s="1"/>
  <c r="AI82" i="18"/>
  <c r="AI82" i="19" s="1"/>
  <c r="O82" i="18"/>
  <c r="O82" i="19" s="1"/>
  <c r="S80" i="18"/>
  <c r="S80" i="19" s="1"/>
  <c r="AM80" i="18"/>
  <c r="AM80" i="19" s="1"/>
  <c r="Q79" i="18"/>
  <c r="Q79" i="19" s="1"/>
  <c r="AK79" i="18"/>
  <c r="AK79" i="19" s="1"/>
  <c r="O78" i="18"/>
  <c r="O78" i="19" s="1"/>
  <c r="AI78" i="18"/>
  <c r="AI78" i="19" s="1"/>
  <c r="S76" i="18"/>
  <c r="S76" i="19" s="1"/>
  <c r="AM76" i="18"/>
  <c r="AM76" i="19" s="1"/>
  <c r="Q75" i="18"/>
  <c r="Q75" i="19" s="1"/>
  <c r="AK75" i="18"/>
  <c r="AK75" i="19" s="1"/>
  <c r="AI74" i="18"/>
  <c r="AI74" i="19" s="1"/>
  <c r="O74" i="18"/>
  <c r="O74" i="19" s="1"/>
  <c r="S72" i="18"/>
  <c r="S72" i="19" s="1"/>
  <c r="AM72" i="18"/>
  <c r="AM72" i="19" s="1"/>
  <c r="AK71" i="18"/>
  <c r="AK71" i="19" s="1"/>
  <c r="Q71" i="18"/>
  <c r="Q71" i="19" s="1"/>
  <c r="O70" i="18"/>
  <c r="O70" i="19" s="1"/>
  <c r="AI70" i="18"/>
  <c r="AI70" i="19" s="1"/>
  <c r="S68" i="18"/>
  <c r="S68" i="19" s="1"/>
  <c r="AM68" i="18"/>
  <c r="AM68" i="19" s="1"/>
  <c r="Q67" i="18"/>
  <c r="Q67" i="19" s="1"/>
  <c r="AK67" i="18"/>
  <c r="AK67" i="19" s="1"/>
  <c r="O66" i="18"/>
  <c r="O66" i="19" s="1"/>
  <c r="AI66" i="18"/>
  <c r="AI66" i="19" s="1"/>
  <c r="S64" i="18"/>
  <c r="S64" i="19" s="1"/>
  <c r="AM64" i="18"/>
  <c r="AM64" i="19" s="1"/>
  <c r="Q63" i="18"/>
  <c r="Q63" i="19" s="1"/>
  <c r="AK63" i="18"/>
  <c r="AK63" i="19" s="1"/>
  <c r="O62" i="18"/>
  <c r="O62" i="19" s="1"/>
  <c r="AI62" i="18"/>
  <c r="AI62" i="19" s="1"/>
  <c r="S60" i="18"/>
  <c r="S60" i="19" s="1"/>
  <c r="AM60" i="18"/>
  <c r="AM60" i="19" s="1"/>
  <c r="AK59" i="18"/>
  <c r="AK59" i="19" s="1"/>
  <c r="Q59" i="18"/>
  <c r="Q59" i="19" s="1"/>
  <c r="O58" i="18"/>
  <c r="O58" i="19" s="1"/>
  <c r="AI58" i="18"/>
  <c r="AI58" i="19" s="1"/>
  <c r="S56" i="18"/>
  <c r="S56" i="19" s="1"/>
  <c r="AM56" i="18"/>
  <c r="AM56" i="19" s="1"/>
  <c r="AK55" i="18"/>
  <c r="AK55" i="19" s="1"/>
  <c r="Q55" i="18"/>
  <c r="Q55" i="19" s="1"/>
  <c r="O54" i="18"/>
  <c r="O54" i="19" s="1"/>
  <c r="AI54" i="18"/>
  <c r="AI54" i="19" s="1"/>
  <c r="S52" i="18"/>
  <c r="S52" i="19" s="1"/>
  <c r="AM52" i="18"/>
  <c r="AM52" i="19" s="1"/>
  <c r="Q51" i="18"/>
  <c r="Q51" i="19" s="1"/>
  <c r="AK51" i="18"/>
  <c r="AK51" i="19" s="1"/>
  <c r="O50" i="18"/>
  <c r="O50" i="19" s="1"/>
  <c r="AI50" i="18"/>
  <c r="AI50" i="19" s="1"/>
  <c r="S48" i="18"/>
  <c r="S48" i="19" s="1"/>
  <c r="AM48" i="18"/>
  <c r="AM48" i="19" s="1"/>
  <c r="Q47" i="18"/>
  <c r="Q47" i="19" s="1"/>
  <c r="AK47" i="18"/>
  <c r="AK47" i="19" s="1"/>
  <c r="O46" i="18"/>
  <c r="O46" i="19" s="1"/>
  <c r="AI46" i="18"/>
  <c r="AI46" i="19" s="1"/>
  <c r="S44" i="18"/>
  <c r="S44" i="19" s="1"/>
  <c r="AM44" i="18"/>
  <c r="AM44" i="19" s="1"/>
  <c r="Q43" i="18"/>
  <c r="Q43" i="19" s="1"/>
  <c r="AK43" i="18"/>
  <c r="AK43" i="19" s="1"/>
  <c r="O42" i="18"/>
  <c r="O42" i="19" s="1"/>
  <c r="AI42" i="18"/>
  <c r="AI42" i="19" s="1"/>
  <c r="AM40" i="18"/>
  <c r="AM40" i="19" s="1"/>
  <c r="S40" i="18"/>
  <c r="S40" i="19" s="1"/>
  <c r="AK39" i="18"/>
  <c r="AK39" i="19" s="1"/>
  <c r="Q39" i="18"/>
  <c r="Q39" i="19" s="1"/>
  <c r="AI38" i="18"/>
  <c r="AI38" i="19" s="1"/>
  <c r="O38" i="18"/>
  <c r="O38" i="19" s="1"/>
  <c r="S36" i="18"/>
  <c r="S36" i="19" s="1"/>
  <c r="AM36" i="18"/>
  <c r="AM36" i="19" s="1"/>
  <c r="AK35" i="18"/>
  <c r="AK35" i="19" s="1"/>
  <c r="Q35" i="18"/>
  <c r="Q35" i="19" s="1"/>
  <c r="O34" i="18"/>
  <c r="O34" i="19" s="1"/>
  <c r="AI34" i="18"/>
  <c r="AI34" i="19" s="1"/>
  <c r="AM32" i="18"/>
  <c r="AM32" i="19" s="1"/>
  <c r="S32" i="18"/>
  <c r="S32" i="19" s="1"/>
  <c r="AK31" i="18"/>
  <c r="AK31" i="19" s="1"/>
  <c r="Q31" i="18"/>
  <c r="Q31" i="19" s="1"/>
  <c r="O30" i="18"/>
  <c r="O30" i="19" s="1"/>
  <c r="AI30" i="18"/>
  <c r="AI30" i="19" s="1"/>
  <c r="AM28" i="18"/>
  <c r="AM28" i="19" s="1"/>
  <c r="S28" i="18"/>
  <c r="S28" i="19" s="1"/>
  <c r="Q27" i="18"/>
  <c r="Q27" i="19" s="1"/>
  <c r="AK27" i="18"/>
  <c r="AK27" i="19" s="1"/>
  <c r="O26" i="18"/>
  <c r="O26" i="19" s="1"/>
  <c r="AI26" i="18"/>
  <c r="AI26" i="19" s="1"/>
  <c r="S24" i="18"/>
  <c r="S24" i="19" s="1"/>
  <c r="AM24" i="18"/>
  <c r="AM24" i="19" s="1"/>
  <c r="AK23" i="18"/>
  <c r="AK23" i="19" s="1"/>
  <c r="Q23" i="18"/>
  <c r="Q23" i="19" s="1"/>
  <c r="O22" i="18"/>
  <c r="O22" i="19" s="1"/>
  <c r="AI22" i="18"/>
  <c r="AI22" i="19" s="1"/>
  <c r="S20" i="18"/>
  <c r="S20" i="19" s="1"/>
  <c r="AM20" i="18"/>
  <c r="AM20" i="19" s="1"/>
  <c r="AK19" i="18"/>
  <c r="AK19" i="19" s="1"/>
  <c r="Q19" i="18"/>
  <c r="Q19" i="19" s="1"/>
  <c r="AI18" i="18"/>
  <c r="AI18" i="19" s="1"/>
  <c r="O18" i="18"/>
  <c r="O18" i="19" s="1"/>
  <c r="AM16" i="18"/>
  <c r="AM16" i="19" s="1"/>
  <c r="S16" i="18"/>
  <c r="S16" i="19" s="1"/>
  <c r="Q15" i="18"/>
  <c r="Q15" i="19" s="1"/>
  <c r="AK15" i="18"/>
  <c r="AK15" i="19" s="1"/>
  <c r="O14" i="17"/>
  <c r="AM12" i="18"/>
  <c r="AM12" i="19" s="1"/>
  <c r="S12" i="18"/>
  <c r="S12" i="19" s="1"/>
  <c r="Q11" i="18"/>
  <c r="Q11" i="19" s="1"/>
  <c r="AK11" i="18"/>
  <c r="AK11" i="19" s="1"/>
  <c r="AI10" i="18"/>
  <c r="AI10" i="19" s="1"/>
  <c r="O10" i="18"/>
  <c r="O10" i="19" s="1"/>
  <c r="AM8" i="18"/>
  <c r="AM8" i="19" s="1"/>
  <c r="S8" i="18"/>
  <c r="S8" i="19" s="1"/>
  <c r="AK7" i="18"/>
  <c r="AK7" i="19" s="1"/>
  <c r="Q7" i="18"/>
  <c r="Q7" i="19" s="1"/>
  <c r="AI6" i="18"/>
  <c r="AI6" i="19" s="1"/>
  <c r="O6" i="18"/>
  <c r="O6" i="19" s="1"/>
  <c r="I3" i="5" l="1"/>
  <c r="Q7" i="21"/>
  <c r="Q7" i="20"/>
  <c r="Q7" i="22" s="1"/>
  <c r="S12" i="21"/>
  <c r="S12" i="20"/>
  <c r="S12" i="22" s="1"/>
  <c r="O18" i="21"/>
  <c r="O18" i="20"/>
  <c r="O18" i="22" s="1"/>
  <c r="Q23" i="20"/>
  <c r="Q23" i="21"/>
  <c r="S28" i="21"/>
  <c r="S28" i="20"/>
  <c r="S28" i="22" s="1"/>
  <c r="AI34" i="21"/>
  <c r="AI34" i="20"/>
  <c r="AQ34" i="22" s="1"/>
  <c r="O34" i="28" s="1"/>
  <c r="Q34" i="23" s="1"/>
  <c r="Q39" i="20"/>
  <c r="Q39" i="21"/>
  <c r="AM44" i="20"/>
  <c r="AM44" i="21"/>
  <c r="AI50" i="21"/>
  <c r="AI50" i="20"/>
  <c r="AQ50" i="22" s="1"/>
  <c r="O50" i="28" s="1"/>
  <c r="Q50" i="23" s="1"/>
  <c r="Q55" i="21"/>
  <c r="Q55" i="20"/>
  <c r="Q55" i="22" s="1"/>
  <c r="AM60" i="21"/>
  <c r="AM60" i="20"/>
  <c r="AU60" i="22" s="1"/>
  <c r="S60" i="28" s="1"/>
  <c r="U60" i="23" s="1"/>
  <c r="AI66" i="21"/>
  <c r="AI66" i="20"/>
  <c r="Q71" i="20"/>
  <c r="Q71" i="21"/>
  <c r="AM76" i="21"/>
  <c r="AM76" i="20"/>
  <c r="AU76" i="22" s="1"/>
  <c r="S76" i="28" s="1"/>
  <c r="U76" i="23" s="1"/>
  <c r="O82" i="20"/>
  <c r="O82" i="21"/>
  <c r="AK87" i="21"/>
  <c r="AK87" i="20"/>
  <c r="S92" i="20"/>
  <c r="S92" i="21"/>
  <c r="AI98" i="21"/>
  <c r="AI98" i="20"/>
  <c r="AQ98" i="22" s="1"/>
  <c r="O98" i="28" s="1"/>
  <c r="Q98" i="23" s="1"/>
  <c r="AK103" i="21"/>
  <c r="AK103" i="20"/>
  <c r="AS103" i="22" s="1"/>
  <c r="Q103" i="28" s="1"/>
  <c r="S103" i="23" s="1"/>
  <c r="S108" i="21"/>
  <c r="S108" i="20"/>
  <c r="AI114" i="21"/>
  <c r="AI114" i="20"/>
  <c r="AQ114" i="22" s="1"/>
  <c r="O114" i="28" s="1"/>
  <c r="Q114" i="23" s="1"/>
  <c r="AK119" i="21"/>
  <c r="AK119" i="20"/>
  <c r="AS119" i="22" s="1"/>
  <c r="Q119" i="28" s="1"/>
  <c r="S119" i="23" s="1"/>
  <c r="AM124" i="20"/>
  <c r="AM124" i="21"/>
  <c r="O130" i="21"/>
  <c r="O130" i="20"/>
  <c r="AE7" i="21"/>
  <c r="AE7" i="20"/>
  <c r="AM7" i="22" s="1"/>
  <c r="K7" i="28" s="1"/>
  <c r="M7" i="23" s="1"/>
  <c r="AG12" i="21"/>
  <c r="AG12" i="20"/>
  <c r="AO12" i="22" s="1"/>
  <c r="M12" i="28" s="1"/>
  <c r="O12" i="23" s="1"/>
  <c r="I18" i="21"/>
  <c r="I18" i="20"/>
  <c r="I18" i="22" s="1"/>
  <c r="K23" i="21"/>
  <c r="K23" i="20"/>
  <c r="M28" i="21"/>
  <c r="M28" i="20"/>
  <c r="M28" i="22" s="1"/>
  <c r="AC34" i="21"/>
  <c r="AC34" i="20"/>
  <c r="AK34" i="22" s="1"/>
  <c r="I34" i="28" s="1"/>
  <c r="K34" i="23" s="1"/>
  <c r="AE39" i="21"/>
  <c r="AE39" i="20"/>
  <c r="AM39" i="22" s="1"/>
  <c r="K39" i="28" s="1"/>
  <c r="M39" i="23" s="1"/>
  <c r="AG44" i="20"/>
  <c r="AG44" i="21"/>
  <c r="AC50" i="21"/>
  <c r="AC50" i="20"/>
  <c r="AK50" i="22" s="1"/>
  <c r="I50" i="28" s="1"/>
  <c r="K50" i="23" s="1"/>
  <c r="AE55" i="21"/>
  <c r="AE55" i="20"/>
  <c r="AM55" i="22" s="1"/>
  <c r="K55" i="28" s="1"/>
  <c r="M55" i="23" s="1"/>
  <c r="M60" i="20"/>
  <c r="M60" i="21"/>
  <c r="AC66" i="21"/>
  <c r="AC66" i="20"/>
  <c r="K71" i="21"/>
  <c r="K71" i="20"/>
  <c r="K71" i="22" s="1"/>
  <c r="AG76" i="21"/>
  <c r="AG76" i="20"/>
  <c r="AO76" i="22" s="1"/>
  <c r="M76" i="28" s="1"/>
  <c r="O76" i="23" s="1"/>
  <c r="AC82" i="20"/>
  <c r="AC82" i="21"/>
  <c r="AE87" i="21"/>
  <c r="AE87" i="20"/>
  <c r="M92" i="21"/>
  <c r="M92" i="20"/>
  <c r="M92" i="22" s="1"/>
  <c r="I98" i="21"/>
  <c r="I98" i="20"/>
  <c r="I98" i="22" s="1"/>
  <c r="K103" i="20"/>
  <c r="K103" i="21"/>
  <c r="AG108" i="21"/>
  <c r="AG108" i="20"/>
  <c r="I114" i="21"/>
  <c r="I114" i="20"/>
  <c r="I114" i="22" s="1"/>
  <c r="AE119" i="21"/>
  <c r="AE119" i="20"/>
  <c r="AM119" i="22" s="1"/>
  <c r="K119" i="28" s="1"/>
  <c r="M119" i="23" s="1"/>
  <c r="AG124" i="20"/>
  <c r="AG124" i="21"/>
  <c r="AC130" i="21"/>
  <c r="AC130" i="20"/>
  <c r="X7" i="18"/>
  <c r="X7" i="19" s="1"/>
  <c r="D7" i="18"/>
  <c r="D7" i="19" s="1"/>
  <c r="D35" i="18"/>
  <c r="D35" i="19" s="1"/>
  <c r="X35" i="18"/>
  <c r="X35" i="19" s="1"/>
  <c r="F48" i="18"/>
  <c r="F48" i="19" s="1"/>
  <c r="Z48" i="18"/>
  <c r="Z48" i="19" s="1"/>
  <c r="B58" i="18"/>
  <c r="B58" i="19" s="1"/>
  <c r="V58" i="18"/>
  <c r="V58" i="19" s="1"/>
  <c r="X67" i="18"/>
  <c r="X67" i="19" s="1"/>
  <c r="D67" i="18"/>
  <c r="D67" i="19" s="1"/>
  <c r="F76" i="18"/>
  <c r="F76" i="19" s="1"/>
  <c r="Z76" i="18"/>
  <c r="Z76" i="19" s="1"/>
  <c r="B90" i="18"/>
  <c r="B90" i="19" s="1"/>
  <c r="V90" i="18"/>
  <c r="V90" i="19" s="1"/>
  <c r="V114" i="18"/>
  <c r="V114" i="19" s="1"/>
  <c r="B114" i="18"/>
  <c r="B114" i="19" s="1"/>
  <c r="B118" i="18"/>
  <c r="B118" i="19" s="1"/>
  <c r="V118" i="18"/>
  <c r="V118" i="19" s="1"/>
  <c r="D123" i="18"/>
  <c r="D123" i="19" s="1"/>
  <c r="X123" i="18"/>
  <c r="X123" i="19" s="1"/>
  <c r="Z128" i="18"/>
  <c r="Z128" i="19" s="1"/>
  <c r="F128" i="18"/>
  <c r="F128" i="19" s="1"/>
  <c r="G4" i="18"/>
  <c r="G4" i="19" s="1"/>
  <c r="AA4" i="18"/>
  <c r="AA4" i="19" s="1"/>
  <c r="AH9" i="18"/>
  <c r="AH9" i="19" s="1"/>
  <c r="N9" i="18"/>
  <c r="N9" i="19" s="1"/>
  <c r="P14" i="20"/>
  <c r="P14" i="21"/>
  <c r="AL19" i="20"/>
  <c r="AL19" i="21"/>
  <c r="AH25" i="18"/>
  <c r="AH25" i="19" s="1"/>
  <c r="N25" i="18"/>
  <c r="N25" i="19" s="1"/>
  <c r="P30" i="21"/>
  <c r="P30" i="20"/>
  <c r="P30" i="22" s="1"/>
  <c r="R35" i="21"/>
  <c r="R35" i="20"/>
  <c r="R35" i="22" s="1"/>
  <c r="N41" i="18"/>
  <c r="N41" i="19" s="1"/>
  <c r="AH41" i="18"/>
  <c r="AH41" i="19" s="1"/>
  <c r="AJ46" i="21"/>
  <c r="AJ46" i="20"/>
  <c r="R51" i="20"/>
  <c r="R51" i="21"/>
  <c r="N57" i="18"/>
  <c r="N57" i="19" s="1"/>
  <c r="AH57" i="18"/>
  <c r="AH57" i="19" s="1"/>
  <c r="AJ62" i="21"/>
  <c r="AJ62" i="20"/>
  <c r="AR62" i="22" s="1"/>
  <c r="P62" i="28" s="1"/>
  <c r="R62" i="23" s="1"/>
  <c r="R67" i="21"/>
  <c r="R67" i="20"/>
  <c r="AH73" i="18"/>
  <c r="AH73" i="19" s="1"/>
  <c r="N73" i="18"/>
  <c r="N73" i="19" s="1"/>
  <c r="AJ78" i="21"/>
  <c r="AJ78" i="20"/>
  <c r="AR78" i="22" s="1"/>
  <c r="P78" i="28" s="1"/>
  <c r="R78" i="23" s="1"/>
  <c r="R83" i="20"/>
  <c r="R83" i="21"/>
  <c r="N89" i="18"/>
  <c r="N89" i="19" s="1"/>
  <c r="AH89" i="18"/>
  <c r="AH89" i="19" s="1"/>
  <c r="P94" i="21"/>
  <c r="P94" i="20"/>
  <c r="P94" i="22" s="1"/>
  <c r="R99" i="20"/>
  <c r="R99" i="21"/>
  <c r="AH105" i="21"/>
  <c r="AH105" i="20"/>
  <c r="AP105" i="22" s="1"/>
  <c r="P110" i="21"/>
  <c r="P110" i="20"/>
  <c r="R115" i="20"/>
  <c r="R115" i="21"/>
  <c r="N121" i="18"/>
  <c r="N121" i="19" s="1"/>
  <c r="AH121" i="18"/>
  <c r="AH121" i="19" s="1"/>
  <c r="AJ126" i="21"/>
  <c r="AJ126" i="20"/>
  <c r="AR126" i="22" s="1"/>
  <c r="P126" i="28" s="1"/>
  <c r="R126" i="23" s="1"/>
  <c r="AL131" i="21"/>
  <c r="AL131" i="20"/>
  <c r="H9" i="20"/>
  <c r="H9" i="21"/>
  <c r="J14" i="21"/>
  <c r="J14" i="20"/>
  <c r="J14" i="22" s="1"/>
  <c r="AF19" i="21"/>
  <c r="AF19" i="20"/>
  <c r="AN19" i="22" s="1"/>
  <c r="L19" i="28" s="1"/>
  <c r="N19" i="23" s="1"/>
  <c r="AB25" i="21"/>
  <c r="AB25" i="20"/>
  <c r="J30" i="21"/>
  <c r="J30" i="20"/>
  <c r="J30" i="22" s="1"/>
  <c r="L35" i="21"/>
  <c r="L35" i="20"/>
  <c r="L35" i="22" s="1"/>
  <c r="H41" i="18"/>
  <c r="H41" i="19" s="1"/>
  <c r="AB41" i="18"/>
  <c r="AB41" i="19" s="1"/>
  <c r="J46" i="21"/>
  <c r="J46" i="20"/>
  <c r="L51" i="21"/>
  <c r="L51" i="20"/>
  <c r="L51" i="22" s="1"/>
  <c r="AB57" i="21"/>
  <c r="AB57" i="20"/>
  <c r="AJ57" i="22" s="1"/>
  <c r="AD62" i="20"/>
  <c r="AD62" i="21"/>
  <c r="L67" i="21"/>
  <c r="L67" i="20"/>
  <c r="AB73" i="18"/>
  <c r="AB73" i="19" s="1"/>
  <c r="H73" i="18"/>
  <c r="H73" i="19" s="1"/>
  <c r="J78" i="18"/>
  <c r="J78" i="19" s="1"/>
  <c r="AD78" i="18"/>
  <c r="AD78" i="19" s="1"/>
  <c r="L83" i="20"/>
  <c r="L83" i="21"/>
  <c r="AB89" i="21"/>
  <c r="AB89" i="20"/>
  <c r="J94" i="20"/>
  <c r="J94" i="21"/>
  <c r="L99" i="21"/>
  <c r="L99" i="20"/>
  <c r="L99" i="22" s="1"/>
  <c r="H105" i="21"/>
  <c r="H105" i="20"/>
  <c r="H105" i="22" s="1"/>
  <c r="J110" i="21"/>
  <c r="J110" i="20"/>
  <c r="L115" i="21"/>
  <c r="L115" i="20"/>
  <c r="L115" i="22" s="1"/>
  <c r="H121" i="18"/>
  <c r="H121" i="19" s="1"/>
  <c r="AB121" i="18"/>
  <c r="AB121" i="19" s="1"/>
  <c r="J126" i="21"/>
  <c r="J126" i="20"/>
  <c r="J126" i="22" s="1"/>
  <c r="AF131" i="20"/>
  <c r="AF131" i="21"/>
  <c r="AA20" i="18"/>
  <c r="AA20" i="19" s="1"/>
  <c r="G20" i="18"/>
  <c r="G20" i="19" s="1"/>
  <c r="C26" i="18"/>
  <c r="C26" i="19" s="1"/>
  <c r="W26" i="18"/>
  <c r="W26" i="19" s="1"/>
  <c r="E31" i="18"/>
  <c r="E31" i="19" s="1"/>
  <c r="Y31" i="18"/>
  <c r="Y31" i="19" s="1"/>
  <c r="AA36" i="18"/>
  <c r="AA36" i="19" s="1"/>
  <c r="G36" i="18"/>
  <c r="G36" i="19" s="1"/>
  <c r="G84" i="18"/>
  <c r="G84" i="19" s="1"/>
  <c r="AA84" i="18"/>
  <c r="AA84" i="19" s="1"/>
  <c r="C90" i="18"/>
  <c r="C90" i="19" s="1"/>
  <c r="W90" i="18"/>
  <c r="W90" i="19" s="1"/>
  <c r="E95" i="18"/>
  <c r="E95" i="19" s="1"/>
  <c r="Y95" i="18"/>
  <c r="Y95" i="19" s="1"/>
  <c r="G100" i="18"/>
  <c r="G100" i="19" s="1"/>
  <c r="AA100" i="18"/>
  <c r="AA100" i="19" s="1"/>
  <c r="E111" i="18"/>
  <c r="E111" i="19" s="1"/>
  <c r="Y111" i="18"/>
  <c r="Y111" i="19" s="1"/>
  <c r="C122" i="18"/>
  <c r="C122" i="19" s="1"/>
  <c r="W122" i="18"/>
  <c r="W122" i="19" s="1"/>
  <c r="E127" i="18"/>
  <c r="E127" i="19" s="1"/>
  <c r="Y127" i="18"/>
  <c r="Y127" i="19" s="1"/>
  <c r="AI9" i="21"/>
  <c r="AI9" i="20"/>
  <c r="Q14" i="21"/>
  <c r="Q14" i="20"/>
  <c r="Q14" i="22" s="1"/>
  <c r="AM19" i="21"/>
  <c r="AM19" i="20"/>
  <c r="AU19" i="22" s="1"/>
  <c r="S19" i="28" s="1"/>
  <c r="U19" i="23" s="1"/>
  <c r="AI25" i="20"/>
  <c r="AI25" i="21"/>
  <c r="AK30" i="21"/>
  <c r="AK30" i="20"/>
  <c r="AM35" i="21"/>
  <c r="AM35" i="20"/>
  <c r="AU35" i="22" s="1"/>
  <c r="S35" i="28" s="1"/>
  <c r="U35" i="23" s="1"/>
  <c r="AI41" i="21"/>
  <c r="AI41" i="20"/>
  <c r="AQ41" i="22" s="1"/>
  <c r="O41" i="28" s="1"/>
  <c r="Q41" i="23" s="1"/>
  <c r="AK46" i="20"/>
  <c r="AK46" i="21"/>
  <c r="S51" i="21"/>
  <c r="S51" i="20"/>
  <c r="AI57" i="20"/>
  <c r="AI57" i="21"/>
  <c r="AK62" i="21"/>
  <c r="AK62" i="20"/>
  <c r="AS62" i="22" s="1"/>
  <c r="Q62" i="28" s="1"/>
  <c r="S62" i="23" s="1"/>
  <c r="AM67" i="21"/>
  <c r="AM67" i="20"/>
  <c r="AU67" i="22" s="1"/>
  <c r="S67" i="28" s="1"/>
  <c r="U67" i="23" s="1"/>
  <c r="O73" i="20"/>
  <c r="O73" i="21"/>
  <c r="Q78" i="21"/>
  <c r="Q78" i="20"/>
  <c r="Q78" i="22" s="1"/>
  <c r="AM83" i="21"/>
  <c r="AM83" i="20"/>
  <c r="AU83" i="22" s="1"/>
  <c r="S83" i="28" s="1"/>
  <c r="U83" i="23" s="1"/>
  <c r="AI89" i="21"/>
  <c r="AI89" i="20"/>
  <c r="AQ89" i="22" s="1"/>
  <c r="O89" i="28" s="1"/>
  <c r="Q89" i="23" s="1"/>
  <c r="Q94" i="21"/>
  <c r="Q94" i="20"/>
  <c r="AM99" i="21"/>
  <c r="AM99" i="20"/>
  <c r="AU99" i="22" s="1"/>
  <c r="S99" i="28" s="1"/>
  <c r="U99" i="23" s="1"/>
  <c r="AI105" i="21"/>
  <c r="AI105" i="20"/>
  <c r="AQ105" i="22" s="1"/>
  <c r="O105" i="28" s="1"/>
  <c r="Q105" i="23" s="1"/>
  <c r="AK110" i="20"/>
  <c r="AK110" i="21"/>
  <c r="S115" i="21"/>
  <c r="S115" i="20"/>
  <c r="AI121" i="20"/>
  <c r="AI121" i="21"/>
  <c r="AK126" i="21"/>
  <c r="AK126" i="20"/>
  <c r="AS126" i="22" s="1"/>
  <c r="Q126" i="28" s="1"/>
  <c r="S126" i="23" s="1"/>
  <c r="AM131" i="21"/>
  <c r="AM131" i="20"/>
  <c r="AU131" i="22" s="1"/>
  <c r="S131" i="28" s="1"/>
  <c r="U131" i="23" s="1"/>
  <c r="AC9" i="21"/>
  <c r="AC9" i="20"/>
  <c r="K14" i="20"/>
  <c r="K14" i="21"/>
  <c r="M19" i="21"/>
  <c r="M19" i="20"/>
  <c r="M19" i="22" s="1"/>
  <c r="AC25" i="21"/>
  <c r="AC25" i="20"/>
  <c r="AK25" i="22" s="1"/>
  <c r="I25" i="28" s="1"/>
  <c r="K25" i="23" s="1"/>
  <c r="K30" i="20"/>
  <c r="K30" i="21"/>
  <c r="M35" i="20"/>
  <c r="M35" i="21"/>
  <c r="AC41" i="21"/>
  <c r="AC41" i="20"/>
  <c r="AK41" i="22" s="1"/>
  <c r="I41" i="28" s="1"/>
  <c r="K41" i="23" s="1"/>
  <c r="K46" i="21"/>
  <c r="K46" i="20"/>
  <c r="K46" i="22" s="1"/>
  <c r="AG51" i="21"/>
  <c r="AG51" i="20"/>
  <c r="AC57" i="21"/>
  <c r="AC57" i="20"/>
  <c r="AK57" i="22" s="1"/>
  <c r="I57" i="28" s="1"/>
  <c r="K57" i="23" s="1"/>
  <c r="AE62" i="21"/>
  <c r="AE62" i="20"/>
  <c r="AM62" i="22" s="1"/>
  <c r="K62" i="28" s="1"/>
  <c r="M62" i="23" s="1"/>
  <c r="AG67" i="21"/>
  <c r="AG67" i="20"/>
  <c r="AO67" i="22" s="1"/>
  <c r="M67" i="28" s="1"/>
  <c r="O67" i="23" s="1"/>
  <c r="AC73" i="20"/>
  <c r="AC73" i="21"/>
  <c r="AE78" i="20"/>
  <c r="AE78" i="21"/>
  <c r="AG83" i="21"/>
  <c r="AG83" i="20"/>
  <c r="AO83" i="22" s="1"/>
  <c r="M83" i="28" s="1"/>
  <c r="O83" i="23" s="1"/>
  <c r="AC89" i="21"/>
  <c r="AC89" i="20"/>
  <c r="AK89" i="22" s="1"/>
  <c r="I89" i="28" s="1"/>
  <c r="K89" i="23" s="1"/>
  <c r="K94" i="20"/>
  <c r="K94" i="21"/>
  <c r="AG99" i="21"/>
  <c r="AG99" i="20"/>
  <c r="AO99" i="22" s="1"/>
  <c r="M99" i="28" s="1"/>
  <c r="O99" i="23" s="1"/>
  <c r="I105" i="21"/>
  <c r="I105" i="20"/>
  <c r="I105" i="22" s="1"/>
  <c r="AE110" i="21"/>
  <c r="AE110" i="20"/>
  <c r="AM110" i="22" s="1"/>
  <c r="K110" i="28" s="1"/>
  <c r="M110" i="23" s="1"/>
  <c r="AG115" i="20"/>
  <c r="AG115" i="21"/>
  <c r="I121" i="21"/>
  <c r="I121" i="20"/>
  <c r="I121" i="22" s="1"/>
  <c r="K126" i="21"/>
  <c r="K126" i="20"/>
  <c r="K126" i="22" s="1"/>
  <c r="AG131" i="21"/>
  <c r="AG131" i="20"/>
  <c r="AO131" i="22" s="1"/>
  <c r="M131" i="28" s="1"/>
  <c r="O131" i="23" s="1"/>
  <c r="D14" i="18"/>
  <c r="D14" i="19" s="1"/>
  <c r="X14" i="18"/>
  <c r="X14" i="19" s="1"/>
  <c r="X18" i="18"/>
  <c r="X18" i="19" s="1"/>
  <c r="D18" i="18"/>
  <c r="D18" i="19" s="1"/>
  <c r="B33" i="18"/>
  <c r="B33" i="19" s="1"/>
  <c r="V33" i="18"/>
  <c r="V33" i="19" s="1"/>
  <c r="B37" i="18"/>
  <c r="B37" i="19" s="1"/>
  <c r="V37" i="18"/>
  <c r="V37" i="19" s="1"/>
  <c r="V57" i="18"/>
  <c r="V57" i="19" s="1"/>
  <c r="B57" i="18"/>
  <c r="B57" i="19" s="1"/>
  <c r="D62" i="18"/>
  <c r="D62" i="19" s="1"/>
  <c r="X62" i="18"/>
  <c r="X62" i="19" s="1"/>
  <c r="F67" i="18"/>
  <c r="F67" i="19" s="1"/>
  <c r="Z67" i="18"/>
  <c r="Z67" i="19" s="1"/>
  <c r="V77" i="18"/>
  <c r="V77" i="19" s="1"/>
  <c r="B77" i="18"/>
  <c r="B77" i="19" s="1"/>
  <c r="F91" i="18"/>
  <c r="F91" i="19" s="1"/>
  <c r="Z91" i="18"/>
  <c r="Z91" i="19" s="1"/>
  <c r="B101" i="18"/>
  <c r="B101" i="19" s="1"/>
  <c r="V101" i="18"/>
  <c r="V101" i="19" s="1"/>
  <c r="F111" i="18"/>
  <c r="F111" i="19" s="1"/>
  <c r="Z111" i="18"/>
  <c r="Z111" i="19" s="1"/>
  <c r="Z115" i="18"/>
  <c r="Z115" i="19" s="1"/>
  <c r="F115" i="18"/>
  <c r="F115" i="19" s="1"/>
  <c r="B125" i="18"/>
  <c r="B125" i="19" s="1"/>
  <c r="V125" i="18"/>
  <c r="V125" i="19" s="1"/>
  <c r="D130" i="18"/>
  <c r="D130" i="19" s="1"/>
  <c r="X130" i="18"/>
  <c r="X130" i="19" s="1"/>
  <c r="AJ13" i="20"/>
  <c r="AJ13" i="21"/>
  <c r="AL18" i="21"/>
  <c r="AL18" i="20"/>
  <c r="AT18" i="22" s="1"/>
  <c r="R18" i="28" s="1"/>
  <c r="T18" i="23" s="1"/>
  <c r="AJ29" i="20"/>
  <c r="AJ29" i="21"/>
  <c r="AL34" i="21"/>
  <c r="AL34" i="20"/>
  <c r="AT34" i="22" s="1"/>
  <c r="R34" i="28" s="1"/>
  <c r="T34" i="23" s="1"/>
  <c r="AJ45" i="21"/>
  <c r="AJ45" i="20"/>
  <c r="AR45" i="22" s="1"/>
  <c r="P45" i="28" s="1"/>
  <c r="R45" i="23" s="1"/>
  <c r="AL50" i="20"/>
  <c r="AL50" i="21"/>
  <c r="AJ61" i="21"/>
  <c r="AJ61" i="20"/>
  <c r="AL66" i="21"/>
  <c r="AL66" i="20"/>
  <c r="AT66" i="22" s="1"/>
  <c r="R66" i="28" s="1"/>
  <c r="T66" i="23" s="1"/>
  <c r="AJ77" i="21"/>
  <c r="AJ77" i="20"/>
  <c r="AR77" i="22" s="1"/>
  <c r="P77" i="28" s="1"/>
  <c r="R77" i="23" s="1"/>
  <c r="R82" i="21"/>
  <c r="R82" i="20"/>
  <c r="R82" i="22" s="1"/>
  <c r="P93" i="21"/>
  <c r="P93" i="20"/>
  <c r="R98" i="21"/>
  <c r="R98" i="20"/>
  <c r="R98" i="22" s="1"/>
  <c r="N104" i="21"/>
  <c r="N104" i="20"/>
  <c r="N104" i="22" s="1"/>
  <c r="AJ109" i="21"/>
  <c r="AJ109" i="20"/>
  <c r="AR109" i="22" s="1"/>
  <c r="P109" i="28" s="1"/>
  <c r="R109" i="23" s="1"/>
  <c r="AL114" i="21"/>
  <c r="AL114" i="20"/>
  <c r="AH120" i="21"/>
  <c r="AH120" i="20"/>
  <c r="AP120" i="22" s="1"/>
  <c r="P125" i="20"/>
  <c r="P125" i="21"/>
  <c r="R130" i="21"/>
  <c r="R130" i="20"/>
  <c r="R130" i="22" s="1"/>
  <c r="AD13" i="20"/>
  <c r="AD13" i="21"/>
  <c r="L18" i="20"/>
  <c r="L18" i="21"/>
  <c r="J29" i="21"/>
  <c r="J29" i="20"/>
  <c r="J29" i="22" s="1"/>
  <c r="L34" i="21"/>
  <c r="L34" i="20"/>
  <c r="L34" i="22" s="1"/>
  <c r="AD45" i="21"/>
  <c r="AD45" i="20"/>
  <c r="L50" i="21"/>
  <c r="L50" i="20"/>
  <c r="L50" i="22" s="1"/>
  <c r="J61" i="21"/>
  <c r="J61" i="20"/>
  <c r="J61" i="22" s="1"/>
  <c r="L66" i="20"/>
  <c r="L66" i="21"/>
  <c r="H72" i="21"/>
  <c r="H72" i="20"/>
  <c r="L82" i="21"/>
  <c r="L82" i="20"/>
  <c r="L82" i="22" s="1"/>
  <c r="AD93" i="21"/>
  <c r="AD93" i="20"/>
  <c r="AL93" i="22" s="1"/>
  <c r="J93" i="28" s="1"/>
  <c r="L93" i="23" s="1"/>
  <c r="AF98" i="21"/>
  <c r="AF98" i="20"/>
  <c r="AN98" i="22" s="1"/>
  <c r="L98" i="28" s="1"/>
  <c r="N98" i="23" s="1"/>
  <c r="AD109" i="21"/>
  <c r="AD109" i="20"/>
  <c r="AF114" i="21"/>
  <c r="AF114" i="20"/>
  <c r="AN114" i="22" s="1"/>
  <c r="L114" i="28" s="1"/>
  <c r="N114" i="23" s="1"/>
  <c r="AD125" i="21"/>
  <c r="AD125" i="20"/>
  <c r="AL125" i="22" s="1"/>
  <c r="J125" i="28" s="1"/>
  <c r="L125" i="23" s="1"/>
  <c r="AF130" i="21"/>
  <c r="AF130" i="20"/>
  <c r="AN130" i="22" s="1"/>
  <c r="L130" i="28" s="1"/>
  <c r="N130" i="23" s="1"/>
  <c r="G7" i="18"/>
  <c r="G7" i="19" s="1"/>
  <c r="AA7" i="18"/>
  <c r="AA7" i="19" s="1"/>
  <c r="E18" i="18"/>
  <c r="E18" i="19" s="1"/>
  <c r="Y18" i="18"/>
  <c r="Y18" i="19" s="1"/>
  <c r="G23" i="18"/>
  <c r="G23" i="19" s="1"/>
  <c r="AA23" i="18"/>
  <c r="AA23" i="19" s="1"/>
  <c r="C29" i="18"/>
  <c r="C29" i="19" s="1"/>
  <c r="W29" i="18"/>
  <c r="W29" i="19" s="1"/>
  <c r="E34" i="18"/>
  <c r="E34" i="19" s="1"/>
  <c r="Y34" i="18"/>
  <c r="Y34" i="19" s="1"/>
  <c r="AA39" i="18"/>
  <c r="AA39" i="19" s="1"/>
  <c r="G39" i="18"/>
  <c r="G39" i="19" s="1"/>
  <c r="C45" i="18"/>
  <c r="C45" i="19" s="1"/>
  <c r="W45" i="18"/>
  <c r="W45" i="19" s="1"/>
  <c r="E50" i="18"/>
  <c r="E50" i="19" s="1"/>
  <c r="Y50" i="18"/>
  <c r="Y50" i="19" s="1"/>
  <c r="W61" i="18"/>
  <c r="W61" i="19" s="1"/>
  <c r="C61" i="18"/>
  <c r="C61" i="19" s="1"/>
  <c r="E66" i="18"/>
  <c r="E66" i="19" s="1"/>
  <c r="Y66" i="18"/>
  <c r="Y66" i="19" s="1"/>
  <c r="G71" i="18"/>
  <c r="G71" i="19" s="1"/>
  <c r="AA71" i="18"/>
  <c r="AA71" i="19" s="1"/>
  <c r="E82" i="18"/>
  <c r="E82" i="19" s="1"/>
  <c r="Y82" i="18"/>
  <c r="Y82" i="19" s="1"/>
  <c r="E98" i="18"/>
  <c r="E98" i="19" s="1"/>
  <c r="Y98" i="18"/>
  <c r="Y98" i="19" s="1"/>
  <c r="G103" i="18"/>
  <c r="G103" i="19" s="1"/>
  <c r="AA103" i="18"/>
  <c r="AA103" i="19" s="1"/>
  <c r="C109" i="18"/>
  <c r="C109" i="19" s="1"/>
  <c r="W109" i="18"/>
  <c r="W109" i="19" s="1"/>
  <c r="Y114" i="18"/>
  <c r="Y114" i="19" s="1"/>
  <c r="E114" i="18"/>
  <c r="E114" i="19" s="1"/>
  <c r="G119" i="18"/>
  <c r="G119" i="19" s="1"/>
  <c r="AA119" i="18"/>
  <c r="AA119" i="19" s="1"/>
  <c r="C125" i="18"/>
  <c r="C125" i="19" s="1"/>
  <c r="W125" i="18"/>
  <c r="W125" i="19" s="1"/>
  <c r="Y130" i="18"/>
  <c r="Y130" i="19" s="1"/>
  <c r="E130" i="18"/>
  <c r="E130" i="19" s="1"/>
  <c r="O8" i="20"/>
  <c r="O8" i="21"/>
  <c r="AK13" i="21"/>
  <c r="AK13" i="20"/>
  <c r="AM18" i="21"/>
  <c r="AM18" i="20"/>
  <c r="AU18" i="22" s="1"/>
  <c r="S18" i="28" s="1"/>
  <c r="U18" i="23" s="1"/>
  <c r="O24" i="21"/>
  <c r="O24" i="20"/>
  <c r="O24" i="22" s="1"/>
  <c r="AK29" i="21"/>
  <c r="AK29" i="20"/>
  <c r="AS29" i="22" s="1"/>
  <c r="Q29" i="28" s="1"/>
  <c r="S29" i="23" s="1"/>
  <c r="AM34" i="21"/>
  <c r="AM34" i="20"/>
  <c r="O40" i="21"/>
  <c r="O40" i="20"/>
  <c r="O40" i="22" s="1"/>
  <c r="Q45" i="21"/>
  <c r="Q45" i="20"/>
  <c r="Q45" i="22" s="1"/>
  <c r="AM50" i="21"/>
  <c r="AM50" i="20"/>
  <c r="AU50" i="22" s="1"/>
  <c r="S50" i="28" s="1"/>
  <c r="U50" i="23" s="1"/>
  <c r="AI56" i="21"/>
  <c r="AI56" i="20"/>
  <c r="Q61" i="21"/>
  <c r="Q61" i="20"/>
  <c r="Q61" i="22" s="1"/>
  <c r="S66" i="20"/>
  <c r="S66" i="21"/>
  <c r="O72" i="21"/>
  <c r="O72" i="20"/>
  <c r="O72" i="22" s="1"/>
  <c r="Q77" i="20"/>
  <c r="Q77" i="21"/>
  <c r="AM82" i="20"/>
  <c r="AM82" i="21"/>
  <c r="AI88" i="21"/>
  <c r="AI88" i="20"/>
  <c r="AQ88" i="22" s="1"/>
  <c r="O88" i="28" s="1"/>
  <c r="Q88" i="23" s="1"/>
  <c r="AK93" i="21"/>
  <c r="AK93" i="20"/>
  <c r="AS93" i="22" s="1"/>
  <c r="Q93" i="28" s="1"/>
  <c r="S93" i="23" s="1"/>
  <c r="S98" i="21"/>
  <c r="S98" i="20"/>
  <c r="AI104" i="21"/>
  <c r="AI104" i="20"/>
  <c r="AQ104" i="22" s="1"/>
  <c r="O104" i="28" s="1"/>
  <c r="Q104" i="23" s="1"/>
  <c r="AK109" i="21"/>
  <c r="AK109" i="20"/>
  <c r="AS109" i="22" s="1"/>
  <c r="Q109" i="28" s="1"/>
  <c r="S109" i="23" s="1"/>
  <c r="AM114" i="21"/>
  <c r="AM114" i="20"/>
  <c r="AU114" i="22" s="1"/>
  <c r="S114" i="28" s="1"/>
  <c r="U114" i="23" s="1"/>
  <c r="AI120" i="21"/>
  <c r="AI120" i="20"/>
  <c r="AK125" i="20"/>
  <c r="AK125" i="21"/>
  <c r="AM130" i="21"/>
  <c r="AM130" i="20"/>
  <c r="AU130" i="22" s="1"/>
  <c r="S130" i="28" s="1"/>
  <c r="U130" i="23" s="1"/>
  <c r="AC8" i="21"/>
  <c r="AC8" i="20"/>
  <c r="AK8" i="22" s="1"/>
  <c r="I8" i="28" s="1"/>
  <c r="K8" i="23" s="1"/>
  <c r="K13" i="20"/>
  <c r="K13" i="21"/>
  <c r="M18" i="21"/>
  <c r="M18" i="20"/>
  <c r="M18" i="22" s="1"/>
  <c r="AC24" i="21"/>
  <c r="AC24" i="20"/>
  <c r="AK24" i="22" s="1"/>
  <c r="I24" i="28" s="1"/>
  <c r="K24" i="23" s="1"/>
  <c r="K29" i="20"/>
  <c r="K29" i="21"/>
  <c r="AG34" i="21"/>
  <c r="AG34" i="20"/>
  <c r="AC40" i="20"/>
  <c r="AC40" i="21"/>
  <c r="AE45" i="21"/>
  <c r="AE45" i="20"/>
  <c r="AM45" i="22" s="1"/>
  <c r="K45" i="28" s="1"/>
  <c r="M45" i="23" s="1"/>
  <c r="M50" i="21"/>
  <c r="M50" i="20"/>
  <c r="M50" i="22" s="1"/>
  <c r="I56" i="20"/>
  <c r="I56" i="21"/>
  <c r="AE61" i="21"/>
  <c r="AE61" i="20"/>
  <c r="AM61" i="22" s="1"/>
  <c r="K61" i="28" s="1"/>
  <c r="M61" i="23" s="1"/>
  <c r="AG66" i="21"/>
  <c r="AG66" i="20"/>
  <c r="AO66" i="22" s="1"/>
  <c r="M66" i="28" s="1"/>
  <c r="O66" i="23" s="1"/>
  <c r="AC72" i="20"/>
  <c r="AC72" i="21"/>
  <c r="AE77" i="21"/>
  <c r="AE77" i="20"/>
  <c r="AG82" i="21"/>
  <c r="AG82" i="20"/>
  <c r="AO82" i="22" s="1"/>
  <c r="M82" i="28" s="1"/>
  <c r="O82" i="23" s="1"/>
  <c r="AC88" i="21"/>
  <c r="AC88" i="20"/>
  <c r="AK88" i="22" s="1"/>
  <c r="I88" i="28" s="1"/>
  <c r="K88" i="23" s="1"/>
  <c r="AE93" i="21"/>
  <c r="AE93" i="20"/>
  <c r="AM93" i="22" s="1"/>
  <c r="K93" i="28" s="1"/>
  <c r="M93" i="23" s="1"/>
  <c r="AG98" i="21"/>
  <c r="AG98" i="20"/>
  <c r="AC104" i="21"/>
  <c r="AC104" i="20"/>
  <c r="AK104" i="22" s="1"/>
  <c r="I104" i="28" s="1"/>
  <c r="K104" i="23" s="1"/>
  <c r="AE109" i="21"/>
  <c r="AE109" i="20"/>
  <c r="AM109" i="22" s="1"/>
  <c r="K109" i="28" s="1"/>
  <c r="M109" i="23" s="1"/>
  <c r="M114" i="21"/>
  <c r="M114" i="20"/>
  <c r="M114" i="22" s="1"/>
  <c r="AC120" i="21"/>
  <c r="AC120" i="20"/>
  <c r="AE125" i="20"/>
  <c r="AE125" i="21"/>
  <c r="AG130" i="20"/>
  <c r="AG130" i="21"/>
  <c r="B12" i="18"/>
  <c r="B12" i="19" s="1"/>
  <c r="V12" i="18"/>
  <c r="V12" i="19" s="1"/>
  <c r="F26" i="18"/>
  <c r="F26" i="19" s="1"/>
  <c r="Z26" i="18"/>
  <c r="Z26" i="19" s="1"/>
  <c r="I35" i="5"/>
  <c r="B40" i="18"/>
  <c r="B40" i="19" s="1"/>
  <c r="V40" i="18"/>
  <c r="V40" i="19" s="1"/>
  <c r="D45" i="18"/>
  <c r="D45" i="19" s="1"/>
  <c r="X45" i="18"/>
  <c r="X45" i="19" s="1"/>
  <c r="D49" i="18"/>
  <c r="D49" i="19" s="1"/>
  <c r="X49" i="18"/>
  <c r="X49" i="19" s="1"/>
  <c r="Z54" i="18"/>
  <c r="Z54" i="19" s="1"/>
  <c r="F54" i="18"/>
  <c r="F54" i="19" s="1"/>
  <c r="I63" i="5"/>
  <c r="D69" i="18"/>
  <c r="D69" i="19" s="1"/>
  <c r="X69" i="18"/>
  <c r="X69" i="19" s="1"/>
  <c r="Z74" i="18"/>
  <c r="Z74" i="19" s="1"/>
  <c r="F74" i="18"/>
  <c r="F74" i="19" s="1"/>
  <c r="I79" i="5"/>
  <c r="V84" i="18"/>
  <c r="V84" i="19" s="1"/>
  <c r="B84" i="18"/>
  <c r="B84" i="19" s="1"/>
  <c r="D89" i="18"/>
  <c r="D89" i="19" s="1"/>
  <c r="X89" i="18"/>
  <c r="X89" i="19" s="1"/>
  <c r="F94" i="18"/>
  <c r="F94" i="19" s="1"/>
  <c r="Z94" i="18"/>
  <c r="Z94" i="19" s="1"/>
  <c r="I107" i="5"/>
  <c r="B112" i="18"/>
  <c r="B112" i="19" s="1"/>
  <c r="V112" i="18"/>
  <c r="V112" i="19" s="1"/>
  <c r="C4" i="18"/>
  <c r="C4" i="19" s="1"/>
  <c r="W4" i="18"/>
  <c r="W4" i="19" s="1"/>
  <c r="R9" i="20"/>
  <c r="R9" i="21"/>
  <c r="N15" i="18"/>
  <c r="N15" i="19" s="1"/>
  <c r="AH15" i="18"/>
  <c r="AH15" i="19" s="1"/>
  <c r="P20" i="21"/>
  <c r="P20" i="20"/>
  <c r="R25" i="20"/>
  <c r="R25" i="21"/>
  <c r="N31" i="18"/>
  <c r="N31" i="19" s="1"/>
  <c r="AH31" i="18"/>
  <c r="AH31" i="19" s="1"/>
  <c r="AJ36" i="21"/>
  <c r="AJ36" i="20"/>
  <c r="AR36" i="22" s="1"/>
  <c r="P36" i="28" s="1"/>
  <c r="R36" i="23" s="1"/>
  <c r="R41" i="21"/>
  <c r="R41" i="20"/>
  <c r="N47" i="18"/>
  <c r="N47" i="19" s="1"/>
  <c r="AH47" i="18"/>
  <c r="AH47" i="19" s="1"/>
  <c r="AJ52" i="21"/>
  <c r="AJ52" i="20"/>
  <c r="AR52" i="22" s="1"/>
  <c r="P52" i="28" s="1"/>
  <c r="R52" i="23" s="1"/>
  <c r="AL57" i="21"/>
  <c r="AL57" i="20"/>
  <c r="AT57" i="22" s="1"/>
  <c r="R57" i="28" s="1"/>
  <c r="T57" i="23" s="1"/>
  <c r="N63" i="18"/>
  <c r="N63" i="19" s="1"/>
  <c r="AH63" i="18"/>
  <c r="AH63" i="19" s="1"/>
  <c r="AJ68" i="21"/>
  <c r="AJ68" i="20"/>
  <c r="AR68" i="22" s="1"/>
  <c r="P68" i="28" s="1"/>
  <c r="R68" i="23" s="1"/>
  <c r="AL73" i="21"/>
  <c r="AL73" i="20"/>
  <c r="AT73" i="22" s="1"/>
  <c r="R73" i="28" s="1"/>
  <c r="T73" i="23" s="1"/>
  <c r="AH79" i="18"/>
  <c r="AH79" i="19" s="1"/>
  <c r="N79" i="18"/>
  <c r="N79" i="19" s="1"/>
  <c r="P84" i="21"/>
  <c r="P84" i="20"/>
  <c r="R89" i="20"/>
  <c r="R89" i="21"/>
  <c r="N95" i="18"/>
  <c r="N95" i="19" s="1"/>
  <c r="AH95" i="18"/>
  <c r="AH95" i="19" s="1"/>
  <c r="AJ100" i="21"/>
  <c r="AJ100" i="20"/>
  <c r="AR100" i="22" s="1"/>
  <c r="P100" i="28" s="1"/>
  <c r="R100" i="23" s="1"/>
  <c r="AL105" i="21"/>
  <c r="AL105" i="20"/>
  <c r="AH111" i="18"/>
  <c r="AH111" i="19" s="1"/>
  <c r="N111" i="18"/>
  <c r="N111" i="19" s="1"/>
  <c r="AJ116" i="21"/>
  <c r="AJ116" i="20"/>
  <c r="AR116" i="22" s="1"/>
  <c r="P116" i="28" s="1"/>
  <c r="R116" i="23" s="1"/>
  <c r="AL121" i="21"/>
  <c r="AL121" i="20"/>
  <c r="AT121" i="22" s="1"/>
  <c r="R121" i="28" s="1"/>
  <c r="T121" i="23" s="1"/>
  <c r="N127" i="18"/>
  <c r="N127" i="19" s="1"/>
  <c r="AH127" i="18"/>
  <c r="AH127" i="19" s="1"/>
  <c r="Q4" i="21"/>
  <c r="Q4" i="20"/>
  <c r="Q4" i="22" s="1"/>
  <c r="L9" i="21"/>
  <c r="L9" i="20"/>
  <c r="L9" i="22" s="1"/>
  <c r="AB15" i="18"/>
  <c r="AB15" i="19" s="1"/>
  <c r="H15" i="18"/>
  <c r="H15" i="19" s="1"/>
  <c r="J20" i="21"/>
  <c r="J20" i="20"/>
  <c r="L25" i="20"/>
  <c r="L25" i="21"/>
  <c r="H31" i="18"/>
  <c r="H31" i="19" s="1"/>
  <c r="AB31" i="18"/>
  <c r="AB31" i="19" s="1"/>
  <c r="AD36" i="21"/>
  <c r="AD36" i="20"/>
  <c r="AL36" i="22" s="1"/>
  <c r="J36" i="28" s="1"/>
  <c r="L36" i="23" s="1"/>
  <c r="L41" i="20"/>
  <c r="L41" i="21"/>
  <c r="H47" i="18"/>
  <c r="H47" i="19" s="1"/>
  <c r="AB47" i="18"/>
  <c r="AB47" i="19" s="1"/>
  <c r="J52" i="21"/>
  <c r="J52" i="20"/>
  <c r="J52" i="22" s="1"/>
  <c r="AF57" i="20"/>
  <c r="AF57" i="21"/>
  <c r="H63" i="18"/>
  <c r="H63" i="19" s="1"/>
  <c r="AB63" i="18"/>
  <c r="AB63" i="19" s="1"/>
  <c r="J68" i="20"/>
  <c r="J68" i="21"/>
  <c r="AF73" i="21"/>
  <c r="AF73" i="20"/>
  <c r="AN73" i="22" s="1"/>
  <c r="L73" i="28" s="1"/>
  <c r="N73" i="23" s="1"/>
  <c r="H79" i="18"/>
  <c r="H79" i="19" s="1"/>
  <c r="AB79" i="18"/>
  <c r="AB79" i="19" s="1"/>
  <c r="AD84" i="21"/>
  <c r="AD84" i="20"/>
  <c r="AF89" i="21"/>
  <c r="AF89" i="20"/>
  <c r="AN89" i="22" s="1"/>
  <c r="L89" i="28" s="1"/>
  <c r="N89" i="23" s="1"/>
  <c r="H95" i="18"/>
  <c r="H95" i="19" s="1"/>
  <c r="AB95" i="18"/>
  <c r="AB95" i="19" s="1"/>
  <c r="AD100" i="20"/>
  <c r="AD100" i="21"/>
  <c r="AF105" i="21"/>
  <c r="AF105" i="20"/>
  <c r="H111" i="18"/>
  <c r="H111" i="19" s="1"/>
  <c r="AB111" i="18"/>
  <c r="AB111" i="19" s="1"/>
  <c r="J116" i="21"/>
  <c r="J116" i="20"/>
  <c r="J116" i="22" s="1"/>
  <c r="L121" i="21"/>
  <c r="L121" i="20"/>
  <c r="L121" i="22" s="1"/>
  <c r="H127" i="18"/>
  <c r="H127" i="19" s="1"/>
  <c r="AB127" i="18"/>
  <c r="AB127" i="19" s="1"/>
  <c r="K4" i="21"/>
  <c r="K4" i="20"/>
  <c r="K4" i="22" s="1"/>
  <c r="Y9" i="18"/>
  <c r="Y9" i="19" s="1"/>
  <c r="E9" i="18"/>
  <c r="E9" i="19" s="1"/>
  <c r="AA14" i="18"/>
  <c r="AA14" i="19" s="1"/>
  <c r="G14" i="18"/>
  <c r="G14" i="19" s="1"/>
  <c r="E25" i="18"/>
  <c r="E25" i="19" s="1"/>
  <c r="Y25" i="18"/>
  <c r="Y25" i="19" s="1"/>
  <c r="E41" i="18"/>
  <c r="E41" i="19" s="1"/>
  <c r="Y41" i="18"/>
  <c r="Y41" i="19" s="1"/>
  <c r="W84" i="18"/>
  <c r="W84" i="19" s="1"/>
  <c r="C84" i="18"/>
  <c r="C84" i="19" s="1"/>
  <c r="W116" i="18"/>
  <c r="W116" i="19" s="1"/>
  <c r="C116" i="18"/>
  <c r="C116" i="19" s="1"/>
  <c r="G126" i="18"/>
  <c r="G126" i="19" s="1"/>
  <c r="AA126" i="18"/>
  <c r="AA126" i="19" s="1"/>
  <c r="AM9" i="21"/>
  <c r="AM9" i="20"/>
  <c r="AU9" i="22" s="1"/>
  <c r="S9" i="28" s="1"/>
  <c r="U9" i="23" s="1"/>
  <c r="O15" i="20"/>
  <c r="O15" i="21"/>
  <c r="AK20" i="21"/>
  <c r="AK20" i="20"/>
  <c r="AS20" i="22" s="1"/>
  <c r="Q20" i="28" s="1"/>
  <c r="S20" i="23" s="1"/>
  <c r="S25" i="20"/>
  <c r="S25" i="21"/>
  <c r="AI31" i="21"/>
  <c r="AI31" i="20"/>
  <c r="AQ31" i="22" s="1"/>
  <c r="O31" i="28" s="1"/>
  <c r="Q31" i="23" s="1"/>
  <c r="Q36" i="21"/>
  <c r="Q36" i="20"/>
  <c r="Q36" i="22" s="1"/>
  <c r="AM41" i="21"/>
  <c r="AM41" i="20"/>
  <c r="AU41" i="22" s="1"/>
  <c r="S41" i="28" s="1"/>
  <c r="U41" i="23" s="1"/>
  <c r="AI47" i="21"/>
  <c r="AI47" i="20"/>
  <c r="Q52" i="20"/>
  <c r="Q52" i="21"/>
  <c r="AM57" i="21"/>
  <c r="AM57" i="20"/>
  <c r="AU57" i="22" s="1"/>
  <c r="S57" i="28" s="1"/>
  <c r="U57" i="23" s="1"/>
  <c r="O63" i="21"/>
  <c r="O63" i="20"/>
  <c r="O63" i="22" s="1"/>
  <c r="Q68" i="21"/>
  <c r="Q68" i="20"/>
  <c r="S73" i="20"/>
  <c r="S73" i="21"/>
  <c r="O79" i="21"/>
  <c r="O79" i="20"/>
  <c r="O79" i="22" s="1"/>
  <c r="Q84" i="21"/>
  <c r="Q84" i="20"/>
  <c r="Q84" i="22" s="1"/>
  <c r="AM89" i="21"/>
  <c r="AM89" i="20"/>
  <c r="O95" i="20"/>
  <c r="O95" i="21"/>
  <c r="Q100" i="21"/>
  <c r="Q100" i="20"/>
  <c r="Q100" i="22" s="1"/>
  <c r="AM105" i="21"/>
  <c r="AM105" i="20"/>
  <c r="AU105" i="22" s="1"/>
  <c r="S105" i="28" s="1"/>
  <c r="U105" i="23" s="1"/>
  <c r="AI111" i="20"/>
  <c r="AI111" i="21"/>
  <c r="AK116" i="21"/>
  <c r="AK116" i="20"/>
  <c r="AS116" i="22" s="1"/>
  <c r="Q116" i="28" s="1"/>
  <c r="S116" i="23" s="1"/>
  <c r="S121" i="21"/>
  <c r="S121" i="20"/>
  <c r="S121" i="22" s="1"/>
  <c r="AI127" i="20"/>
  <c r="AI127" i="21"/>
  <c r="AL4" i="20"/>
  <c r="AL4" i="21"/>
  <c r="AG9" i="21"/>
  <c r="AG9" i="20"/>
  <c r="AO9" i="22" s="1"/>
  <c r="M9" i="28" s="1"/>
  <c r="O9" i="23" s="1"/>
  <c r="I15" i="21"/>
  <c r="I15" i="20"/>
  <c r="I15" i="22" s="1"/>
  <c r="K20" i="20"/>
  <c r="K20" i="21"/>
  <c r="M25" i="20"/>
  <c r="M25" i="21"/>
  <c r="AC31" i="21"/>
  <c r="AC31" i="20"/>
  <c r="AK31" i="22" s="1"/>
  <c r="I31" i="28" s="1"/>
  <c r="K31" i="23" s="1"/>
  <c r="AE36" i="20"/>
  <c r="AE36" i="21"/>
  <c r="M41" i="21"/>
  <c r="M41" i="20"/>
  <c r="M41" i="22" s="1"/>
  <c r="I47" i="20"/>
  <c r="I47" i="21"/>
  <c r="K52" i="21"/>
  <c r="K52" i="20"/>
  <c r="K52" i="22" s="1"/>
  <c r="M57" i="20"/>
  <c r="M57" i="21"/>
  <c r="I63" i="21"/>
  <c r="I63" i="20"/>
  <c r="I63" i="22" s="1"/>
  <c r="AE68" i="21"/>
  <c r="AE68" i="20"/>
  <c r="AG73" i="20"/>
  <c r="AG73" i="21"/>
  <c r="AC79" i="21"/>
  <c r="AC79" i="20"/>
  <c r="AK79" i="22" s="1"/>
  <c r="I79" i="28" s="1"/>
  <c r="K79" i="23" s="1"/>
  <c r="K84" i="21"/>
  <c r="K84" i="20"/>
  <c r="K84" i="22" s="1"/>
  <c r="M89" i="20"/>
  <c r="M89" i="21"/>
  <c r="AC95" i="21"/>
  <c r="AC95" i="20"/>
  <c r="AK95" i="22" s="1"/>
  <c r="I95" i="28" s="1"/>
  <c r="K95" i="23" s="1"/>
  <c r="K100" i="21"/>
  <c r="K100" i="20"/>
  <c r="K100" i="22" s="1"/>
  <c r="AG105" i="21"/>
  <c r="AG105" i="20"/>
  <c r="AO105" i="22" s="1"/>
  <c r="M105" i="28" s="1"/>
  <c r="O105" i="23" s="1"/>
  <c r="I111" i="21"/>
  <c r="I111" i="20"/>
  <c r="AE116" i="20"/>
  <c r="AE116" i="21"/>
  <c r="AG121" i="21"/>
  <c r="AG121" i="20"/>
  <c r="AO121" i="22" s="1"/>
  <c r="M121" i="28" s="1"/>
  <c r="O121" i="23" s="1"/>
  <c r="AC127" i="21"/>
  <c r="AC127" i="20"/>
  <c r="AK127" i="22" s="1"/>
  <c r="I127" i="28" s="1"/>
  <c r="K127" i="23" s="1"/>
  <c r="AF4" i="20"/>
  <c r="AF4" i="21"/>
  <c r="F9" i="18"/>
  <c r="F9" i="19" s="1"/>
  <c r="Z9" i="18"/>
  <c r="Z9" i="19" s="1"/>
  <c r="I18" i="5"/>
  <c r="X24" i="18"/>
  <c r="X24" i="19" s="1"/>
  <c r="D24" i="18"/>
  <c r="D24" i="19" s="1"/>
  <c r="F29" i="18"/>
  <c r="F29" i="19" s="1"/>
  <c r="Z29" i="18"/>
  <c r="Z29" i="19" s="1"/>
  <c r="B39" i="18"/>
  <c r="B39" i="19" s="1"/>
  <c r="V39" i="18"/>
  <c r="V39" i="19" s="1"/>
  <c r="I42" i="5"/>
  <c r="F57" i="18"/>
  <c r="F57" i="19" s="1"/>
  <c r="Z57" i="18"/>
  <c r="Z57" i="19" s="1"/>
  <c r="I62" i="5"/>
  <c r="B67" i="18"/>
  <c r="B67" i="19" s="1"/>
  <c r="V67" i="18"/>
  <c r="V67" i="19" s="1"/>
  <c r="D72" i="18"/>
  <c r="D72" i="19" s="1"/>
  <c r="X72" i="18"/>
  <c r="X72" i="19" s="1"/>
  <c r="F81" i="18"/>
  <c r="F81" i="19" s="1"/>
  <c r="Z81" i="18"/>
  <c r="Z81" i="19" s="1"/>
  <c r="I94" i="5"/>
  <c r="X100" i="18"/>
  <c r="X100" i="19" s="1"/>
  <c r="D100" i="18"/>
  <c r="D100" i="19" s="1"/>
  <c r="D104" i="18"/>
  <c r="D104" i="19" s="1"/>
  <c r="X104" i="18"/>
  <c r="X104" i="19" s="1"/>
  <c r="B119" i="18"/>
  <c r="B119" i="19" s="1"/>
  <c r="V119" i="18"/>
  <c r="V119" i="19" s="1"/>
  <c r="D124" i="18"/>
  <c r="D124" i="19" s="1"/>
  <c r="X124" i="18"/>
  <c r="X124" i="19" s="1"/>
  <c r="X128" i="18"/>
  <c r="X128" i="19" s="1"/>
  <c r="D128" i="18"/>
  <c r="D128" i="19" s="1"/>
  <c r="P11" i="21"/>
  <c r="P11" i="20"/>
  <c r="AL16" i="21"/>
  <c r="AL16" i="20"/>
  <c r="AT16" i="22" s="1"/>
  <c r="R16" i="28" s="1"/>
  <c r="T16" i="23" s="1"/>
  <c r="AJ27" i="21"/>
  <c r="AJ27" i="20"/>
  <c r="AR27" i="22" s="1"/>
  <c r="P27" i="28" s="1"/>
  <c r="R27" i="23" s="1"/>
  <c r="R32" i="20"/>
  <c r="R32" i="21"/>
  <c r="AH38" i="21"/>
  <c r="AH38" i="20"/>
  <c r="AJ43" i="21"/>
  <c r="AJ43" i="20"/>
  <c r="AR43" i="22" s="1"/>
  <c r="P43" i="28" s="1"/>
  <c r="R43" i="23" s="1"/>
  <c r="AL48" i="21"/>
  <c r="AL48" i="20"/>
  <c r="AT48" i="22" s="1"/>
  <c r="R48" i="28" s="1"/>
  <c r="T48" i="23" s="1"/>
  <c r="AJ59" i="20"/>
  <c r="AJ59" i="21"/>
  <c r="AL64" i="21"/>
  <c r="AL64" i="20"/>
  <c r="AJ75" i="21"/>
  <c r="AJ75" i="20"/>
  <c r="AR75" i="22" s="1"/>
  <c r="P75" i="28" s="1"/>
  <c r="R75" i="23" s="1"/>
  <c r="AL80" i="21"/>
  <c r="AL80" i="20"/>
  <c r="AT80" i="22" s="1"/>
  <c r="R80" i="28" s="1"/>
  <c r="T80" i="23" s="1"/>
  <c r="N86" i="20"/>
  <c r="N86" i="21"/>
  <c r="AJ91" i="21"/>
  <c r="AJ91" i="20"/>
  <c r="AL96" i="21"/>
  <c r="AL96" i="20"/>
  <c r="AT96" i="22" s="1"/>
  <c r="R96" i="28" s="1"/>
  <c r="T96" i="23" s="1"/>
  <c r="AJ107" i="21"/>
  <c r="AJ107" i="20"/>
  <c r="AR107" i="22" s="1"/>
  <c r="P107" i="28" s="1"/>
  <c r="R107" i="23" s="1"/>
  <c r="AL112" i="21"/>
  <c r="AL112" i="20"/>
  <c r="AT112" i="22" s="1"/>
  <c r="R112" i="28" s="1"/>
  <c r="T112" i="23" s="1"/>
  <c r="P123" i="20"/>
  <c r="P123" i="21"/>
  <c r="R128" i="21"/>
  <c r="R128" i="20"/>
  <c r="R128" i="22" s="1"/>
  <c r="AD11" i="21"/>
  <c r="AD11" i="20"/>
  <c r="AL11" i="22" s="1"/>
  <c r="J11" i="28" s="1"/>
  <c r="L11" i="23" s="1"/>
  <c r="L16" i="21"/>
  <c r="L16" i="20"/>
  <c r="L16" i="22" s="1"/>
  <c r="J27" i="21"/>
  <c r="J27" i="20"/>
  <c r="AF32" i="21"/>
  <c r="AF32" i="20"/>
  <c r="AN32" i="22" s="1"/>
  <c r="L32" i="28" s="1"/>
  <c r="N32" i="23" s="1"/>
  <c r="AD43" i="21"/>
  <c r="AD43" i="20"/>
  <c r="AL43" i="22" s="1"/>
  <c r="J43" i="28" s="1"/>
  <c r="L43" i="23" s="1"/>
  <c r="L48" i="21"/>
  <c r="L48" i="20"/>
  <c r="L48" i="22" s="1"/>
  <c r="AD59" i="21"/>
  <c r="AD59" i="20"/>
  <c r="AF64" i="21"/>
  <c r="AF64" i="20"/>
  <c r="AN64" i="22" s="1"/>
  <c r="L64" i="28" s="1"/>
  <c r="N64" i="23" s="1"/>
  <c r="AB70" i="21"/>
  <c r="AB70" i="20"/>
  <c r="AJ70" i="22" s="1"/>
  <c r="AD75" i="21"/>
  <c r="AD75" i="20"/>
  <c r="AL75" i="22" s="1"/>
  <c r="J75" i="28" s="1"/>
  <c r="L75" i="23" s="1"/>
  <c r="AF80" i="21"/>
  <c r="AF80" i="20"/>
  <c r="AD91" i="21"/>
  <c r="AD91" i="20"/>
  <c r="AL91" i="22" s="1"/>
  <c r="J91" i="28" s="1"/>
  <c r="L91" i="23" s="1"/>
  <c r="L96" i="20"/>
  <c r="L96" i="21"/>
  <c r="J107" i="21"/>
  <c r="J107" i="20"/>
  <c r="J107" i="22" s="1"/>
  <c r="L112" i="21"/>
  <c r="L112" i="20"/>
  <c r="AD123" i="21"/>
  <c r="AD123" i="20"/>
  <c r="AL123" i="22" s="1"/>
  <c r="J123" i="28" s="1"/>
  <c r="L123" i="23" s="1"/>
  <c r="AF128" i="21"/>
  <c r="AF128" i="20"/>
  <c r="AN128" i="22" s="1"/>
  <c r="L128" i="28" s="1"/>
  <c r="N128" i="23" s="1"/>
  <c r="E16" i="18"/>
  <c r="E16" i="19" s="1"/>
  <c r="Y16" i="18"/>
  <c r="Y16" i="19" s="1"/>
  <c r="Y32" i="18"/>
  <c r="Y32" i="19" s="1"/>
  <c r="E32" i="18"/>
  <c r="E32" i="19" s="1"/>
  <c r="G37" i="18"/>
  <c r="G37" i="19" s="1"/>
  <c r="AA37" i="18"/>
  <c r="AA37" i="19" s="1"/>
  <c r="E48" i="18"/>
  <c r="E48" i="19" s="1"/>
  <c r="Y48" i="18"/>
  <c r="Y48" i="19" s="1"/>
  <c r="AA53" i="18"/>
  <c r="AA53" i="19" s="1"/>
  <c r="G53" i="18"/>
  <c r="G53" i="19" s="1"/>
  <c r="G69" i="18"/>
  <c r="G69" i="19" s="1"/>
  <c r="AA69" i="18"/>
  <c r="AA69" i="19" s="1"/>
  <c r="E80" i="18"/>
  <c r="E80" i="19" s="1"/>
  <c r="Y80" i="18"/>
  <c r="Y80" i="19" s="1"/>
  <c r="E96" i="18"/>
  <c r="E96" i="19" s="1"/>
  <c r="Y96" i="18"/>
  <c r="Y96" i="19" s="1"/>
  <c r="AA101" i="18"/>
  <c r="AA101" i="19" s="1"/>
  <c r="G101" i="18"/>
  <c r="G101" i="19" s="1"/>
  <c r="E112" i="18"/>
  <c r="E112" i="19" s="1"/>
  <c r="Y112" i="18"/>
  <c r="Y112" i="19" s="1"/>
  <c r="G117" i="18"/>
  <c r="G117" i="19" s="1"/>
  <c r="AA117" i="18"/>
  <c r="AA117" i="19" s="1"/>
  <c r="C123" i="18"/>
  <c r="C123" i="19" s="1"/>
  <c r="W123" i="18"/>
  <c r="W123" i="19" s="1"/>
  <c r="AK7" i="20"/>
  <c r="AK7" i="21"/>
  <c r="AM12" i="21"/>
  <c r="AM12" i="20"/>
  <c r="AI18" i="21"/>
  <c r="AI18" i="20"/>
  <c r="AQ18" i="22" s="1"/>
  <c r="O18" i="28" s="1"/>
  <c r="Q18" i="23" s="1"/>
  <c r="AK23" i="21"/>
  <c r="AK23" i="20"/>
  <c r="AS23" i="22" s="1"/>
  <c r="Q23" i="28" s="1"/>
  <c r="S23" i="23" s="1"/>
  <c r="AM28" i="21"/>
  <c r="AM28" i="20"/>
  <c r="AU28" i="22" s="1"/>
  <c r="S28" i="28" s="1"/>
  <c r="U28" i="23" s="1"/>
  <c r="O34" i="20"/>
  <c r="O34" i="21"/>
  <c r="AK39" i="20"/>
  <c r="AK39" i="21"/>
  <c r="S44" i="21"/>
  <c r="S44" i="20"/>
  <c r="S44" i="22" s="1"/>
  <c r="O50" i="20"/>
  <c r="O50" i="21"/>
  <c r="AK55" i="21"/>
  <c r="AK55" i="20"/>
  <c r="S60" i="21"/>
  <c r="S60" i="20"/>
  <c r="S60" i="22" s="1"/>
  <c r="O66" i="20"/>
  <c r="O66" i="21"/>
  <c r="AK71" i="21"/>
  <c r="AK71" i="20"/>
  <c r="AS71" i="22" s="1"/>
  <c r="Q71" i="28" s="1"/>
  <c r="S71" i="23" s="1"/>
  <c r="S76" i="20"/>
  <c r="S76" i="21"/>
  <c r="AI82" i="20"/>
  <c r="AI82" i="21"/>
  <c r="Q87" i="21"/>
  <c r="Q87" i="20"/>
  <c r="Q87" i="22" s="1"/>
  <c r="AM92" i="21"/>
  <c r="AM92" i="20"/>
  <c r="AU92" i="22" s="1"/>
  <c r="S92" i="28" s="1"/>
  <c r="U92" i="23" s="1"/>
  <c r="O98" i="20"/>
  <c r="O98" i="21"/>
  <c r="Q103" i="21"/>
  <c r="Q103" i="20"/>
  <c r="Q103" i="22" s="1"/>
  <c r="AM108" i="21"/>
  <c r="AM108" i="20"/>
  <c r="AU108" i="22" s="1"/>
  <c r="S108" i="28" s="1"/>
  <c r="U108" i="23" s="1"/>
  <c r="O114" i="21"/>
  <c r="O114" i="20"/>
  <c r="O114" i="22" s="1"/>
  <c r="Q119" i="21"/>
  <c r="Q119" i="20"/>
  <c r="S124" i="21"/>
  <c r="S124" i="20"/>
  <c r="S124" i="22" s="1"/>
  <c r="AI130" i="21"/>
  <c r="AI130" i="20"/>
  <c r="AQ130" i="22" s="1"/>
  <c r="O130" i="28" s="1"/>
  <c r="Q130" i="23" s="1"/>
  <c r="K7" i="21"/>
  <c r="K7" i="20"/>
  <c r="K7" i="22" s="1"/>
  <c r="M12" i="21"/>
  <c r="M12" i="20"/>
  <c r="AC18" i="21"/>
  <c r="AC18" i="20"/>
  <c r="AK18" i="22" s="1"/>
  <c r="I18" i="28" s="1"/>
  <c r="K18" i="23" s="1"/>
  <c r="AE23" i="21"/>
  <c r="AE23" i="20"/>
  <c r="AM23" i="22" s="1"/>
  <c r="K23" i="28" s="1"/>
  <c r="M23" i="23" s="1"/>
  <c r="AG28" i="21"/>
  <c r="AG28" i="20"/>
  <c r="AO28" i="22" s="1"/>
  <c r="M28" i="28" s="1"/>
  <c r="O28" i="23" s="1"/>
  <c r="I34" i="21"/>
  <c r="I34" i="20"/>
  <c r="K39" i="21"/>
  <c r="K39" i="20"/>
  <c r="K39" i="22" s="1"/>
  <c r="M44" i="21"/>
  <c r="M44" i="20"/>
  <c r="M44" i="22" s="1"/>
  <c r="I50" i="21"/>
  <c r="I50" i="20"/>
  <c r="I50" i="22" s="1"/>
  <c r="K55" i="20"/>
  <c r="K55" i="21"/>
  <c r="AG60" i="21"/>
  <c r="AG60" i="20"/>
  <c r="AO60" i="22" s="1"/>
  <c r="M60" i="28" s="1"/>
  <c r="O60" i="23" s="1"/>
  <c r="I66" i="20"/>
  <c r="I66" i="21"/>
  <c r="AE71" i="21"/>
  <c r="AE71" i="20"/>
  <c r="AM71" i="22" s="1"/>
  <c r="K71" i="28" s="1"/>
  <c r="M71" i="23" s="1"/>
  <c r="M76" i="21"/>
  <c r="M76" i="20"/>
  <c r="I82" i="21"/>
  <c r="I82" i="20"/>
  <c r="I82" i="22" s="1"/>
  <c r="K87" i="21"/>
  <c r="K87" i="20"/>
  <c r="K87" i="22" s="1"/>
  <c r="AG92" i="21"/>
  <c r="AG92" i="20"/>
  <c r="AO92" i="22" s="1"/>
  <c r="M92" i="28" s="1"/>
  <c r="O92" i="23" s="1"/>
  <c r="AC98" i="21"/>
  <c r="AC98" i="20"/>
  <c r="AE103" i="21"/>
  <c r="AE103" i="20"/>
  <c r="AM103" i="22" s="1"/>
  <c r="K103" i="28" s="1"/>
  <c r="M103" i="23" s="1"/>
  <c r="M108" i="21"/>
  <c r="M108" i="20"/>
  <c r="M108" i="22" s="1"/>
  <c r="AC114" i="21"/>
  <c r="AC114" i="20"/>
  <c r="AK114" i="22" s="1"/>
  <c r="I114" i="28" s="1"/>
  <c r="K114" i="23" s="1"/>
  <c r="K119" i="20"/>
  <c r="K119" i="21"/>
  <c r="M124" i="21"/>
  <c r="M124" i="20"/>
  <c r="M124" i="22" s="1"/>
  <c r="I130" i="21"/>
  <c r="I130" i="20"/>
  <c r="I130" i="22" s="1"/>
  <c r="Z12" i="18"/>
  <c r="Z12" i="19" s="1"/>
  <c r="F12" i="18"/>
  <c r="F12" i="19" s="1"/>
  <c r="F16" i="18"/>
  <c r="F16" i="19" s="1"/>
  <c r="Z16" i="18"/>
  <c r="Z16" i="19" s="1"/>
  <c r="B26" i="18"/>
  <c r="B26" i="19" s="1"/>
  <c r="V26" i="18"/>
  <c r="V26" i="19" s="1"/>
  <c r="X31" i="18"/>
  <c r="X31" i="19" s="1"/>
  <c r="D31" i="18"/>
  <c r="D31" i="19" s="1"/>
  <c r="F44" i="18"/>
  <c r="F44" i="19" s="1"/>
  <c r="Z44" i="18"/>
  <c r="Z44" i="19" s="1"/>
  <c r="B54" i="18"/>
  <c r="B54" i="19" s="1"/>
  <c r="V54" i="18"/>
  <c r="V54" i="19" s="1"/>
  <c r="I57" i="5"/>
  <c r="X63" i="18"/>
  <c r="X63" i="19" s="1"/>
  <c r="D63" i="18"/>
  <c r="D63" i="19" s="1"/>
  <c r="F72" i="18"/>
  <c r="F72" i="19" s="1"/>
  <c r="Z72" i="18"/>
  <c r="Z72" i="19" s="1"/>
  <c r="B86" i="18"/>
  <c r="B86" i="19" s="1"/>
  <c r="V86" i="18"/>
  <c r="V86" i="19" s="1"/>
  <c r="D95" i="18"/>
  <c r="D95" i="19" s="1"/>
  <c r="X95" i="18"/>
  <c r="X95" i="19" s="1"/>
  <c r="F104" i="18"/>
  <c r="F104" i="19" s="1"/>
  <c r="Z104" i="18"/>
  <c r="Z104" i="19" s="1"/>
  <c r="F124" i="18"/>
  <c r="F124" i="19" s="1"/>
  <c r="Z124" i="18"/>
  <c r="Z124" i="19" s="1"/>
  <c r="AJ10" i="21"/>
  <c r="AJ10" i="20"/>
  <c r="AL15" i="21"/>
  <c r="AL15" i="20"/>
  <c r="AJ26" i="21"/>
  <c r="AJ26" i="20"/>
  <c r="AL31" i="20"/>
  <c r="AT31" i="22" s="1"/>
  <c r="R31" i="28" s="1"/>
  <c r="T31" i="23" s="1"/>
  <c r="AL31" i="21"/>
  <c r="P42" i="21"/>
  <c r="P42" i="20"/>
  <c r="AL47" i="21"/>
  <c r="AL47" i="20"/>
  <c r="AJ58" i="21"/>
  <c r="AJ58" i="20"/>
  <c r="AL63" i="21"/>
  <c r="AL63" i="20"/>
  <c r="AJ74" i="21"/>
  <c r="AJ74" i="20"/>
  <c r="AL79" i="20"/>
  <c r="AT79" i="22" s="1"/>
  <c r="R79" i="28" s="1"/>
  <c r="T79" i="23" s="1"/>
  <c r="AL79" i="21"/>
  <c r="N85" i="20"/>
  <c r="N85" i="22" s="1"/>
  <c r="N85" i="21"/>
  <c r="AJ90" i="21"/>
  <c r="AJ90" i="20"/>
  <c r="R95" i="20"/>
  <c r="R95" i="21"/>
  <c r="AJ106" i="20"/>
  <c r="AR106" i="22" s="1"/>
  <c r="P106" i="28" s="1"/>
  <c r="R106" i="23" s="1"/>
  <c r="AJ106" i="21"/>
  <c r="AL111" i="21"/>
  <c r="AL111" i="20"/>
  <c r="AJ122" i="21"/>
  <c r="AJ122" i="20"/>
  <c r="AL127" i="21"/>
  <c r="AL127" i="20"/>
  <c r="J10" i="20"/>
  <c r="J10" i="22" s="1"/>
  <c r="J10" i="21"/>
  <c r="AF15" i="21"/>
  <c r="AF15" i="20"/>
  <c r="AD26" i="21"/>
  <c r="AD26" i="20"/>
  <c r="AF31" i="20"/>
  <c r="AF31" i="21"/>
  <c r="J42" i="21"/>
  <c r="J42" i="20"/>
  <c r="AF47" i="21"/>
  <c r="AF47" i="20"/>
  <c r="AB53" i="21"/>
  <c r="AB53" i="20"/>
  <c r="AD58" i="21"/>
  <c r="AD58" i="20"/>
  <c r="AF63" i="21"/>
  <c r="AF63" i="20"/>
  <c r="J74" i="21"/>
  <c r="J74" i="20"/>
  <c r="L79" i="21"/>
  <c r="L79" i="20"/>
  <c r="AD90" i="21"/>
  <c r="AD90" i="20"/>
  <c r="L95" i="20"/>
  <c r="L95" i="22" s="1"/>
  <c r="L95" i="21"/>
  <c r="J106" i="21"/>
  <c r="J106" i="20"/>
  <c r="AF111" i="21"/>
  <c r="AF111" i="20"/>
  <c r="AB117" i="21"/>
  <c r="AB117" i="20"/>
  <c r="AD122" i="21"/>
  <c r="AD122" i="20"/>
  <c r="AF127" i="21"/>
  <c r="AF127" i="20"/>
  <c r="W54" i="18"/>
  <c r="W54" i="19" s="1"/>
  <c r="C54" i="18"/>
  <c r="C54" i="19" s="1"/>
  <c r="AA64" i="18"/>
  <c r="AA64" i="19" s="1"/>
  <c r="G64" i="18"/>
  <c r="G64" i="19" s="1"/>
  <c r="C70" i="18"/>
  <c r="C70" i="19" s="1"/>
  <c r="W70" i="18"/>
  <c r="W70" i="19" s="1"/>
  <c r="Y75" i="18"/>
  <c r="Y75" i="19" s="1"/>
  <c r="E75" i="18"/>
  <c r="E75" i="19" s="1"/>
  <c r="AA80" i="18"/>
  <c r="AA80" i="19" s="1"/>
  <c r="G80" i="18"/>
  <c r="G80" i="19" s="1"/>
  <c r="W86" i="18"/>
  <c r="W86" i="19" s="1"/>
  <c r="C86" i="18"/>
  <c r="C86" i="19" s="1"/>
  <c r="Y91" i="18"/>
  <c r="Y91" i="19" s="1"/>
  <c r="E91" i="18"/>
  <c r="E91" i="19" s="1"/>
  <c r="G96" i="18"/>
  <c r="G96" i="19" s="1"/>
  <c r="AA96" i="18"/>
  <c r="AA96" i="19" s="1"/>
  <c r="C102" i="18"/>
  <c r="C102" i="19" s="1"/>
  <c r="W102" i="18"/>
  <c r="W102" i="19" s="1"/>
  <c r="Y107" i="18"/>
  <c r="Y107" i="19" s="1"/>
  <c r="E107" i="18"/>
  <c r="E107" i="19" s="1"/>
  <c r="G112" i="18"/>
  <c r="G112" i="19" s="1"/>
  <c r="AA112" i="18"/>
  <c r="AA112" i="19" s="1"/>
  <c r="E123" i="18"/>
  <c r="E123" i="19" s="1"/>
  <c r="Y123" i="18"/>
  <c r="Y123" i="19" s="1"/>
  <c r="AA128" i="18"/>
  <c r="AA128" i="19" s="1"/>
  <c r="G128" i="18"/>
  <c r="G128" i="19" s="1"/>
  <c r="B4" i="18"/>
  <c r="B4" i="19" s="1"/>
  <c r="V4" i="18"/>
  <c r="V4" i="19" s="1"/>
  <c r="O9" i="21"/>
  <c r="O9" i="20"/>
  <c r="AK14" i="20"/>
  <c r="AS14" i="22" s="1"/>
  <c r="Q14" i="28" s="1"/>
  <c r="S14" i="23" s="1"/>
  <c r="AK14" i="21"/>
  <c r="S19" i="20"/>
  <c r="S19" i="22" s="1"/>
  <c r="S19" i="21"/>
  <c r="O25" i="21"/>
  <c r="O25" i="20"/>
  <c r="Q30" i="21"/>
  <c r="Q30" i="20"/>
  <c r="S35" i="21"/>
  <c r="S35" i="20"/>
  <c r="O41" i="21"/>
  <c r="O41" i="20"/>
  <c r="Q46" i="21"/>
  <c r="Q46" i="20"/>
  <c r="AM51" i="21"/>
  <c r="AM51" i="20"/>
  <c r="O57" i="21"/>
  <c r="O57" i="20"/>
  <c r="Q62" i="21"/>
  <c r="Q62" i="20"/>
  <c r="S67" i="21"/>
  <c r="S67" i="20"/>
  <c r="AI73" i="20"/>
  <c r="AQ73" i="22" s="1"/>
  <c r="O73" i="28" s="1"/>
  <c r="Q73" i="23" s="1"/>
  <c r="AI73" i="21"/>
  <c r="AK78" i="21"/>
  <c r="AK78" i="20"/>
  <c r="S83" i="20"/>
  <c r="S83" i="22" s="1"/>
  <c r="S83" i="21"/>
  <c r="O89" i="21"/>
  <c r="O89" i="20"/>
  <c r="AK94" i="20"/>
  <c r="AS94" i="22" s="1"/>
  <c r="Q94" i="28" s="1"/>
  <c r="S94" i="23" s="1"/>
  <c r="AK94" i="21"/>
  <c r="S99" i="21"/>
  <c r="S99" i="20"/>
  <c r="O105" i="21"/>
  <c r="O105" i="20"/>
  <c r="Q110" i="21"/>
  <c r="Q110" i="20"/>
  <c r="AM115" i="21"/>
  <c r="AM115" i="20"/>
  <c r="O121" i="20"/>
  <c r="O121" i="22" s="1"/>
  <c r="O121" i="21"/>
  <c r="Q126" i="21"/>
  <c r="Q126" i="20"/>
  <c r="S131" i="20"/>
  <c r="S131" i="21"/>
  <c r="I9" i="20"/>
  <c r="I9" i="22" s="1"/>
  <c r="I9" i="21"/>
  <c r="AE14" i="21"/>
  <c r="AE14" i="20"/>
  <c r="AG19" i="21"/>
  <c r="AG19" i="20"/>
  <c r="I25" i="21"/>
  <c r="I25" i="20"/>
  <c r="AE30" i="21"/>
  <c r="AE30" i="20"/>
  <c r="AG35" i="21"/>
  <c r="AG35" i="20"/>
  <c r="I41" i="21"/>
  <c r="I41" i="20"/>
  <c r="AE46" i="20"/>
  <c r="AE46" i="21"/>
  <c r="M51" i="21"/>
  <c r="M51" i="20"/>
  <c r="I57" i="20"/>
  <c r="I57" i="22" s="1"/>
  <c r="I57" i="21"/>
  <c r="K62" i="21"/>
  <c r="K62" i="20"/>
  <c r="M67" i="20"/>
  <c r="M67" i="21"/>
  <c r="I73" i="21"/>
  <c r="I73" i="20"/>
  <c r="K78" i="21"/>
  <c r="K78" i="20"/>
  <c r="M83" i="21"/>
  <c r="M83" i="20"/>
  <c r="I89" i="20"/>
  <c r="I89" i="21"/>
  <c r="AE94" i="21"/>
  <c r="AE94" i="20"/>
  <c r="M99" i="21"/>
  <c r="M99" i="20"/>
  <c r="AC105" i="20"/>
  <c r="AK105" i="22" s="1"/>
  <c r="I105" i="28" s="1"/>
  <c r="K105" i="23" s="1"/>
  <c r="AC105" i="21"/>
  <c r="K110" i="21"/>
  <c r="K110" i="20"/>
  <c r="M115" i="21"/>
  <c r="M115" i="20"/>
  <c r="AC121" i="21"/>
  <c r="AC121" i="20"/>
  <c r="AE126" i="20"/>
  <c r="AM126" i="22" s="1"/>
  <c r="K126" i="28" s="1"/>
  <c r="M126" i="23" s="1"/>
  <c r="AE126" i="21"/>
  <c r="M131" i="21"/>
  <c r="M131" i="20"/>
  <c r="B9" i="18"/>
  <c r="B9" i="19" s="1"/>
  <c r="V9" i="18"/>
  <c r="V9" i="19" s="1"/>
  <c r="F19" i="18"/>
  <c r="F19" i="19" s="1"/>
  <c r="Z19" i="18"/>
  <c r="Z19" i="19" s="1"/>
  <c r="F23" i="18"/>
  <c r="F23" i="19" s="1"/>
  <c r="Z23" i="18"/>
  <c r="Z23" i="19" s="1"/>
  <c r="B29" i="18"/>
  <c r="B29" i="19" s="1"/>
  <c r="V29" i="18"/>
  <c r="V29" i="19" s="1"/>
  <c r="D42" i="18"/>
  <c r="D42" i="19" s="1"/>
  <c r="X42" i="18"/>
  <c r="X42" i="19" s="1"/>
  <c r="B73" i="18"/>
  <c r="B73" i="19" s="1"/>
  <c r="V73" i="18"/>
  <c r="V73" i="19" s="1"/>
  <c r="I76" i="5"/>
  <c r="D82" i="18"/>
  <c r="D82" i="19" s="1"/>
  <c r="X82" i="18"/>
  <c r="X82" i="19" s="1"/>
  <c r="F87" i="18"/>
  <c r="F87" i="19" s="1"/>
  <c r="Z87" i="18"/>
  <c r="Z87" i="19" s="1"/>
  <c r="B97" i="18"/>
  <c r="B97" i="19" s="1"/>
  <c r="V97" i="18"/>
  <c r="V97" i="19" s="1"/>
  <c r="D102" i="18"/>
  <c r="D102" i="19" s="1"/>
  <c r="X102" i="18"/>
  <c r="X102" i="19" s="1"/>
  <c r="D106" i="18"/>
  <c r="D106" i="19" s="1"/>
  <c r="X106" i="18"/>
  <c r="X106" i="19" s="1"/>
  <c r="AH8" i="18"/>
  <c r="AH8" i="19" s="1"/>
  <c r="N8" i="18"/>
  <c r="N8" i="19" s="1"/>
  <c r="P13" i="21"/>
  <c r="P13" i="20"/>
  <c r="P13" i="22" s="1"/>
  <c r="R18" i="21"/>
  <c r="R18" i="20"/>
  <c r="R18" i="22" s="1"/>
  <c r="N24" i="18"/>
  <c r="N24" i="19" s="1"/>
  <c r="AH24" i="18"/>
  <c r="AH24" i="19" s="1"/>
  <c r="P29" i="21"/>
  <c r="P29" i="20"/>
  <c r="R34" i="21"/>
  <c r="R34" i="20"/>
  <c r="R34" i="22" s="1"/>
  <c r="N40" i="18"/>
  <c r="N40" i="19" s="1"/>
  <c r="AH40" i="18"/>
  <c r="AH40" i="19" s="1"/>
  <c r="P45" i="21"/>
  <c r="P45" i="20"/>
  <c r="P45" i="22" s="1"/>
  <c r="R50" i="21"/>
  <c r="R50" i="20"/>
  <c r="N56" i="18"/>
  <c r="N56" i="19" s="1"/>
  <c r="AH56" i="18"/>
  <c r="AH56" i="19" s="1"/>
  <c r="P61" i="21"/>
  <c r="P61" i="20"/>
  <c r="P61" i="22" s="1"/>
  <c r="R66" i="21"/>
  <c r="R66" i="20"/>
  <c r="R66" i="22" s="1"/>
  <c r="N72" i="18"/>
  <c r="N72" i="19" s="1"/>
  <c r="AH72" i="18"/>
  <c r="AH72" i="19" s="1"/>
  <c r="P77" i="21"/>
  <c r="P77" i="20"/>
  <c r="P77" i="22" s="1"/>
  <c r="AL82" i="21"/>
  <c r="AL82" i="20"/>
  <c r="AT82" i="22" s="1"/>
  <c r="R82" i="28" s="1"/>
  <c r="T82" i="23" s="1"/>
  <c r="AH88" i="18"/>
  <c r="AH88" i="19" s="1"/>
  <c r="N88" i="18"/>
  <c r="N88" i="19" s="1"/>
  <c r="AJ93" i="21"/>
  <c r="AJ93" i="20"/>
  <c r="AL98" i="21"/>
  <c r="AL98" i="20"/>
  <c r="AT98" i="22" s="1"/>
  <c r="R98" i="28" s="1"/>
  <c r="T98" i="23" s="1"/>
  <c r="AH104" i="21"/>
  <c r="AH104" i="20"/>
  <c r="AP104" i="22" s="1"/>
  <c r="P109" i="21"/>
  <c r="P109" i="20"/>
  <c r="P109" i="22" s="1"/>
  <c r="R114" i="20"/>
  <c r="R114" i="21"/>
  <c r="N120" i="21"/>
  <c r="N120" i="20"/>
  <c r="N120" i="22" s="1"/>
  <c r="AJ125" i="21"/>
  <c r="AJ125" i="20"/>
  <c r="AR125" i="22" s="1"/>
  <c r="P125" i="28" s="1"/>
  <c r="R125" i="23" s="1"/>
  <c r="AL130" i="21"/>
  <c r="AL130" i="20"/>
  <c r="AT130" i="22" s="1"/>
  <c r="R130" i="28" s="1"/>
  <c r="T130" i="23" s="1"/>
  <c r="AB8" i="18"/>
  <c r="AB8" i="19" s="1"/>
  <c r="H8" i="18"/>
  <c r="H8" i="19" s="1"/>
  <c r="J13" i="21"/>
  <c r="J13" i="20"/>
  <c r="J13" i="22" s="1"/>
  <c r="AF18" i="21"/>
  <c r="AF18" i="20"/>
  <c r="AN18" i="22" s="1"/>
  <c r="L18" i="28" s="1"/>
  <c r="N18" i="23" s="1"/>
  <c r="AB24" i="18"/>
  <c r="AB24" i="19" s="1"/>
  <c r="H24" i="18"/>
  <c r="H24" i="19" s="1"/>
  <c r="AD29" i="21"/>
  <c r="AD29" i="20"/>
  <c r="AF34" i="21"/>
  <c r="AF34" i="20"/>
  <c r="AN34" i="22" s="1"/>
  <c r="L34" i="28" s="1"/>
  <c r="N34" i="23" s="1"/>
  <c r="AB40" i="18"/>
  <c r="AB40" i="19" s="1"/>
  <c r="H40" i="18"/>
  <c r="H40" i="19" s="1"/>
  <c r="J45" i="21"/>
  <c r="J45" i="20"/>
  <c r="J45" i="22" s="1"/>
  <c r="AF50" i="20"/>
  <c r="AF50" i="21"/>
  <c r="H56" i="18"/>
  <c r="H56" i="19" s="1"/>
  <c r="AB56" i="18"/>
  <c r="AB56" i="19" s="1"/>
  <c r="AD61" i="21"/>
  <c r="AD61" i="20"/>
  <c r="AL61" i="22" s="1"/>
  <c r="J61" i="28" s="1"/>
  <c r="L61" i="23" s="1"/>
  <c r="AF66" i="20"/>
  <c r="AF66" i="21"/>
  <c r="AB72" i="21"/>
  <c r="AB72" i="20"/>
  <c r="AD77" i="18"/>
  <c r="AD77" i="19" s="1"/>
  <c r="J77" i="18"/>
  <c r="J77" i="19" s="1"/>
  <c r="AF82" i="21"/>
  <c r="AF82" i="20"/>
  <c r="AN82" i="22" s="1"/>
  <c r="L82" i="28" s="1"/>
  <c r="N82" i="23" s="1"/>
  <c r="AB88" i="18"/>
  <c r="AB88" i="19" s="1"/>
  <c r="H88" i="18"/>
  <c r="H88" i="19" s="1"/>
  <c r="J93" i="21"/>
  <c r="J93" i="20"/>
  <c r="L98" i="21"/>
  <c r="L98" i="20"/>
  <c r="L98" i="22" s="1"/>
  <c r="H104" i="18"/>
  <c r="H104" i="19" s="1"/>
  <c r="AB104" i="18"/>
  <c r="AB104" i="19" s="1"/>
  <c r="J109" i="20"/>
  <c r="J109" i="21"/>
  <c r="L114" i="20"/>
  <c r="L114" i="21"/>
  <c r="AB120" i="18"/>
  <c r="AB120" i="19" s="1"/>
  <c r="H120" i="18"/>
  <c r="H120" i="19" s="1"/>
  <c r="J125" i="21"/>
  <c r="J125" i="20"/>
  <c r="J125" i="22" s="1"/>
  <c r="L130" i="21"/>
  <c r="L130" i="20"/>
  <c r="L130" i="22" s="1"/>
  <c r="C13" i="18"/>
  <c r="C13" i="19" s="1"/>
  <c r="W13" i="18"/>
  <c r="W13" i="19" s="1"/>
  <c r="G55" i="18"/>
  <c r="G55" i="19" s="1"/>
  <c r="AA55" i="18"/>
  <c r="AA55" i="19" s="1"/>
  <c r="C77" i="18"/>
  <c r="C77" i="19" s="1"/>
  <c r="W77" i="18"/>
  <c r="W77" i="19" s="1"/>
  <c r="G87" i="18"/>
  <c r="G87" i="19" s="1"/>
  <c r="AA87" i="18"/>
  <c r="AA87" i="19" s="1"/>
  <c r="C93" i="18"/>
  <c r="C93" i="19" s="1"/>
  <c r="W93" i="18"/>
  <c r="W93" i="19" s="1"/>
  <c r="AI8" i="21"/>
  <c r="AI8" i="20"/>
  <c r="AQ8" i="22" s="1"/>
  <c r="O8" i="28" s="1"/>
  <c r="Q8" i="23" s="1"/>
  <c r="Q13" i="21"/>
  <c r="Q13" i="20"/>
  <c r="Q13" i="22" s="1"/>
  <c r="S18" i="20"/>
  <c r="S18" i="21"/>
  <c r="AI24" i="21"/>
  <c r="AI24" i="20"/>
  <c r="Q29" i="21"/>
  <c r="Q29" i="20"/>
  <c r="Q29" i="22" s="1"/>
  <c r="S34" i="20"/>
  <c r="S34" i="21"/>
  <c r="AI40" i="21"/>
  <c r="AI40" i="20"/>
  <c r="AQ40" i="22" s="1"/>
  <c r="O40" i="28" s="1"/>
  <c r="Q40" i="23" s="1"/>
  <c r="AK45" i="21"/>
  <c r="AK45" i="20"/>
  <c r="S50" i="21"/>
  <c r="S50" i="20"/>
  <c r="S50" i="22" s="1"/>
  <c r="O56" i="21"/>
  <c r="O56" i="20"/>
  <c r="O56" i="22" s="1"/>
  <c r="AK61" i="21"/>
  <c r="AK61" i="20"/>
  <c r="AS61" i="22" s="1"/>
  <c r="Q61" i="28" s="1"/>
  <c r="S61" i="23" s="1"/>
  <c r="AM66" i="21"/>
  <c r="AM66" i="20"/>
  <c r="AI72" i="21"/>
  <c r="AI72" i="20"/>
  <c r="AQ72" i="22" s="1"/>
  <c r="O72" i="28" s="1"/>
  <c r="Q72" i="23" s="1"/>
  <c r="AK77" i="21"/>
  <c r="AK77" i="20"/>
  <c r="AS77" i="22" s="1"/>
  <c r="Q77" i="28" s="1"/>
  <c r="S77" i="23" s="1"/>
  <c r="S82" i="21"/>
  <c r="S82" i="20"/>
  <c r="S82" i="22" s="1"/>
  <c r="O88" i="21"/>
  <c r="O88" i="20"/>
  <c r="Q93" i="21"/>
  <c r="Q93" i="20"/>
  <c r="Q93" i="22" s="1"/>
  <c r="AM98" i="21"/>
  <c r="AM98" i="20"/>
  <c r="AU98" i="22" s="1"/>
  <c r="S98" i="28" s="1"/>
  <c r="U98" i="23" s="1"/>
  <c r="O104" i="20"/>
  <c r="O104" i="21"/>
  <c r="Q109" i="21"/>
  <c r="Q109" i="20"/>
  <c r="S114" i="21"/>
  <c r="S114" i="20"/>
  <c r="S114" i="22" s="1"/>
  <c r="O120" i="20"/>
  <c r="O120" i="21"/>
  <c r="Q125" i="21"/>
  <c r="Q125" i="20"/>
  <c r="Q125" i="22" s="1"/>
  <c r="S130" i="21"/>
  <c r="S130" i="20"/>
  <c r="I8" i="20"/>
  <c r="I8" i="21"/>
  <c r="AE13" i="21"/>
  <c r="AE13" i="20"/>
  <c r="AM13" i="22" s="1"/>
  <c r="K13" i="28" s="1"/>
  <c r="M13" i="23" s="1"/>
  <c r="AG18" i="21"/>
  <c r="AG18" i="20"/>
  <c r="AO18" i="22" s="1"/>
  <c r="M18" i="28" s="1"/>
  <c r="O18" i="23" s="1"/>
  <c r="I24" i="21"/>
  <c r="I24" i="20"/>
  <c r="AE29" i="20"/>
  <c r="AE29" i="21"/>
  <c r="M34" i="20"/>
  <c r="M34" i="21"/>
  <c r="I40" i="21"/>
  <c r="I40" i="20"/>
  <c r="I40" i="22" s="1"/>
  <c r="K45" i="21"/>
  <c r="K45" i="20"/>
  <c r="AG50" i="21"/>
  <c r="AG50" i="20"/>
  <c r="AO50" i="22" s="1"/>
  <c r="M50" i="28" s="1"/>
  <c r="O50" i="23" s="1"/>
  <c r="AC56" i="21"/>
  <c r="AC56" i="20"/>
  <c r="AK56" i="22" s="1"/>
  <c r="I56" i="28" s="1"/>
  <c r="K56" i="23" s="1"/>
  <c r="K61" i="21"/>
  <c r="K61" i="20"/>
  <c r="K61" i="22" s="1"/>
  <c r="M66" i="21"/>
  <c r="M66" i="20"/>
  <c r="I72" i="20"/>
  <c r="I72" i="21"/>
  <c r="K77" i="21"/>
  <c r="K77" i="20"/>
  <c r="K77" i="22" s="1"/>
  <c r="M82" i="21"/>
  <c r="M82" i="20"/>
  <c r="M82" i="22" s="1"/>
  <c r="I88" i="21"/>
  <c r="I88" i="20"/>
  <c r="K93" i="21"/>
  <c r="K93" i="20"/>
  <c r="K93" i="22" s="1"/>
  <c r="M98" i="20"/>
  <c r="M98" i="21"/>
  <c r="I104" i="20"/>
  <c r="I104" i="21"/>
  <c r="K109" i="21"/>
  <c r="K109" i="20"/>
  <c r="AG114" i="20"/>
  <c r="AG114" i="21"/>
  <c r="I120" i="20"/>
  <c r="I120" i="21"/>
  <c r="K125" i="20"/>
  <c r="K125" i="21"/>
  <c r="M130" i="21"/>
  <c r="M130" i="20"/>
  <c r="I7" i="5"/>
  <c r="I11" i="5"/>
  <c r="X17" i="18"/>
  <c r="X17" i="19" s="1"/>
  <c r="D17" i="18"/>
  <c r="D17" i="19" s="1"/>
  <c r="F22" i="18"/>
  <c r="F22" i="19" s="1"/>
  <c r="Z22" i="18"/>
  <c r="Z22" i="19" s="1"/>
  <c r="I31" i="5"/>
  <c r="V36" i="18"/>
  <c r="V36" i="19" s="1"/>
  <c r="B36" i="18"/>
  <c r="B36" i="19" s="1"/>
  <c r="Z50" i="18"/>
  <c r="Z50" i="19" s="1"/>
  <c r="F50" i="18"/>
  <c r="F50" i="19" s="1"/>
  <c r="B64" i="18"/>
  <c r="B64" i="19" s="1"/>
  <c r="V64" i="18"/>
  <c r="V64" i="19" s="1"/>
  <c r="B80" i="18"/>
  <c r="B80" i="19" s="1"/>
  <c r="V80" i="18"/>
  <c r="V80" i="19" s="1"/>
  <c r="X85" i="18"/>
  <c r="X85" i="19" s="1"/>
  <c r="D85" i="18"/>
  <c r="D85" i="19" s="1"/>
  <c r="V104" i="18"/>
  <c r="V104" i="19" s="1"/>
  <c r="B104" i="18"/>
  <c r="B104" i="19" s="1"/>
  <c r="V108" i="18"/>
  <c r="V108" i="19" s="1"/>
  <c r="B108" i="18"/>
  <c r="B108" i="19" s="1"/>
  <c r="D113" i="18"/>
  <c r="D113" i="19" s="1"/>
  <c r="X113" i="18"/>
  <c r="X113" i="19" s="1"/>
  <c r="F118" i="18"/>
  <c r="F118" i="19" s="1"/>
  <c r="Z118" i="18"/>
  <c r="Z118" i="19" s="1"/>
  <c r="F122" i="18"/>
  <c r="F122" i="19" s="1"/>
  <c r="Z122" i="18"/>
  <c r="Z122" i="19" s="1"/>
  <c r="B128" i="18"/>
  <c r="B128" i="19" s="1"/>
  <c r="V128" i="18"/>
  <c r="V128" i="19" s="1"/>
  <c r="AL5" i="21"/>
  <c r="AL5" i="20"/>
  <c r="P16" i="21"/>
  <c r="P16" i="20"/>
  <c r="AL21" i="21"/>
  <c r="AL21" i="20"/>
  <c r="AH27" i="21"/>
  <c r="AH27" i="20"/>
  <c r="AJ32" i="21"/>
  <c r="AJ32" i="20"/>
  <c r="R37" i="21"/>
  <c r="R37" i="20"/>
  <c r="AJ48" i="20"/>
  <c r="AR48" i="22" s="1"/>
  <c r="P48" i="28" s="1"/>
  <c r="R48" i="23" s="1"/>
  <c r="AJ48" i="21"/>
  <c r="AL53" i="20"/>
  <c r="AT53" i="22" s="1"/>
  <c r="R53" i="28" s="1"/>
  <c r="T53" i="23" s="1"/>
  <c r="AL53" i="21"/>
  <c r="AJ64" i="20"/>
  <c r="AJ64" i="21"/>
  <c r="R69" i="21"/>
  <c r="R69" i="20"/>
  <c r="P80" i="20"/>
  <c r="P80" i="22" s="1"/>
  <c r="P80" i="21"/>
  <c r="R85" i="21"/>
  <c r="R85" i="20"/>
  <c r="N91" i="20"/>
  <c r="N91" i="21"/>
  <c r="P96" i="21"/>
  <c r="P96" i="20"/>
  <c r="AL101" i="20"/>
  <c r="AT101" i="22" s="1"/>
  <c r="R101" i="28" s="1"/>
  <c r="T101" i="23" s="1"/>
  <c r="AL101" i="21"/>
  <c r="AJ112" i="21"/>
  <c r="AJ112" i="20"/>
  <c r="R117" i="20"/>
  <c r="R117" i="21"/>
  <c r="AJ128" i="21"/>
  <c r="AJ128" i="20"/>
  <c r="L5" i="21"/>
  <c r="L5" i="20"/>
  <c r="J16" i="20"/>
  <c r="J16" i="22" s="1"/>
  <c r="J16" i="21"/>
  <c r="AF21" i="21"/>
  <c r="AF21" i="20"/>
  <c r="AD32" i="21"/>
  <c r="AD32" i="20"/>
  <c r="L37" i="20"/>
  <c r="L37" i="22" s="1"/>
  <c r="L37" i="21"/>
  <c r="AD48" i="21"/>
  <c r="AD48" i="20"/>
  <c r="L53" i="20"/>
  <c r="L53" i="21"/>
  <c r="AD64" i="21"/>
  <c r="AD64" i="20"/>
  <c r="L69" i="20"/>
  <c r="L69" i="22" s="1"/>
  <c r="L69" i="21"/>
  <c r="J80" i="21"/>
  <c r="J80" i="20"/>
  <c r="AF85" i="21"/>
  <c r="AF85" i="20"/>
  <c r="AD96" i="21"/>
  <c r="AD96" i="20"/>
  <c r="L101" i="21"/>
  <c r="L101" i="20"/>
  <c r="J112" i="21"/>
  <c r="J112" i="20"/>
  <c r="L117" i="21"/>
  <c r="L117" i="20"/>
  <c r="AB123" i="21"/>
  <c r="AB123" i="20"/>
  <c r="J128" i="21"/>
  <c r="J128" i="20"/>
  <c r="E5" i="18"/>
  <c r="E5" i="19" s="1"/>
  <c r="Y5" i="18"/>
  <c r="Y5" i="19" s="1"/>
  <c r="AA10" i="18"/>
  <c r="AA10" i="19" s="1"/>
  <c r="G10" i="18"/>
  <c r="G10" i="19" s="1"/>
  <c r="C16" i="18"/>
  <c r="C16" i="19" s="1"/>
  <c r="W16" i="18"/>
  <c r="W16" i="19" s="1"/>
  <c r="E21" i="18"/>
  <c r="E21" i="19" s="1"/>
  <c r="Y21" i="18"/>
  <c r="Y21" i="19" s="1"/>
  <c r="E37" i="18"/>
  <c r="E37" i="19" s="1"/>
  <c r="Y37" i="18"/>
  <c r="Y37" i="19" s="1"/>
  <c r="W48" i="18"/>
  <c r="W48" i="19" s="1"/>
  <c r="C48" i="18"/>
  <c r="C48" i="19" s="1"/>
  <c r="Y53" i="18"/>
  <c r="Y53" i="19" s="1"/>
  <c r="E53" i="18"/>
  <c r="E53" i="19" s="1"/>
  <c r="AA58" i="18"/>
  <c r="AA58" i="19" s="1"/>
  <c r="G58" i="18"/>
  <c r="G58" i="19" s="1"/>
  <c r="Y69" i="18"/>
  <c r="Y69" i="19" s="1"/>
  <c r="E69" i="18"/>
  <c r="E69" i="19" s="1"/>
  <c r="AA90" i="18"/>
  <c r="AA90" i="19" s="1"/>
  <c r="G90" i="18"/>
  <c r="G90" i="19" s="1"/>
  <c r="E101" i="18"/>
  <c r="E101" i="19" s="1"/>
  <c r="Y101" i="18"/>
  <c r="Y101" i="19" s="1"/>
  <c r="Y117" i="18"/>
  <c r="Y117" i="19" s="1"/>
  <c r="E117" i="18"/>
  <c r="E117" i="19" s="1"/>
  <c r="C128" i="18"/>
  <c r="C128" i="19" s="1"/>
  <c r="W128" i="18"/>
  <c r="W128" i="19" s="1"/>
  <c r="S5" i="21"/>
  <c r="S5" i="20"/>
  <c r="O11" i="21"/>
  <c r="O11" i="20"/>
  <c r="Q16" i="20"/>
  <c r="Q16" i="22" s="1"/>
  <c r="Q16" i="21"/>
  <c r="AM21" i="20"/>
  <c r="AU21" i="22" s="1"/>
  <c r="S21" i="28" s="1"/>
  <c r="U21" i="23" s="1"/>
  <c r="AM21" i="21"/>
  <c r="AI27" i="21"/>
  <c r="AI27" i="20"/>
  <c r="Q32" i="21"/>
  <c r="Q32" i="20"/>
  <c r="AM37" i="21"/>
  <c r="AM37" i="20"/>
  <c r="AI43" i="20"/>
  <c r="AQ43" i="22" s="1"/>
  <c r="O43" i="28" s="1"/>
  <c r="Q43" i="23" s="1"/>
  <c r="AI43" i="21"/>
  <c r="AK48" i="21"/>
  <c r="AK48" i="20"/>
  <c r="AM53" i="21"/>
  <c r="AM53" i="20"/>
  <c r="AI59" i="21"/>
  <c r="AI59" i="20"/>
  <c r="AK64" i="21"/>
  <c r="AK64" i="20"/>
  <c r="S69" i="21"/>
  <c r="S69" i="20"/>
  <c r="AI75" i="21"/>
  <c r="AI75" i="20"/>
  <c r="Q80" i="21"/>
  <c r="Q80" i="20"/>
  <c r="S85" i="20"/>
  <c r="S85" i="22" s="1"/>
  <c r="S85" i="21"/>
  <c r="AI91" i="20"/>
  <c r="AI91" i="21"/>
  <c r="AK96" i="21"/>
  <c r="AK96" i="20"/>
  <c r="S101" i="21"/>
  <c r="S101" i="20"/>
  <c r="AI107" i="20"/>
  <c r="AQ107" i="22" s="1"/>
  <c r="O107" i="28" s="1"/>
  <c r="Q107" i="23" s="1"/>
  <c r="AI107" i="21"/>
  <c r="AK112" i="20"/>
  <c r="AK112" i="21"/>
  <c r="AM117" i="21"/>
  <c r="AM117" i="20"/>
  <c r="AI123" i="21"/>
  <c r="AI123" i="20"/>
  <c r="Q128" i="21"/>
  <c r="Q128" i="20"/>
  <c r="AG5" i="20"/>
  <c r="AG5" i="21"/>
  <c r="I11" i="20"/>
  <c r="I11" i="22" s="1"/>
  <c r="I11" i="21"/>
  <c r="AE16" i="21"/>
  <c r="AE16" i="20"/>
  <c r="M21" i="21"/>
  <c r="M21" i="20"/>
  <c r="I27" i="21"/>
  <c r="I27" i="20"/>
  <c r="AE32" i="21"/>
  <c r="AE32" i="20"/>
  <c r="AG37" i="21"/>
  <c r="AG37" i="20"/>
  <c r="I43" i="21"/>
  <c r="I43" i="20"/>
  <c r="AE48" i="20"/>
  <c r="AE48" i="21"/>
  <c r="AG53" i="21"/>
  <c r="AG53" i="20"/>
  <c r="AC59" i="21"/>
  <c r="AC59" i="20"/>
  <c r="AE64" i="21"/>
  <c r="AE64" i="20"/>
  <c r="AG69" i="21"/>
  <c r="AG69" i="20"/>
  <c r="AC75" i="21"/>
  <c r="AC75" i="20"/>
  <c r="AE80" i="21"/>
  <c r="AE80" i="20"/>
  <c r="AG85" i="20"/>
  <c r="AO85" i="22" s="1"/>
  <c r="M85" i="28" s="1"/>
  <c r="O85" i="23" s="1"/>
  <c r="AG85" i="21"/>
  <c r="AC91" i="21"/>
  <c r="AC91" i="20"/>
  <c r="AE96" i="21"/>
  <c r="AE96" i="20"/>
  <c r="AG101" i="20"/>
  <c r="AO101" i="22" s="1"/>
  <c r="M101" i="28" s="1"/>
  <c r="O101" i="23" s="1"/>
  <c r="AG101" i="21"/>
  <c r="AC107" i="21"/>
  <c r="AC107" i="20"/>
  <c r="AE112" i="20"/>
  <c r="AE112" i="21"/>
  <c r="AG117" i="21"/>
  <c r="AG117" i="20"/>
  <c r="I123" i="21"/>
  <c r="I123" i="20"/>
  <c r="V15" i="18"/>
  <c r="V15" i="19" s="1"/>
  <c r="B15" i="18"/>
  <c r="B15" i="19" s="1"/>
  <c r="F25" i="18"/>
  <c r="F25" i="19" s="1"/>
  <c r="Z25" i="18"/>
  <c r="Z25" i="19" s="1"/>
  <c r="I38" i="5"/>
  <c r="D44" i="18"/>
  <c r="D44" i="19" s="1"/>
  <c r="X44" i="18"/>
  <c r="X44" i="19" s="1"/>
  <c r="D48" i="18"/>
  <c r="D48" i="19" s="1"/>
  <c r="X48" i="18"/>
  <c r="X48" i="19" s="1"/>
  <c r="B59" i="18"/>
  <c r="B59" i="19" s="1"/>
  <c r="V59" i="18"/>
  <c r="V59" i="19" s="1"/>
  <c r="V63" i="18"/>
  <c r="V63" i="19" s="1"/>
  <c r="B63" i="18"/>
  <c r="B63" i="19" s="1"/>
  <c r="B91" i="18"/>
  <c r="B91" i="19" s="1"/>
  <c r="V91" i="18"/>
  <c r="V91" i="19" s="1"/>
  <c r="B95" i="18"/>
  <c r="B95" i="19" s="1"/>
  <c r="V95" i="18"/>
  <c r="V95" i="19" s="1"/>
  <c r="F105" i="18"/>
  <c r="F105" i="19" s="1"/>
  <c r="Z105" i="18"/>
  <c r="Z105" i="19" s="1"/>
  <c r="I114" i="5"/>
  <c r="I118" i="5"/>
  <c r="F129" i="18"/>
  <c r="F129" i="19" s="1"/>
  <c r="Z129" i="18"/>
  <c r="Z129" i="19" s="1"/>
  <c r="N6" i="18"/>
  <c r="N6" i="19" s="1"/>
  <c r="AH6" i="18"/>
  <c r="AH6" i="19" s="1"/>
  <c r="AJ11" i="21"/>
  <c r="AJ11" i="20"/>
  <c r="AR11" i="22" s="1"/>
  <c r="P11" i="28" s="1"/>
  <c r="R11" i="23" s="1"/>
  <c r="R16" i="21"/>
  <c r="R16" i="20"/>
  <c r="AH22" i="18"/>
  <c r="AH22" i="19" s="1"/>
  <c r="N22" i="18"/>
  <c r="N22" i="19" s="1"/>
  <c r="P27" i="21"/>
  <c r="P27" i="20"/>
  <c r="P27" i="22" s="1"/>
  <c r="AL32" i="21"/>
  <c r="AL32" i="20"/>
  <c r="AT32" i="22" s="1"/>
  <c r="R32" i="28" s="1"/>
  <c r="T32" i="23" s="1"/>
  <c r="N38" i="20"/>
  <c r="N38" i="21"/>
  <c r="P43" i="21"/>
  <c r="P43" i="20"/>
  <c r="P43" i="22" s="1"/>
  <c r="R48" i="21"/>
  <c r="R48" i="20"/>
  <c r="R48" i="22" s="1"/>
  <c r="AH54" i="18"/>
  <c r="AH54" i="19" s="1"/>
  <c r="N54" i="18"/>
  <c r="N54" i="19" s="1"/>
  <c r="P59" i="20"/>
  <c r="P59" i="21"/>
  <c r="R64" i="21"/>
  <c r="R64" i="20"/>
  <c r="R64" i="22" s="1"/>
  <c r="N70" i="18"/>
  <c r="N70" i="19" s="1"/>
  <c r="AH70" i="18"/>
  <c r="AH70" i="19" s="1"/>
  <c r="P75" i="20"/>
  <c r="P75" i="21"/>
  <c r="R80" i="21"/>
  <c r="R80" i="20"/>
  <c r="AH86" i="21"/>
  <c r="AH86" i="20"/>
  <c r="AP86" i="22" s="1"/>
  <c r="P91" i="21"/>
  <c r="P91" i="20"/>
  <c r="P91" i="22" s="1"/>
  <c r="R96" i="20"/>
  <c r="R96" i="21"/>
  <c r="AH102" i="18"/>
  <c r="AH102" i="19" s="1"/>
  <c r="N102" i="18"/>
  <c r="N102" i="19" s="1"/>
  <c r="P107" i="21"/>
  <c r="P107" i="20"/>
  <c r="P107" i="22" s="1"/>
  <c r="R112" i="21"/>
  <c r="R112" i="20"/>
  <c r="R112" i="22" s="1"/>
  <c r="AH118" i="18"/>
  <c r="AH118" i="19" s="1"/>
  <c r="N118" i="18"/>
  <c r="N118" i="19" s="1"/>
  <c r="AJ123" i="21"/>
  <c r="AJ123" i="20"/>
  <c r="AL128" i="21"/>
  <c r="AL128" i="20"/>
  <c r="AT128" i="22" s="1"/>
  <c r="R128" i="28" s="1"/>
  <c r="T128" i="23" s="1"/>
  <c r="H6" i="18"/>
  <c r="H6" i="19" s="1"/>
  <c r="AB6" i="18"/>
  <c r="AB6" i="19" s="1"/>
  <c r="J11" i="21"/>
  <c r="J11" i="20"/>
  <c r="J11" i="22" s="1"/>
  <c r="AF16" i="20"/>
  <c r="AF16" i="21"/>
  <c r="AB22" i="18"/>
  <c r="AB22" i="19" s="1"/>
  <c r="H22" i="18"/>
  <c r="H22" i="19" s="1"/>
  <c r="AD27" i="21"/>
  <c r="AD27" i="20"/>
  <c r="AL27" i="22" s="1"/>
  <c r="J27" i="28" s="1"/>
  <c r="L27" i="23" s="1"/>
  <c r="L32" i="21"/>
  <c r="L32" i="20"/>
  <c r="L32" i="22" s="1"/>
  <c r="H38" i="18"/>
  <c r="H38" i="19" s="1"/>
  <c r="AB38" i="18"/>
  <c r="AB38" i="19" s="1"/>
  <c r="J43" i="21"/>
  <c r="J43" i="20"/>
  <c r="J43" i="22" s="1"/>
  <c r="AF48" i="21"/>
  <c r="AF48" i="20"/>
  <c r="AN48" i="22" s="1"/>
  <c r="L48" i="28" s="1"/>
  <c r="N48" i="23" s="1"/>
  <c r="AB54" i="18"/>
  <c r="AB54" i="19" s="1"/>
  <c r="H54" i="18"/>
  <c r="H54" i="19" s="1"/>
  <c r="J59" i="20"/>
  <c r="J59" i="21"/>
  <c r="L64" i="21"/>
  <c r="L64" i="20"/>
  <c r="L64" i="22" s="1"/>
  <c r="H70" i="20"/>
  <c r="H70" i="21"/>
  <c r="J75" i="21"/>
  <c r="J75" i="20"/>
  <c r="J75" i="22" s="1"/>
  <c r="L80" i="20"/>
  <c r="L80" i="21"/>
  <c r="H86" i="18"/>
  <c r="H86" i="19" s="1"/>
  <c r="AB86" i="18"/>
  <c r="AB86" i="19" s="1"/>
  <c r="J91" i="20"/>
  <c r="J91" i="21"/>
  <c r="AF96" i="21"/>
  <c r="AF96" i="20"/>
  <c r="AN96" i="22" s="1"/>
  <c r="L96" i="28" s="1"/>
  <c r="N96" i="23" s="1"/>
  <c r="AB102" i="18"/>
  <c r="AB102" i="19" s="1"/>
  <c r="H102" i="18"/>
  <c r="H102" i="19" s="1"/>
  <c r="AD107" i="21"/>
  <c r="AD107" i="20"/>
  <c r="AL107" i="22" s="1"/>
  <c r="J107" i="28" s="1"/>
  <c r="L107" i="23" s="1"/>
  <c r="AF112" i="21"/>
  <c r="AF112" i="20"/>
  <c r="AN112" i="22" s="1"/>
  <c r="L112" i="28" s="1"/>
  <c r="N112" i="23" s="1"/>
  <c r="H118" i="18"/>
  <c r="H118" i="19" s="1"/>
  <c r="AB118" i="18"/>
  <c r="AB118" i="19" s="1"/>
  <c r="J123" i="21"/>
  <c r="J123" i="20"/>
  <c r="L128" i="20"/>
  <c r="L128" i="21"/>
  <c r="G5" i="18"/>
  <c r="G5" i="19" s="1"/>
  <c r="AA5" i="18"/>
  <c r="AA5" i="19" s="1"/>
  <c r="W11" i="18"/>
  <c r="W11" i="19" s="1"/>
  <c r="C11" i="18"/>
  <c r="C11" i="19" s="1"/>
  <c r="G21" i="18"/>
  <c r="G21" i="19" s="1"/>
  <c r="AA21" i="18"/>
  <c r="AA21" i="19" s="1"/>
  <c r="C27" i="18"/>
  <c r="C27" i="19" s="1"/>
  <c r="W27" i="18"/>
  <c r="W27" i="19" s="1"/>
  <c r="C43" i="18"/>
  <c r="C43" i="19" s="1"/>
  <c r="W43" i="18"/>
  <c r="W43" i="19" s="1"/>
  <c r="C59" i="18"/>
  <c r="C59" i="19" s="1"/>
  <c r="W59" i="18"/>
  <c r="W59" i="19" s="1"/>
  <c r="E64" i="18"/>
  <c r="E64" i="19" s="1"/>
  <c r="Y64" i="18"/>
  <c r="Y64" i="19" s="1"/>
  <c r="C75" i="18"/>
  <c r="C75" i="19" s="1"/>
  <c r="W75" i="18"/>
  <c r="W75" i="19" s="1"/>
  <c r="G85" i="18"/>
  <c r="G85" i="19" s="1"/>
  <c r="AA85" i="18"/>
  <c r="AA85" i="19" s="1"/>
  <c r="C91" i="18"/>
  <c r="C91" i="19" s="1"/>
  <c r="W91" i="18"/>
  <c r="W91" i="19" s="1"/>
  <c r="C107" i="18"/>
  <c r="C107" i="19" s="1"/>
  <c r="W107" i="18"/>
  <c r="W107" i="19" s="1"/>
  <c r="Y128" i="18"/>
  <c r="Y128" i="19" s="1"/>
  <c r="E128" i="18"/>
  <c r="E128" i="19" s="1"/>
  <c r="S8" i="21"/>
  <c r="S8" i="20"/>
  <c r="S8" i="22" s="1"/>
  <c r="Q19" i="21"/>
  <c r="Q19" i="20"/>
  <c r="Q19" i="22" s="1"/>
  <c r="AM24" i="20"/>
  <c r="AM24" i="21"/>
  <c r="AI30" i="20"/>
  <c r="AI30" i="21"/>
  <c r="Q35" i="21"/>
  <c r="Q35" i="20"/>
  <c r="Q35" i="22" s="1"/>
  <c r="S40" i="21"/>
  <c r="S40" i="20"/>
  <c r="S40" i="22" s="1"/>
  <c r="AI46" i="21"/>
  <c r="AI46" i="20"/>
  <c r="AK51" i="20"/>
  <c r="AK51" i="21"/>
  <c r="AM56" i="20"/>
  <c r="AM56" i="21"/>
  <c r="AI62" i="21"/>
  <c r="AI62" i="20"/>
  <c r="AQ62" i="22" s="1"/>
  <c r="O62" i="28" s="1"/>
  <c r="Q62" i="23" s="1"/>
  <c r="AK67" i="20"/>
  <c r="AK67" i="21"/>
  <c r="AM72" i="21"/>
  <c r="AM72" i="20"/>
  <c r="AU72" i="22" s="1"/>
  <c r="S72" i="28" s="1"/>
  <c r="U72" i="23" s="1"/>
  <c r="AI78" i="21"/>
  <c r="AI78" i="20"/>
  <c r="AQ78" i="22" s="1"/>
  <c r="O78" i="28" s="1"/>
  <c r="Q78" i="23" s="1"/>
  <c r="Q83" i="21"/>
  <c r="Q83" i="20"/>
  <c r="Q83" i="22" s="1"/>
  <c r="AM88" i="21"/>
  <c r="AM88" i="20"/>
  <c r="AI94" i="21"/>
  <c r="AI94" i="20"/>
  <c r="AQ94" i="22" s="1"/>
  <c r="O94" i="28" s="1"/>
  <c r="Q94" i="23" s="1"/>
  <c r="AK99" i="20"/>
  <c r="AK99" i="21"/>
  <c r="AM104" i="21"/>
  <c r="AM104" i="20"/>
  <c r="AU104" i="22" s="1"/>
  <c r="S104" i="28" s="1"/>
  <c r="U104" i="23" s="1"/>
  <c r="AI110" i="21"/>
  <c r="AI110" i="20"/>
  <c r="AK115" i="20"/>
  <c r="AK115" i="21"/>
  <c r="AM120" i="20"/>
  <c r="AM120" i="21"/>
  <c r="O126" i="21"/>
  <c r="O126" i="20"/>
  <c r="O126" i="22" s="1"/>
  <c r="AK131" i="20"/>
  <c r="AK131" i="21"/>
  <c r="M8" i="21"/>
  <c r="M8" i="20"/>
  <c r="M8" i="22" s="1"/>
  <c r="AC14" i="21"/>
  <c r="AC14" i="20"/>
  <c r="AK14" i="22" s="1"/>
  <c r="I14" i="28" s="1"/>
  <c r="K14" i="23" s="1"/>
  <c r="K19" i="21"/>
  <c r="K19" i="20"/>
  <c r="K19" i="22" s="1"/>
  <c r="AG24" i="21"/>
  <c r="AG24" i="20"/>
  <c r="AC30" i="21"/>
  <c r="AC30" i="20"/>
  <c r="AK30" i="22" s="1"/>
  <c r="I30" i="28" s="1"/>
  <c r="K30" i="23" s="1"/>
  <c r="AE35" i="20"/>
  <c r="AE35" i="21"/>
  <c r="AG40" i="21"/>
  <c r="AG40" i="20"/>
  <c r="AO40" i="22" s="1"/>
  <c r="M40" i="28" s="1"/>
  <c r="O40" i="23" s="1"/>
  <c r="AC46" i="20"/>
  <c r="AC46" i="21"/>
  <c r="K51" i="21"/>
  <c r="K51" i="20"/>
  <c r="K51" i="22" s="1"/>
  <c r="AG56" i="20"/>
  <c r="AG56" i="21"/>
  <c r="AC62" i="20"/>
  <c r="AC62" i="21"/>
  <c r="AE67" i="20"/>
  <c r="AE67" i="21"/>
  <c r="M72" i="21"/>
  <c r="M72" i="20"/>
  <c r="M72" i="22" s="1"/>
  <c r="I78" i="20"/>
  <c r="I78" i="21"/>
  <c r="AE83" i="21"/>
  <c r="AE83" i="20"/>
  <c r="AM83" i="22" s="1"/>
  <c r="K83" i="28" s="1"/>
  <c r="M83" i="23" s="1"/>
  <c r="AG88" i="21"/>
  <c r="AG88" i="20"/>
  <c r="I94" i="21"/>
  <c r="I94" i="20"/>
  <c r="I94" i="22" s="1"/>
  <c r="K99" i="21"/>
  <c r="K99" i="20"/>
  <c r="K99" i="22" s="1"/>
  <c r="AG104" i="20"/>
  <c r="AG104" i="21"/>
  <c r="I110" i="21"/>
  <c r="I110" i="20"/>
  <c r="AE115" i="21"/>
  <c r="AE115" i="20"/>
  <c r="AM115" i="22" s="1"/>
  <c r="K115" i="28" s="1"/>
  <c r="M115" i="23" s="1"/>
  <c r="AG120" i="20"/>
  <c r="AG120" i="21"/>
  <c r="I126" i="21"/>
  <c r="I126" i="20"/>
  <c r="I126" i="22" s="1"/>
  <c r="K131" i="21"/>
  <c r="K131" i="20"/>
  <c r="F8" i="18"/>
  <c r="F8" i="19" s="1"/>
  <c r="Z8" i="18"/>
  <c r="Z8" i="19" s="1"/>
  <c r="B22" i="18"/>
  <c r="B22" i="19" s="1"/>
  <c r="V22" i="18"/>
  <c r="V22" i="19" s="1"/>
  <c r="Z36" i="18"/>
  <c r="Z36" i="19" s="1"/>
  <c r="F36" i="18"/>
  <c r="F36" i="19" s="1"/>
  <c r="Z40" i="18"/>
  <c r="Z40" i="19" s="1"/>
  <c r="F40" i="18"/>
  <c r="F40" i="19" s="1"/>
  <c r="B50" i="18"/>
  <c r="B50" i="19" s="1"/>
  <c r="V50" i="18"/>
  <c r="V50" i="19" s="1"/>
  <c r="D59" i="18"/>
  <c r="D59" i="19" s="1"/>
  <c r="X59" i="18"/>
  <c r="X59" i="19" s="1"/>
  <c r="F68" i="18"/>
  <c r="F68" i="19" s="1"/>
  <c r="Z68" i="18"/>
  <c r="Z68" i="19" s="1"/>
  <c r="B82" i="18"/>
  <c r="B82" i="19" s="1"/>
  <c r="V82" i="18"/>
  <c r="V82" i="19" s="1"/>
  <c r="X91" i="18"/>
  <c r="X91" i="19" s="1"/>
  <c r="D91" i="18"/>
  <c r="D91" i="19" s="1"/>
  <c r="F100" i="18"/>
  <c r="F100" i="19" s="1"/>
  <c r="Z100" i="18"/>
  <c r="Z100" i="19" s="1"/>
  <c r="V110" i="18"/>
  <c r="V110" i="19" s="1"/>
  <c r="B110" i="18"/>
  <c r="B110" i="19" s="1"/>
  <c r="X115" i="18"/>
  <c r="X115" i="19" s="1"/>
  <c r="D115" i="18"/>
  <c r="D115" i="19" s="1"/>
  <c r="D119" i="18"/>
  <c r="D119" i="19" s="1"/>
  <c r="X119" i="18"/>
  <c r="X119" i="19" s="1"/>
  <c r="N5" i="18"/>
  <c r="N5" i="19" s="1"/>
  <c r="AH5" i="18"/>
  <c r="AH5" i="19" s="1"/>
  <c r="P10" i="21"/>
  <c r="P10" i="20"/>
  <c r="P10" i="22" s="1"/>
  <c r="R15" i="20"/>
  <c r="R15" i="21"/>
  <c r="N21" i="18"/>
  <c r="N21" i="19" s="1"/>
  <c r="AH21" i="18"/>
  <c r="AH21" i="19" s="1"/>
  <c r="P26" i="21"/>
  <c r="P26" i="20"/>
  <c r="P26" i="22" s="1"/>
  <c r="R31" i="21"/>
  <c r="R31" i="20"/>
  <c r="R31" i="22" s="1"/>
  <c r="N37" i="18"/>
  <c r="N37" i="19" s="1"/>
  <c r="AH37" i="18"/>
  <c r="AH37" i="19" s="1"/>
  <c r="AJ42" i="21"/>
  <c r="AJ42" i="20"/>
  <c r="AR42" i="22" s="1"/>
  <c r="P42" i="28" s="1"/>
  <c r="R42" i="23" s="1"/>
  <c r="R47" i="20"/>
  <c r="R47" i="21"/>
  <c r="N53" i="18"/>
  <c r="N53" i="19" s="1"/>
  <c r="AH53" i="18"/>
  <c r="AH53" i="19" s="1"/>
  <c r="P58" i="21"/>
  <c r="P58" i="20"/>
  <c r="R63" i="20"/>
  <c r="R63" i="21"/>
  <c r="N69" i="18"/>
  <c r="N69" i="19" s="1"/>
  <c r="AH69" i="18"/>
  <c r="AH69" i="19" s="1"/>
  <c r="P74" i="21"/>
  <c r="P74" i="20"/>
  <c r="P74" i="22" s="1"/>
  <c r="R79" i="21"/>
  <c r="R79" i="20"/>
  <c r="AH85" i="21"/>
  <c r="AH85" i="20"/>
  <c r="AP85" i="22" s="1"/>
  <c r="P90" i="20"/>
  <c r="P90" i="21"/>
  <c r="AL95" i="21"/>
  <c r="AL95" i="20"/>
  <c r="AT95" i="22" s="1"/>
  <c r="R95" i="28" s="1"/>
  <c r="T95" i="23" s="1"/>
  <c r="N101" i="18"/>
  <c r="N101" i="19" s="1"/>
  <c r="AH101" i="18"/>
  <c r="AH101" i="19" s="1"/>
  <c r="P106" i="20"/>
  <c r="P106" i="21"/>
  <c r="R111" i="21"/>
  <c r="R111" i="20"/>
  <c r="R111" i="22" s="1"/>
  <c r="N117" i="18"/>
  <c r="N117" i="19" s="1"/>
  <c r="AH117" i="18"/>
  <c r="AH117" i="19" s="1"/>
  <c r="P122" i="20"/>
  <c r="P122" i="21"/>
  <c r="R127" i="20"/>
  <c r="R127" i="21"/>
  <c r="H5" i="18"/>
  <c r="H5" i="19" s="1"/>
  <c r="AB5" i="18"/>
  <c r="AB5" i="19" s="1"/>
  <c r="AD10" i="20"/>
  <c r="AD10" i="21"/>
  <c r="L15" i="20"/>
  <c r="L15" i="21"/>
  <c r="H21" i="18"/>
  <c r="H21" i="19" s="1"/>
  <c r="AB21" i="18"/>
  <c r="AB21" i="19" s="1"/>
  <c r="J26" i="21"/>
  <c r="J26" i="20"/>
  <c r="J26" i="22" s="1"/>
  <c r="L31" i="21"/>
  <c r="L31" i="20"/>
  <c r="L31" i="22" s="1"/>
  <c r="H37" i="18"/>
  <c r="H37" i="19" s="1"/>
  <c r="AB37" i="18"/>
  <c r="AB37" i="19" s="1"/>
  <c r="AD42" i="21"/>
  <c r="AD42" i="20"/>
  <c r="AL42" i="22" s="1"/>
  <c r="J42" i="28" s="1"/>
  <c r="L42" i="23" s="1"/>
  <c r="L47" i="21"/>
  <c r="L47" i="20"/>
  <c r="L47" i="22" s="1"/>
  <c r="H53" i="21"/>
  <c r="H53" i="20"/>
  <c r="H53" i="22" s="1"/>
  <c r="J58" i="21"/>
  <c r="J58" i="20"/>
  <c r="L63" i="21"/>
  <c r="L63" i="20"/>
  <c r="L63" i="22" s="1"/>
  <c r="AB69" i="18"/>
  <c r="AB69" i="19" s="1"/>
  <c r="H69" i="18"/>
  <c r="H69" i="19" s="1"/>
  <c r="AD74" i="21"/>
  <c r="AD74" i="20"/>
  <c r="AL74" i="22" s="1"/>
  <c r="J74" i="28" s="1"/>
  <c r="L74" i="23" s="1"/>
  <c r="AF79" i="21"/>
  <c r="AF79" i="20"/>
  <c r="H85" i="18"/>
  <c r="H85" i="19" s="1"/>
  <c r="AB85" i="18"/>
  <c r="AB85" i="19" s="1"/>
  <c r="J90" i="21"/>
  <c r="J90" i="20"/>
  <c r="J90" i="22" s="1"/>
  <c r="AF95" i="21"/>
  <c r="AF95" i="20"/>
  <c r="AN95" i="22" s="1"/>
  <c r="L95" i="28" s="1"/>
  <c r="N95" i="23" s="1"/>
  <c r="H101" i="18"/>
  <c r="H101" i="19" s="1"/>
  <c r="AB101" i="18"/>
  <c r="AB101" i="19" s="1"/>
  <c r="AD106" i="21"/>
  <c r="AD106" i="20"/>
  <c r="AL106" i="22" s="1"/>
  <c r="J106" i="28" s="1"/>
  <c r="L106" i="23" s="1"/>
  <c r="L111" i="21"/>
  <c r="L111" i="20"/>
  <c r="L111" i="22" s="1"/>
  <c r="H117" i="21"/>
  <c r="H117" i="20"/>
  <c r="H117" i="22" s="1"/>
  <c r="J122" i="21"/>
  <c r="J122" i="20"/>
  <c r="L127" i="20"/>
  <c r="L127" i="21"/>
  <c r="C6" i="18"/>
  <c r="C6" i="19" s="1"/>
  <c r="W6" i="18"/>
  <c r="W6" i="19" s="1"/>
  <c r="E11" i="18"/>
  <c r="E11" i="19" s="1"/>
  <c r="Y11" i="18"/>
  <c r="Y11" i="19" s="1"/>
  <c r="G16" i="18"/>
  <c r="G16" i="19" s="1"/>
  <c r="AA16" i="18"/>
  <c r="AA16" i="19" s="1"/>
  <c r="C22" i="18"/>
  <c r="C22" i="19" s="1"/>
  <c r="W22" i="18"/>
  <c r="W22" i="19" s="1"/>
  <c r="E27" i="18"/>
  <c r="E27" i="19" s="1"/>
  <c r="Y27" i="18"/>
  <c r="Y27" i="19" s="1"/>
  <c r="G32" i="18"/>
  <c r="G32" i="19" s="1"/>
  <c r="AA32" i="18"/>
  <c r="AA32" i="19" s="1"/>
  <c r="W38" i="18"/>
  <c r="W38" i="19" s="1"/>
  <c r="C38" i="18"/>
  <c r="C38" i="19" s="1"/>
  <c r="E43" i="18"/>
  <c r="E43" i="19" s="1"/>
  <c r="Y43" i="18"/>
  <c r="Y43" i="19" s="1"/>
  <c r="AA48" i="18"/>
  <c r="AA48" i="19" s="1"/>
  <c r="G48" i="18"/>
  <c r="G48" i="19" s="1"/>
  <c r="E59" i="18"/>
  <c r="E59" i="19" s="1"/>
  <c r="Y59" i="18"/>
  <c r="Y59" i="19" s="1"/>
  <c r="W118" i="18"/>
  <c r="W118" i="19" s="1"/>
  <c r="C118" i="18"/>
  <c r="C118" i="19" s="1"/>
  <c r="AI5" i="20"/>
  <c r="AI5" i="21"/>
  <c r="Q10" i="21"/>
  <c r="Q10" i="20"/>
  <c r="Q10" i="22" s="1"/>
  <c r="S15" i="20"/>
  <c r="S15" i="21"/>
  <c r="O21" i="20"/>
  <c r="O21" i="21"/>
  <c r="AK26" i="21"/>
  <c r="AK26" i="20"/>
  <c r="AS26" i="22" s="1"/>
  <c r="Q26" i="28" s="1"/>
  <c r="S26" i="23" s="1"/>
  <c r="AM31" i="20"/>
  <c r="AM31" i="21"/>
  <c r="AI37" i="20"/>
  <c r="AI37" i="21"/>
  <c r="AK42" i="21"/>
  <c r="AK42" i="20"/>
  <c r="S47" i="20"/>
  <c r="S47" i="21"/>
  <c r="O53" i="21"/>
  <c r="O53" i="20"/>
  <c r="O53" i="22" s="1"/>
  <c r="AK58" i="21"/>
  <c r="AK58" i="20"/>
  <c r="AS58" i="22" s="1"/>
  <c r="Q58" i="28" s="1"/>
  <c r="S58" i="23" s="1"/>
  <c r="AM63" i="20"/>
  <c r="AM63" i="21"/>
  <c r="AI69" i="20"/>
  <c r="AI69" i="21"/>
  <c r="AK74" i="20"/>
  <c r="AK74" i="21"/>
  <c r="AM79" i="21"/>
  <c r="AM79" i="20"/>
  <c r="AU79" i="22" s="1"/>
  <c r="S79" i="28" s="1"/>
  <c r="U79" i="23" s="1"/>
  <c r="O85" i="21"/>
  <c r="O85" i="20"/>
  <c r="AK90" i="21"/>
  <c r="AK90" i="20"/>
  <c r="AS90" i="22" s="1"/>
  <c r="Q90" i="28" s="1"/>
  <c r="S90" i="23" s="1"/>
  <c r="AM95" i="21"/>
  <c r="AM95" i="20"/>
  <c r="AU95" i="22" s="1"/>
  <c r="S95" i="28" s="1"/>
  <c r="U95" i="23" s="1"/>
  <c r="AI101" i="21"/>
  <c r="AI101" i="20"/>
  <c r="AQ101" i="22" s="1"/>
  <c r="O101" i="28" s="1"/>
  <c r="Q101" i="23" s="1"/>
  <c r="Q106" i="21"/>
  <c r="Q106" i="20"/>
  <c r="AM111" i="21"/>
  <c r="AM111" i="20"/>
  <c r="AU111" i="22" s="1"/>
  <c r="S111" i="28" s="1"/>
  <c r="U111" i="23" s="1"/>
  <c r="AI117" i="21"/>
  <c r="AI117" i="20"/>
  <c r="AQ117" i="22" s="1"/>
  <c r="O117" i="28" s="1"/>
  <c r="Q117" i="23" s="1"/>
  <c r="AK122" i="21"/>
  <c r="AK122" i="20"/>
  <c r="AS122" i="22" s="1"/>
  <c r="Q122" i="28" s="1"/>
  <c r="S122" i="23" s="1"/>
  <c r="AM127" i="21"/>
  <c r="AM127" i="20"/>
  <c r="I5" i="20"/>
  <c r="I5" i="21"/>
  <c r="AE10" i="20"/>
  <c r="AE10" i="21"/>
  <c r="M15" i="21"/>
  <c r="M15" i="20"/>
  <c r="M15" i="22" s="1"/>
  <c r="I21" i="20"/>
  <c r="I21" i="21"/>
  <c r="AE26" i="21"/>
  <c r="AE26" i="20"/>
  <c r="AM26" i="22" s="1"/>
  <c r="K26" i="28" s="1"/>
  <c r="M26" i="23" s="1"/>
  <c r="M31" i="20"/>
  <c r="M31" i="21"/>
  <c r="I37" i="21"/>
  <c r="I37" i="20"/>
  <c r="I37" i="22" s="1"/>
  <c r="AE42" i="21"/>
  <c r="AE42" i="20"/>
  <c r="AG47" i="21"/>
  <c r="AG47" i="20"/>
  <c r="AO47" i="22" s="1"/>
  <c r="M47" i="28" s="1"/>
  <c r="O47" i="23" s="1"/>
  <c r="I53" i="20"/>
  <c r="I53" i="21"/>
  <c r="AE58" i="21"/>
  <c r="AE58" i="20"/>
  <c r="AM58" i="22" s="1"/>
  <c r="K58" i="28" s="1"/>
  <c r="M58" i="23" s="1"/>
  <c r="AG63" i="21"/>
  <c r="AG63" i="20"/>
  <c r="I69" i="20"/>
  <c r="I69" i="21"/>
  <c r="AE74" i="21"/>
  <c r="AE74" i="20"/>
  <c r="AM74" i="22" s="1"/>
  <c r="K74" i="28" s="1"/>
  <c r="M74" i="23" s="1"/>
  <c r="AG79" i="21"/>
  <c r="AG79" i="20"/>
  <c r="AO79" i="22" s="1"/>
  <c r="M79" i="28" s="1"/>
  <c r="O79" i="23" s="1"/>
  <c r="I85" i="21"/>
  <c r="I85" i="20"/>
  <c r="AE90" i="21"/>
  <c r="AE90" i="20"/>
  <c r="AM90" i="22" s="1"/>
  <c r="K90" i="28" s="1"/>
  <c r="M90" i="23" s="1"/>
  <c r="AG95" i="21"/>
  <c r="AG95" i="20"/>
  <c r="AO95" i="22" s="1"/>
  <c r="M95" i="28" s="1"/>
  <c r="O95" i="23" s="1"/>
  <c r="I101" i="20"/>
  <c r="I101" i="21"/>
  <c r="AE106" i="21"/>
  <c r="AE106" i="20"/>
  <c r="AG111" i="21"/>
  <c r="AG111" i="20"/>
  <c r="AO111" i="22" s="1"/>
  <c r="M111" i="28" s="1"/>
  <c r="O111" i="23" s="1"/>
  <c r="AC117" i="21"/>
  <c r="AC117" i="20"/>
  <c r="AK117" i="22" s="1"/>
  <c r="I117" i="28" s="1"/>
  <c r="K117" i="23" s="1"/>
  <c r="AE122" i="21"/>
  <c r="AE122" i="20"/>
  <c r="AM122" i="22" s="1"/>
  <c r="K122" i="28" s="1"/>
  <c r="M122" i="23" s="1"/>
  <c r="M127" i="21"/>
  <c r="M127" i="20"/>
  <c r="D10" i="18"/>
  <c r="D10" i="19" s="1"/>
  <c r="X10" i="18"/>
  <c r="X10" i="19" s="1"/>
  <c r="F15" i="18"/>
  <c r="F15" i="19" s="1"/>
  <c r="Z15" i="18"/>
  <c r="Z15" i="19" s="1"/>
  <c r="D34" i="18"/>
  <c r="D34" i="19" s="1"/>
  <c r="X34" i="18"/>
  <c r="X34" i="19" s="1"/>
  <c r="X38" i="18"/>
  <c r="X38" i="19" s="1"/>
  <c r="D38" i="18"/>
  <c r="D38" i="19" s="1"/>
  <c r="Z43" i="18"/>
  <c r="Z43" i="19" s="1"/>
  <c r="F43" i="18"/>
  <c r="F43" i="19" s="1"/>
  <c r="F47" i="18"/>
  <c r="F47" i="19" s="1"/>
  <c r="Z47" i="18"/>
  <c r="Z47" i="19" s="1"/>
  <c r="B53" i="18"/>
  <c r="B53" i="19" s="1"/>
  <c r="V53" i="18"/>
  <c r="V53" i="19" s="1"/>
  <c r="D58" i="18"/>
  <c r="D58" i="19" s="1"/>
  <c r="X58" i="18"/>
  <c r="X58" i="19" s="1"/>
  <c r="Z63" i="18"/>
  <c r="Z63" i="19" s="1"/>
  <c r="F63" i="18"/>
  <c r="F63" i="19" s="1"/>
  <c r="B93" i="18"/>
  <c r="B93" i="19" s="1"/>
  <c r="V93" i="18"/>
  <c r="V93" i="19" s="1"/>
  <c r="F107" i="18"/>
  <c r="F107" i="19" s="1"/>
  <c r="Z107" i="18"/>
  <c r="Z107" i="19" s="1"/>
  <c r="B117" i="18"/>
  <c r="B117" i="19" s="1"/>
  <c r="V117" i="18"/>
  <c r="V117" i="19" s="1"/>
  <c r="V121" i="18"/>
  <c r="V121" i="19" s="1"/>
  <c r="B121" i="18"/>
  <c r="B121" i="19" s="1"/>
  <c r="D126" i="18"/>
  <c r="D126" i="19" s="1"/>
  <c r="X126" i="18"/>
  <c r="X126" i="19" s="1"/>
  <c r="AJ9" i="21"/>
  <c r="AJ9" i="20"/>
  <c r="AR9" i="22" s="1"/>
  <c r="P9" i="28" s="1"/>
  <c r="R9" i="23" s="1"/>
  <c r="R14" i="21"/>
  <c r="R14" i="20"/>
  <c r="P25" i="21"/>
  <c r="P25" i="20"/>
  <c r="P25" i="22" s="1"/>
  <c r="AL30" i="21"/>
  <c r="AL30" i="20"/>
  <c r="AT30" i="22" s="1"/>
  <c r="R30" i="28" s="1"/>
  <c r="T30" i="23" s="1"/>
  <c r="P41" i="21"/>
  <c r="P41" i="20"/>
  <c r="P41" i="22" s="1"/>
  <c r="R46" i="21"/>
  <c r="R46" i="20"/>
  <c r="P57" i="21"/>
  <c r="P57" i="20"/>
  <c r="P57" i="22" s="1"/>
  <c r="R62" i="20"/>
  <c r="R62" i="21"/>
  <c r="AH68" i="21"/>
  <c r="AH68" i="20"/>
  <c r="AP68" i="22" s="1"/>
  <c r="P73" i="20"/>
  <c r="P73" i="21"/>
  <c r="R78" i="21"/>
  <c r="R78" i="20"/>
  <c r="R78" i="22" s="1"/>
  <c r="AJ89" i="21"/>
  <c r="AJ89" i="20"/>
  <c r="AR89" i="22" s="1"/>
  <c r="P89" i="28" s="1"/>
  <c r="R89" i="23" s="1"/>
  <c r="AL94" i="20"/>
  <c r="AL94" i="21"/>
  <c r="AJ105" i="21"/>
  <c r="AJ105" i="20"/>
  <c r="R110" i="20"/>
  <c r="R110" i="21"/>
  <c r="AJ121" i="21"/>
  <c r="AJ121" i="20"/>
  <c r="AR121" i="22" s="1"/>
  <c r="P121" i="28" s="1"/>
  <c r="R121" i="23" s="1"/>
  <c r="AL126" i="21"/>
  <c r="AL126" i="20"/>
  <c r="AT126" i="22" s="1"/>
  <c r="R126" i="28" s="1"/>
  <c r="T126" i="23" s="1"/>
  <c r="O4" i="21"/>
  <c r="O4" i="20"/>
  <c r="AD9" i="21"/>
  <c r="AD9" i="20"/>
  <c r="AL9" i="22" s="1"/>
  <c r="J9" i="28" s="1"/>
  <c r="L9" i="23" s="1"/>
  <c r="AF14" i="21"/>
  <c r="AF14" i="20"/>
  <c r="AN14" i="22" s="1"/>
  <c r="L14" i="28" s="1"/>
  <c r="N14" i="23" s="1"/>
  <c r="AD25" i="21"/>
  <c r="AD25" i="20"/>
  <c r="AL25" i="22" s="1"/>
  <c r="J25" i="28" s="1"/>
  <c r="L25" i="23" s="1"/>
  <c r="L30" i="20"/>
  <c r="L30" i="21"/>
  <c r="H36" i="21"/>
  <c r="H36" i="20"/>
  <c r="H36" i="22" s="1"/>
  <c r="AD41" i="21"/>
  <c r="AD41" i="20"/>
  <c r="AL41" i="22" s="1"/>
  <c r="J41" i="28" s="1"/>
  <c r="L41" i="23" s="1"/>
  <c r="AF46" i="20"/>
  <c r="AF46" i="21"/>
  <c r="J57" i="21"/>
  <c r="J57" i="20"/>
  <c r="L62" i="21"/>
  <c r="L62" i="20"/>
  <c r="L62" i="22" s="1"/>
  <c r="H68" i="21"/>
  <c r="H68" i="20"/>
  <c r="H68" i="22" s="1"/>
  <c r="J73" i="21"/>
  <c r="J73" i="20"/>
  <c r="J73" i="22" s="1"/>
  <c r="AF78" i="21"/>
  <c r="AF78" i="20"/>
  <c r="AD89" i="21"/>
  <c r="AD89" i="20"/>
  <c r="AL89" i="22" s="1"/>
  <c r="J89" i="28" s="1"/>
  <c r="L89" i="23" s="1"/>
  <c r="AF94" i="21"/>
  <c r="AF94" i="20"/>
  <c r="AN94" i="22" s="1"/>
  <c r="L94" i="28" s="1"/>
  <c r="N94" i="23" s="1"/>
  <c r="AD105" i="21"/>
  <c r="AD105" i="20"/>
  <c r="AL105" i="22" s="1"/>
  <c r="J105" i="28" s="1"/>
  <c r="L105" i="23" s="1"/>
  <c r="AF110" i="20"/>
  <c r="AF110" i="21"/>
  <c r="AD121" i="20"/>
  <c r="AD121" i="21"/>
  <c r="AF126" i="20"/>
  <c r="AF126" i="21"/>
  <c r="AC4" i="21"/>
  <c r="AC4" i="20"/>
  <c r="AK4" i="22" s="1"/>
  <c r="I4" i="28" s="1"/>
  <c r="K4" i="23" s="1"/>
  <c r="C9" i="18"/>
  <c r="C9" i="19" s="1"/>
  <c r="W9" i="18"/>
  <c r="W9" i="19" s="1"/>
  <c r="G19" i="18"/>
  <c r="G19" i="19" s="1"/>
  <c r="AA19" i="18"/>
  <c r="AA19" i="19" s="1"/>
  <c r="C25" i="18"/>
  <c r="C25" i="19" s="1"/>
  <c r="W25" i="18"/>
  <c r="W25" i="19" s="1"/>
  <c r="G35" i="18"/>
  <c r="G35" i="19" s="1"/>
  <c r="AA35" i="18"/>
  <c r="AA35" i="19" s="1"/>
  <c r="G51" i="18"/>
  <c r="G51" i="19" s="1"/>
  <c r="AA51" i="18"/>
  <c r="AA51" i="19" s="1"/>
  <c r="W57" i="18"/>
  <c r="W57" i="19" s="1"/>
  <c r="C57" i="18"/>
  <c r="C57" i="19" s="1"/>
  <c r="E78" i="18"/>
  <c r="E78" i="19" s="1"/>
  <c r="Y78" i="18"/>
  <c r="Y78" i="19" s="1"/>
  <c r="AA83" i="18"/>
  <c r="AA83" i="19" s="1"/>
  <c r="G83" i="18"/>
  <c r="G83" i="19" s="1"/>
  <c r="AA99" i="18"/>
  <c r="AA99" i="19" s="1"/>
  <c r="G99" i="18"/>
  <c r="G99" i="19" s="1"/>
  <c r="E110" i="18"/>
  <c r="E110" i="19" s="1"/>
  <c r="Y110" i="18"/>
  <c r="Y110" i="19" s="1"/>
  <c r="G115" i="18"/>
  <c r="G115" i="19" s="1"/>
  <c r="AA115" i="18"/>
  <c r="AA115" i="19" s="1"/>
  <c r="C121" i="18"/>
  <c r="C121" i="19" s="1"/>
  <c r="W121" i="18"/>
  <c r="W121" i="19" s="1"/>
  <c r="E126" i="18"/>
  <c r="E126" i="19" s="1"/>
  <c r="Y126" i="18"/>
  <c r="Y126" i="19" s="1"/>
  <c r="G131" i="18"/>
  <c r="G131" i="19" s="1"/>
  <c r="AA131" i="18"/>
  <c r="AA131" i="19" s="1"/>
  <c r="AK9" i="21"/>
  <c r="AK9" i="20"/>
  <c r="AS9" i="22" s="1"/>
  <c r="Q9" i="28" s="1"/>
  <c r="S9" i="23" s="1"/>
  <c r="AM14" i="20"/>
  <c r="AM14" i="21"/>
  <c r="AI20" i="21"/>
  <c r="AI20" i="20"/>
  <c r="AK25" i="20"/>
  <c r="AK25" i="21"/>
  <c r="AM30" i="21"/>
  <c r="AM30" i="20"/>
  <c r="AU30" i="22" s="1"/>
  <c r="S30" i="28" s="1"/>
  <c r="U30" i="23" s="1"/>
  <c r="AI36" i="21"/>
  <c r="AI36" i="20"/>
  <c r="AQ36" i="22" s="1"/>
  <c r="O36" i="28" s="1"/>
  <c r="Q36" i="23" s="1"/>
  <c r="AK41" i="20"/>
  <c r="AK41" i="21"/>
  <c r="AM46" i="21"/>
  <c r="AM46" i="20"/>
  <c r="AU46" i="22" s="1"/>
  <c r="S46" i="28" s="1"/>
  <c r="U46" i="23" s="1"/>
  <c r="AI52" i="21"/>
  <c r="AI52" i="20"/>
  <c r="AQ52" i="22" s="1"/>
  <c r="O52" i="28" s="1"/>
  <c r="Q52" i="23" s="1"/>
  <c r="AK57" i="21"/>
  <c r="AK57" i="20"/>
  <c r="AS57" i="22" s="1"/>
  <c r="Q57" i="28" s="1"/>
  <c r="S57" i="23" s="1"/>
  <c r="AM62" i="20"/>
  <c r="AM62" i="21"/>
  <c r="AI68" i="21"/>
  <c r="AI68" i="20"/>
  <c r="AQ68" i="22" s="1"/>
  <c r="O68" i="28" s="1"/>
  <c r="Q68" i="23" s="1"/>
  <c r="AK73" i="20"/>
  <c r="AK73" i="21"/>
  <c r="AM78" i="21"/>
  <c r="AM78" i="20"/>
  <c r="AU78" i="22" s="1"/>
  <c r="S78" i="28" s="1"/>
  <c r="U78" i="23" s="1"/>
  <c r="AI84" i="21"/>
  <c r="AI84" i="20"/>
  <c r="AK89" i="21"/>
  <c r="AK89" i="20"/>
  <c r="AS89" i="22" s="1"/>
  <c r="Q89" i="28" s="1"/>
  <c r="S89" i="23" s="1"/>
  <c r="S94" i="20"/>
  <c r="S94" i="21"/>
  <c r="O100" i="21"/>
  <c r="O100" i="20"/>
  <c r="O100" i="22" s="1"/>
  <c r="AK105" i="20"/>
  <c r="AK105" i="21"/>
  <c r="AM110" i="20"/>
  <c r="AM110" i="21"/>
  <c r="O116" i="21"/>
  <c r="O116" i="20"/>
  <c r="O116" i="22" s="1"/>
  <c r="Q121" i="21"/>
  <c r="Q121" i="20"/>
  <c r="Q121" i="22" s="1"/>
  <c r="AM126" i="21"/>
  <c r="AM126" i="20"/>
  <c r="P4" i="20"/>
  <c r="P4" i="21"/>
  <c r="K9" i="20"/>
  <c r="K9" i="21"/>
  <c r="M14" i="20"/>
  <c r="M14" i="21"/>
  <c r="AC20" i="20"/>
  <c r="AC20" i="21"/>
  <c r="AE25" i="21"/>
  <c r="AE25" i="20"/>
  <c r="AM25" i="22" s="1"/>
  <c r="K25" i="28" s="1"/>
  <c r="M25" i="23" s="1"/>
  <c r="M30" i="21"/>
  <c r="M30" i="20"/>
  <c r="M30" i="22" s="1"/>
  <c r="AC36" i="20"/>
  <c r="AC36" i="21"/>
  <c r="AE41" i="21"/>
  <c r="AE41" i="20"/>
  <c r="AG46" i="21"/>
  <c r="AG46" i="20"/>
  <c r="AO46" i="22" s="1"/>
  <c r="M46" i="28" s="1"/>
  <c r="O46" i="23" s="1"/>
  <c r="AC52" i="21"/>
  <c r="AC52" i="20"/>
  <c r="AK52" i="22" s="1"/>
  <c r="I52" i="28" s="1"/>
  <c r="K52" i="23" s="1"/>
  <c r="AE57" i="21"/>
  <c r="AE57" i="20"/>
  <c r="AM57" i="22" s="1"/>
  <c r="K57" i="28" s="1"/>
  <c r="M57" i="23" s="1"/>
  <c r="AG62" i="21"/>
  <c r="AG62" i="20"/>
  <c r="K73" i="21"/>
  <c r="K73" i="20"/>
  <c r="K73" i="22" s="1"/>
  <c r="AG78" i="20"/>
  <c r="AG78" i="21"/>
  <c r="I84" i="21"/>
  <c r="I84" i="20"/>
  <c r="I84" i="22" s="1"/>
  <c r="AE89" i="21"/>
  <c r="AE89" i="20"/>
  <c r="M94" i="21"/>
  <c r="M94" i="20"/>
  <c r="M94" i="22" s="1"/>
  <c r="I100" i="21"/>
  <c r="I100" i="20"/>
  <c r="I100" i="22" s="1"/>
  <c r="K105" i="21"/>
  <c r="K105" i="20"/>
  <c r="K105" i="22" s="1"/>
  <c r="M110" i="21"/>
  <c r="M110" i="20"/>
  <c r="I116" i="20"/>
  <c r="I116" i="21"/>
  <c r="AE121" i="21"/>
  <c r="AE121" i="20"/>
  <c r="AM121" i="22" s="1"/>
  <c r="K121" i="28" s="1"/>
  <c r="M121" i="23" s="1"/>
  <c r="AG126" i="20"/>
  <c r="AG126" i="21"/>
  <c r="AD4" i="21"/>
  <c r="AD4" i="20"/>
  <c r="V8" i="18"/>
  <c r="V8" i="19" s="1"/>
  <c r="B8" i="18"/>
  <c r="B8" i="19" s="1"/>
  <c r="D13" i="18"/>
  <c r="D13" i="19" s="1"/>
  <c r="X13" i="18"/>
  <c r="X13" i="19" s="1"/>
  <c r="Z18" i="18"/>
  <c r="Z18" i="19" s="1"/>
  <c r="F18" i="18"/>
  <c r="F18" i="19" s="1"/>
  <c r="B32" i="18"/>
  <c r="B32" i="19" s="1"/>
  <c r="V32" i="18"/>
  <c r="V32" i="19" s="1"/>
  <c r="D37" i="18"/>
  <c r="D37" i="19" s="1"/>
  <c r="X37" i="18"/>
  <c r="X37" i="19" s="1"/>
  <c r="X41" i="18"/>
  <c r="X41" i="19" s="1"/>
  <c r="D41" i="18"/>
  <c r="D41" i="19" s="1"/>
  <c r="Z46" i="18"/>
  <c r="Z46" i="19" s="1"/>
  <c r="F46" i="18"/>
  <c r="F46" i="19" s="1"/>
  <c r="B60" i="18"/>
  <c r="B60" i="19" s="1"/>
  <c r="V60" i="18"/>
  <c r="V60" i="19" s="1"/>
  <c r="F70" i="18"/>
  <c r="F70" i="19" s="1"/>
  <c r="Z70" i="18"/>
  <c r="Z70" i="19" s="1"/>
  <c r="B76" i="18"/>
  <c r="B76" i="19" s="1"/>
  <c r="V76" i="18"/>
  <c r="V76" i="19" s="1"/>
  <c r="X81" i="18"/>
  <c r="X81" i="19" s="1"/>
  <c r="D81" i="18"/>
  <c r="D81" i="19" s="1"/>
  <c r="F90" i="18"/>
  <c r="F90" i="19" s="1"/>
  <c r="Z90" i="18"/>
  <c r="Z90" i="19" s="1"/>
  <c r="B100" i="18"/>
  <c r="B100" i="19" s="1"/>
  <c r="V100" i="18"/>
  <c r="V100" i="19" s="1"/>
  <c r="I103" i="5"/>
  <c r="X109" i="18"/>
  <c r="X109" i="19" s="1"/>
  <c r="D109" i="18"/>
  <c r="D109" i="19" s="1"/>
  <c r="I123" i="5"/>
  <c r="I127" i="5"/>
  <c r="R5" i="21"/>
  <c r="R5" i="20"/>
  <c r="N11" i="18"/>
  <c r="N11" i="19" s="1"/>
  <c r="AH11" i="18"/>
  <c r="AH11" i="19" s="1"/>
  <c r="AJ16" i="21"/>
  <c r="AJ16" i="20"/>
  <c r="R21" i="21"/>
  <c r="R21" i="20"/>
  <c r="N27" i="21"/>
  <c r="N27" i="20"/>
  <c r="P32" i="21"/>
  <c r="P32" i="20"/>
  <c r="AL37" i="20"/>
  <c r="AT37" i="22" s="1"/>
  <c r="R37" i="28" s="1"/>
  <c r="T37" i="23" s="1"/>
  <c r="AL37" i="21"/>
  <c r="N43" i="18"/>
  <c r="N43" i="19" s="1"/>
  <c r="AH43" i="18"/>
  <c r="AH43" i="19" s="1"/>
  <c r="P48" i="21"/>
  <c r="P48" i="20"/>
  <c r="R53" i="20"/>
  <c r="R53" i="22" s="1"/>
  <c r="R53" i="21"/>
  <c r="N59" i="18"/>
  <c r="N59" i="19" s="1"/>
  <c r="AH59" i="18"/>
  <c r="AH59" i="19" s="1"/>
  <c r="P64" i="21"/>
  <c r="P64" i="20"/>
  <c r="AL69" i="21"/>
  <c r="AL69" i="20"/>
  <c r="N75" i="18"/>
  <c r="N75" i="19" s="1"/>
  <c r="AH75" i="18"/>
  <c r="AH75" i="19" s="1"/>
  <c r="AJ80" i="21"/>
  <c r="AJ80" i="20"/>
  <c r="AL85" i="21"/>
  <c r="AL85" i="20"/>
  <c r="AH91" i="21"/>
  <c r="AH91" i="20"/>
  <c r="AJ96" i="21"/>
  <c r="AJ96" i="20"/>
  <c r="R101" i="20"/>
  <c r="R101" i="22" s="1"/>
  <c r="R101" i="21"/>
  <c r="AH107" i="18"/>
  <c r="AH107" i="19" s="1"/>
  <c r="N107" i="18"/>
  <c r="N107" i="19" s="1"/>
  <c r="P112" i="21"/>
  <c r="P112" i="20"/>
  <c r="AL117" i="21"/>
  <c r="AL117" i="20"/>
  <c r="N123" i="18"/>
  <c r="N123" i="19" s="1"/>
  <c r="AH123" i="18"/>
  <c r="AH123" i="19" s="1"/>
  <c r="P128" i="20"/>
  <c r="P128" i="21"/>
  <c r="AF5" i="21"/>
  <c r="AF5" i="20"/>
  <c r="AB11" i="18"/>
  <c r="AB11" i="19" s="1"/>
  <c r="H11" i="18"/>
  <c r="H11" i="19" s="1"/>
  <c r="AD16" i="21"/>
  <c r="AD16" i="20"/>
  <c r="L21" i="20"/>
  <c r="L21" i="21"/>
  <c r="AB27" i="18"/>
  <c r="AB27" i="19" s="1"/>
  <c r="H27" i="18"/>
  <c r="H27" i="19" s="1"/>
  <c r="J32" i="20"/>
  <c r="J32" i="22" s="1"/>
  <c r="J32" i="21"/>
  <c r="AF37" i="21"/>
  <c r="AF37" i="20"/>
  <c r="H43" i="18"/>
  <c r="H43" i="19" s="1"/>
  <c r="AB43" i="18"/>
  <c r="AB43" i="19" s="1"/>
  <c r="J48" i="21"/>
  <c r="J48" i="20"/>
  <c r="AF53" i="20"/>
  <c r="AN53" i="22" s="1"/>
  <c r="L53" i="28" s="1"/>
  <c r="N53" i="23" s="1"/>
  <c r="AF53" i="21"/>
  <c r="AB59" i="18"/>
  <c r="AB59" i="19" s="1"/>
  <c r="H59" i="18"/>
  <c r="H59" i="19" s="1"/>
  <c r="J64" i="20"/>
  <c r="J64" i="21"/>
  <c r="AF69" i="20"/>
  <c r="AN69" i="22" s="1"/>
  <c r="L69" i="28" s="1"/>
  <c r="N69" i="23" s="1"/>
  <c r="AF69" i="21"/>
  <c r="AB75" i="18"/>
  <c r="AB75" i="19" s="1"/>
  <c r="H75" i="18"/>
  <c r="H75" i="19" s="1"/>
  <c r="AD80" i="21"/>
  <c r="AD80" i="20"/>
  <c r="L85" i="20"/>
  <c r="L85" i="21"/>
  <c r="H91" i="18"/>
  <c r="H91" i="19" s="1"/>
  <c r="AB91" i="18"/>
  <c r="AB91" i="19" s="1"/>
  <c r="J96" i="21"/>
  <c r="J96" i="20"/>
  <c r="AF101" i="21"/>
  <c r="AF101" i="20"/>
  <c r="AB107" i="18"/>
  <c r="AB107" i="19" s="1"/>
  <c r="H107" i="18"/>
  <c r="H107" i="19" s="1"/>
  <c r="AD112" i="21"/>
  <c r="AD112" i="20"/>
  <c r="AF117" i="21"/>
  <c r="AF117" i="20"/>
  <c r="H123" i="20"/>
  <c r="H123" i="22" s="1"/>
  <c r="H123" i="21"/>
  <c r="AD128" i="21"/>
  <c r="AD128" i="20"/>
  <c r="AA26" i="18"/>
  <c r="AA26" i="19" s="1"/>
  <c r="G26" i="18"/>
  <c r="G26" i="19" s="1"/>
  <c r="W32" i="18"/>
  <c r="W32" i="19" s="1"/>
  <c r="C32" i="18"/>
  <c r="C32" i="19" s="1"/>
  <c r="G42" i="18"/>
  <c r="G42" i="19" s="1"/>
  <c r="AA42" i="18"/>
  <c r="AA42" i="19" s="1"/>
  <c r="C64" i="18"/>
  <c r="C64" i="19" s="1"/>
  <c r="W64" i="18"/>
  <c r="W64" i="19" s="1"/>
  <c r="G74" i="18"/>
  <c r="G74" i="19" s="1"/>
  <c r="AA74" i="18"/>
  <c r="AA74" i="19" s="1"/>
  <c r="C80" i="18"/>
  <c r="C80" i="19" s="1"/>
  <c r="W80" i="18"/>
  <c r="W80" i="19" s="1"/>
  <c r="E85" i="18"/>
  <c r="E85" i="19" s="1"/>
  <c r="Y85" i="18"/>
  <c r="Y85" i="19" s="1"/>
  <c r="W96" i="18"/>
  <c r="W96" i="19" s="1"/>
  <c r="C96" i="18"/>
  <c r="C96" i="19" s="1"/>
  <c r="AA106" i="18"/>
  <c r="AA106" i="19" s="1"/>
  <c r="G106" i="18"/>
  <c r="G106" i="19" s="1"/>
  <c r="W112" i="18"/>
  <c r="W112" i="19" s="1"/>
  <c r="C112" i="18"/>
  <c r="C112" i="19" s="1"/>
  <c r="G122" i="18"/>
  <c r="G122" i="19" s="1"/>
  <c r="AA122" i="18"/>
  <c r="AA122" i="19" s="1"/>
  <c r="AM5" i="21"/>
  <c r="AM5" i="20"/>
  <c r="AI11" i="20"/>
  <c r="AQ11" i="22" s="1"/>
  <c r="O11" i="28" s="1"/>
  <c r="Q11" i="23" s="1"/>
  <c r="AI11" i="21"/>
  <c r="AK16" i="20"/>
  <c r="AS16" i="22" s="1"/>
  <c r="Q16" i="28" s="1"/>
  <c r="S16" i="23" s="1"/>
  <c r="AK16" i="21"/>
  <c r="S21" i="20"/>
  <c r="S21" i="22" s="1"/>
  <c r="S21" i="21"/>
  <c r="O27" i="21"/>
  <c r="O27" i="20"/>
  <c r="AK32" i="21"/>
  <c r="AK32" i="20"/>
  <c r="S37" i="21"/>
  <c r="S37" i="20"/>
  <c r="O43" i="21"/>
  <c r="O43" i="20"/>
  <c r="Q48" i="20"/>
  <c r="Q48" i="21"/>
  <c r="S53" i="21"/>
  <c r="S53" i="20"/>
  <c r="O59" i="20"/>
  <c r="O59" i="22" s="1"/>
  <c r="O59" i="21"/>
  <c r="Q64" i="21"/>
  <c r="Q64" i="20"/>
  <c r="AM69" i="21"/>
  <c r="AM69" i="20"/>
  <c r="O75" i="21"/>
  <c r="O75" i="20"/>
  <c r="AK80" i="21"/>
  <c r="AK80" i="20"/>
  <c r="AM85" i="21"/>
  <c r="AM85" i="20"/>
  <c r="O91" i="21"/>
  <c r="O91" i="20"/>
  <c r="Q96" i="21"/>
  <c r="Q96" i="20"/>
  <c r="AM101" i="21"/>
  <c r="AM101" i="20"/>
  <c r="O107" i="21"/>
  <c r="O107" i="20"/>
  <c r="Q112" i="21"/>
  <c r="Q112" i="20"/>
  <c r="S117" i="21"/>
  <c r="S117" i="20"/>
  <c r="O123" i="20"/>
  <c r="O123" i="22" s="1"/>
  <c r="O123" i="21"/>
  <c r="AK128" i="21"/>
  <c r="AK128" i="20"/>
  <c r="M5" i="21"/>
  <c r="M5" i="20"/>
  <c r="AC11" i="21"/>
  <c r="AC11" i="20"/>
  <c r="K16" i="21"/>
  <c r="K16" i="20"/>
  <c r="AG21" i="21"/>
  <c r="AG21" i="20"/>
  <c r="AC27" i="21"/>
  <c r="AC27" i="20"/>
  <c r="K32" i="20"/>
  <c r="K32" i="22" s="1"/>
  <c r="K32" i="21"/>
  <c r="M37" i="21"/>
  <c r="M37" i="20"/>
  <c r="AC43" i="21"/>
  <c r="AC43" i="20"/>
  <c r="K48" i="21"/>
  <c r="K48" i="20"/>
  <c r="M53" i="21"/>
  <c r="M53" i="20"/>
  <c r="I59" i="21"/>
  <c r="I59" i="20"/>
  <c r="K64" i="21"/>
  <c r="K64" i="20"/>
  <c r="M69" i="21"/>
  <c r="M69" i="20"/>
  <c r="I75" i="20"/>
  <c r="I75" i="22" s="1"/>
  <c r="I75" i="21"/>
  <c r="K80" i="20"/>
  <c r="K80" i="22" s="1"/>
  <c r="K80" i="21"/>
  <c r="M85" i="21"/>
  <c r="M85" i="20"/>
  <c r="I91" i="21"/>
  <c r="I91" i="20"/>
  <c r="K96" i="20"/>
  <c r="K96" i="22" s="1"/>
  <c r="K96" i="21"/>
  <c r="M101" i="21"/>
  <c r="M101" i="20"/>
  <c r="I107" i="21"/>
  <c r="I107" i="20"/>
  <c r="K112" i="21"/>
  <c r="K112" i="20"/>
  <c r="M117" i="21"/>
  <c r="M117" i="20"/>
  <c r="AC123" i="21"/>
  <c r="AC123" i="20"/>
  <c r="K128" i="18"/>
  <c r="K128" i="19" s="1"/>
  <c r="AE128" i="18"/>
  <c r="AE128" i="19" s="1"/>
  <c r="Z5" i="18"/>
  <c r="Z5" i="19" s="1"/>
  <c r="F5" i="18"/>
  <c r="F5" i="19" s="1"/>
  <c r="B11" i="18"/>
  <c r="B11" i="19" s="1"/>
  <c r="V11" i="18"/>
  <c r="V11" i="19" s="1"/>
  <c r="I14" i="5"/>
  <c r="D20" i="18"/>
  <c r="D20" i="19" s="1"/>
  <c r="X20" i="18"/>
  <c r="X20" i="19" s="1"/>
  <c r="I34" i="5"/>
  <c r="D40" i="18"/>
  <c r="D40" i="19" s="1"/>
  <c r="X40" i="18"/>
  <c r="X40" i="19" s="1"/>
  <c r="Z53" i="18"/>
  <c r="Z53" i="19" s="1"/>
  <c r="F53" i="18"/>
  <c r="F53" i="19" s="1"/>
  <c r="I58" i="5"/>
  <c r="D64" i="18"/>
  <c r="D64" i="19" s="1"/>
  <c r="X64" i="18"/>
  <c r="X64" i="19" s="1"/>
  <c r="D68" i="18"/>
  <c r="D68" i="19" s="1"/>
  <c r="X68" i="18"/>
  <c r="X68" i="19" s="1"/>
  <c r="F73" i="18"/>
  <c r="F73" i="19" s="1"/>
  <c r="Z73" i="18"/>
  <c r="Z73" i="19" s="1"/>
  <c r="Z77" i="18"/>
  <c r="Z77" i="19" s="1"/>
  <c r="F77" i="18"/>
  <c r="F77" i="19" s="1"/>
  <c r="B87" i="18"/>
  <c r="B87" i="19" s="1"/>
  <c r="V87" i="18"/>
  <c r="V87" i="19" s="1"/>
  <c r="I90" i="5"/>
  <c r="Z101" i="18"/>
  <c r="Z101" i="19" s="1"/>
  <c r="F101" i="18"/>
  <c r="F101" i="19" s="1"/>
  <c r="I110" i="5"/>
  <c r="B115" i="18"/>
  <c r="B115" i="19" s="1"/>
  <c r="V115" i="18"/>
  <c r="V115" i="19" s="1"/>
  <c r="P7" i="20"/>
  <c r="P7" i="21"/>
  <c r="AL12" i="20"/>
  <c r="AL12" i="21"/>
  <c r="AJ23" i="21"/>
  <c r="AJ23" i="20"/>
  <c r="R28" i="21"/>
  <c r="R28" i="20"/>
  <c r="R28" i="22" s="1"/>
  <c r="R44" i="21"/>
  <c r="R44" i="20"/>
  <c r="R44" i="22" s="1"/>
  <c r="AJ55" i="21"/>
  <c r="AJ55" i="20"/>
  <c r="AR55" i="22" s="1"/>
  <c r="P55" i="28" s="1"/>
  <c r="R55" i="23" s="1"/>
  <c r="AL60" i="20"/>
  <c r="AL60" i="21"/>
  <c r="AJ71" i="21"/>
  <c r="AJ71" i="20"/>
  <c r="AR71" i="22" s="1"/>
  <c r="P71" i="28" s="1"/>
  <c r="R71" i="23" s="1"/>
  <c r="AL76" i="21"/>
  <c r="AL76" i="20"/>
  <c r="AT76" i="22" s="1"/>
  <c r="R76" i="28" s="1"/>
  <c r="T76" i="23" s="1"/>
  <c r="AJ87" i="21"/>
  <c r="AJ87" i="20"/>
  <c r="AR87" i="22" s="1"/>
  <c r="P87" i="28" s="1"/>
  <c r="R87" i="23" s="1"/>
  <c r="AL92" i="21"/>
  <c r="AL92" i="20"/>
  <c r="P103" i="21"/>
  <c r="P103" i="20"/>
  <c r="P103" i="22" s="1"/>
  <c r="R108" i="21"/>
  <c r="R108" i="20"/>
  <c r="R108" i="22" s="1"/>
  <c r="N114" i="21"/>
  <c r="N114" i="20"/>
  <c r="N114" i="22" s="1"/>
  <c r="P119" i="21"/>
  <c r="P119" i="20"/>
  <c r="R124" i="20"/>
  <c r="R124" i="21"/>
  <c r="AD7" i="20"/>
  <c r="AD7" i="21"/>
  <c r="L12" i="20"/>
  <c r="L12" i="21"/>
  <c r="AD23" i="21"/>
  <c r="AD23" i="20"/>
  <c r="L28" i="21"/>
  <c r="L28" i="20"/>
  <c r="L28" i="22" s="1"/>
  <c r="J39" i="21"/>
  <c r="J39" i="20"/>
  <c r="J39" i="22" s="1"/>
  <c r="L44" i="21"/>
  <c r="L44" i="20"/>
  <c r="L44" i="22" s="1"/>
  <c r="AD55" i="21"/>
  <c r="AD55" i="20"/>
  <c r="AF60" i="20"/>
  <c r="AF60" i="21"/>
  <c r="AD71" i="21"/>
  <c r="AD71" i="20"/>
  <c r="AL71" i="22" s="1"/>
  <c r="J71" i="28" s="1"/>
  <c r="L71" i="23" s="1"/>
  <c r="AF76" i="21"/>
  <c r="AF76" i="20"/>
  <c r="AN76" i="22" s="1"/>
  <c r="L76" i="28" s="1"/>
  <c r="N76" i="23" s="1"/>
  <c r="H82" i="21"/>
  <c r="H82" i="20"/>
  <c r="AD87" i="20"/>
  <c r="AD87" i="21"/>
  <c r="L92" i="21"/>
  <c r="L92" i="20"/>
  <c r="L92" i="22" s="1"/>
  <c r="AD103" i="21"/>
  <c r="AD103" i="20"/>
  <c r="AL103" i="22" s="1"/>
  <c r="J103" i="28" s="1"/>
  <c r="L103" i="23" s="1"/>
  <c r="AF108" i="20"/>
  <c r="AF108" i="21"/>
  <c r="J119" i="20"/>
  <c r="J119" i="21"/>
  <c r="AF124" i="21"/>
  <c r="AF124" i="20"/>
  <c r="AN124" i="22" s="1"/>
  <c r="L124" i="28" s="1"/>
  <c r="N124" i="23" s="1"/>
  <c r="C7" i="18"/>
  <c r="C7" i="19" s="1"/>
  <c r="W7" i="18"/>
  <c r="W7" i="19" s="1"/>
  <c r="AA17" i="18"/>
  <c r="AA17" i="19" s="1"/>
  <c r="G17" i="18"/>
  <c r="G17" i="19" s="1"/>
  <c r="W23" i="18"/>
  <c r="W23" i="19" s="1"/>
  <c r="C23" i="18"/>
  <c r="C23" i="19" s="1"/>
  <c r="E28" i="18"/>
  <c r="E28" i="19" s="1"/>
  <c r="Y28" i="18"/>
  <c r="Y28" i="19" s="1"/>
  <c r="AA33" i="18"/>
  <c r="AA33" i="19" s="1"/>
  <c r="G33" i="18"/>
  <c r="G33" i="19" s="1"/>
  <c r="E44" i="18"/>
  <c r="E44" i="19" s="1"/>
  <c r="Y44" i="18"/>
  <c r="Y44" i="19" s="1"/>
  <c r="G49" i="18"/>
  <c r="G49" i="19" s="1"/>
  <c r="AA49" i="18"/>
  <c r="AA49" i="19" s="1"/>
  <c r="E60" i="18"/>
  <c r="E60" i="19" s="1"/>
  <c r="Y60" i="18"/>
  <c r="Y60" i="19" s="1"/>
  <c r="W71" i="18"/>
  <c r="W71" i="19" s="1"/>
  <c r="C71" i="18"/>
  <c r="C71" i="19" s="1"/>
  <c r="E76" i="18"/>
  <c r="E76" i="19" s="1"/>
  <c r="Y76" i="18"/>
  <c r="Y76" i="19" s="1"/>
  <c r="G81" i="18"/>
  <c r="G81" i="19" s="1"/>
  <c r="AA81" i="18"/>
  <c r="AA81" i="19" s="1"/>
  <c r="W87" i="18"/>
  <c r="W87" i="19" s="1"/>
  <c r="C87" i="18"/>
  <c r="C87" i="19" s="1"/>
  <c r="E92" i="18"/>
  <c r="E92" i="19" s="1"/>
  <c r="Y92" i="18"/>
  <c r="Y92" i="19" s="1"/>
  <c r="C103" i="18"/>
  <c r="C103" i="19" s="1"/>
  <c r="W103" i="18"/>
  <c r="W103" i="19" s="1"/>
  <c r="AA113" i="18"/>
  <c r="AA113" i="19" s="1"/>
  <c r="G113" i="18"/>
  <c r="G113" i="19" s="1"/>
  <c r="C119" i="18"/>
  <c r="C119" i="19" s="1"/>
  <c r="W119" i="18"/>
  <c r="W119" i="19" s="1"/>
  <c r="G129" i="18"/>
  <c r="G129" i="19" s="1"/>
  <c r="AA129" i="18"/>
  <c r="AA129" i="19" s="1"/>
  <c r="AM8" i="21"/>
  <c r="AM8" i="20"/>
  <c r="O14" i="18"/>
  <c r="O14" i="19" s="1"/>
  <c r="AI14" i="18"/>
  <c r="AI14" i="19" s="1"/>
  <c r="AK19" i="21"/>
  <c r="AK19" i="20"/>
  <c r="AS19" i="22" s="1"/>
  <c r="Q19" i="28" s="1"/>
  <c r="S19" i="23" s="1"/>
  <c r="S24" i="21"/>
  <c r="S24" i="20"/>
  <c r="S24" i="22" s="1"/>
  <c r="O30" i="21"/>
  <c r="O30" i="20"/>
  <c r="AK35" i="21"/>
  <c r="AK35" i="20"/>
  <c r="AS35" i="22" s="1"/>
  <c r="Q35" i="28" s="1"/>
  <c r="S35" i="23" s="1"/>
  <c r="AM40" i="21"/>
  <c r="AM40" i="20"/>
  <c r="AU40" i="22" s="1"/>
  <c r="S40" i="28" s="1"/>
  <c r="U40" i="23" s="1"/>
  <c r="O46" i="21"/>
  <c r="O46" i="20"/>
  <c r="O46" i="22" s="1"/>
  <c r="Q51" i="21"/>
  <c r="Q51" i="20"/>
  <c r="S56" i="21"/>
  <c r="S56" i="20"/>
  <c r="S56" i="22" s="1"/>
  <c r="O62" i="21"/>
  <c r="O62" i="20"/>
  <c r="O62" i="22" s="1"/>
  <c r="Q67" i="20"/>
  <c r="Q67" i="21"/>
  <c r="S72" i="21"/>
  <c r="S72" i="20"/>
  <c r="O78" i="21"/>
  <c r="O78" i="20"/>
  <c r="O78" i="22" s="1"/>
  <c r="AK83" i="20"/>
  <c r="AK83" i="21"/>
  <c r="S88" i="21"/>
  <c r="S88" i="20"/>
  <c r="S88" i="22" s="1"/>
  <c r="O94" i="21"/>
  <c r="O94" i="20"/>
  <c r="Q99" i="20"/>
  <c r="Q99" i="21"/>
  <c r="S104" i="21"/>
  <c r="S104" i="20"/>
  <c r="S104" i="22" s="1"/>
  <c r="O110" i="20"/>
  <c r="O110" i="21"/>
  <c r="Q115" i="21"/>
  <c r="Q115" i="20"/>
  <c r="S120" i="21"/>
  <c r="S120" i="20"/>
  <c r="S120" i="22" s="1"/>
  <c r="AI126" i="21"/>
  <c r="AI126" i="20"/>
  <c r="AQ126" i="22" s="1"/>
  <c r="O126" i="28" s="1"/>
  <c r="Q126" i="23" s="1"/>
  <c r="Q131" i="21"/>
  <c r="Q131" i="20"/>
  <c r="Q131" i="22" s="1"/>
  <c r="AG8" i="21"/>
  <c r="AG8" i="20"/>
  <c r="I14" i="21"/>
  <c r="I14" i="20"/>
  <c r="I14" i="22" s="1"/>
  <c r="AE19" i="21"/>
  <c r="AE19" i="20"/>
  <c r="AM19" i="22" s="1"/>
  <c r="K19" i="28" s="1"/>
  <c r="M19" i="23" s="1"/>
  <c r="M24" i="21"/>
  <c r="M24" i="20"/>
  <c r="M24" i="22" s="1"/>
  <c r="I30" i="21"/>
  <c r="I30" i="20"/>
  <c r="K35" i="21"/>
  <c r="K35" i="20"/>
  <c r="K35" i="22" s="1"/>
  <c r="M40" i="20"/>
  <c r="M40" i="21"/>
  <c r="I46" i="20"/>
  <c r="I46" i="21"/>
  <c r="AE51" i="21"/>
  <c r="AE51" i="20"/>
  <c r="M56" i="21"/>
  <c r="M56" i="20"/>
  <c r="M56" i="22" s="1"/>
  <c r="I62" i="20"/>
  <c r="I62" i="21"/>
  <c r="K67" i="21"/>
  <c r="K67" i="20"/>
  <c r="K67" i="22" s="1"/>
  <c r="AG72" i="21"/>
  <c r="AG72" i="20"/>
  <c r="AC78" i="21"/>
  <c r="AC78" i="20"/>
  <c r="AK78" i="22" s="1"/>
  <c r="I78" i="28" s="1"/>
  <c r="K78" i="23" s="1"/>
  <c r="K83" i="21"/>
  <c r="K83" i="20"/>
  <c r="K83" i="22" s="1"/>
  <c r="M88" i="21"/>
  <c r="M88" i="20"/>
  <c r="M88" i="22" s="1"/>
  <c r="AC94" i="21"/>
  <c r="AC94" i="20"/>
  <c r="AE99" i="20"/>
  <c r="AE99" i="21"/>
  <c r="M104" i="20"/>
  <c r="M104" i="21"/>
  <c r="AC110" i="21"/>
  <c r="AC110" i="20"/>
  <c r="AK110" i="22" s="1"/>
  <c r="I110" i="28" s="1"/>
  <c r="K110" i="23" s="1"/>
  <c r="K115" i="21"/>
  <c r="K115" i="20"/>
  <c r="M120" i="21"/>
  <c r="M120" i="20"/>
  <c r="M120" i="22" s="1"/>
  <c r="AC126" i="20"/>
  <c r="AC126" i="21"/>
  <c r="AE131" i="21"/>
  <c r="AE131" i="20"/>
  <c r="AM131" i="22" s="1"/>
  <c r="K131" i="28" s="1"/>
  <c r="M131" i="23" s="1"/>
  <c r="V18" i="18"/>
  <c r="V18" i="19" s="1"/>
  <c r="B18" i="18"/>
  <c r="B18" i="19" s="1"/>
  <c r="D27" i="18"/>
  <c r="D27" i="19" s="1"/>
  <c r="X27" i="18"/>
  <c r="X27" i="19" s="1"/>
  <c r="D55" i="18"/>
  <c r="D55" i="19" s="1"/>
  <c r="X55" i="18"/>
  <c r="X55" i="19" s="1"/>
  <c r="F64" i="18"/>
  <c r="F64" i="19" s="1"/>
  <c r="Z64" i="18"/>
  <c r="Z64" i="19" s="1"/>
  <c r="V78" i="18"/>
  <c r="V78" i="19" s="1"/>
  <c r="B78" i="18"/>
  <c r="B78" i="19" s="1"/>
  <c r="Z96" i="18"/>
  <c r="Z96" i="19" s="1"/>
  <c r="F96" i="18"/>
  <c r="F96" i="19" s="1"/>
  <c r="I105" i="5"/>
  <c r="D111" i="18"/>
  <c r="D111" i="19" s="1"/>
  <c r="X111" i="18"/>
  <c r="X111" i="19" s="1"/>
  <c r="Z120" i="18"/>
  <c r="Z120" i="19" s="1"/>
  <c r="F120" i="18"/>
  <c r="F120" i="19" s="1"/>
  <c r="B130" i="18"/>
  <c r="B130" i="19" s="1"/>
  <c r="V130" i="18"/>
  <c r="V130" i="19" s="1"/>
  <c r="AJ6" i="21"/>
  <c r="AJ6" i="20"/>
  <c r="AL11" i="20"/>
  <c r="AT11" i="22" s="1"/>
  <c r="R11" i="28" s="1"/>
  <c r="T11" i="23" s="1"/>
  <c r="AL11" i="21"/>
  <c r="P22" i="21"/>
  <c r="P22" i="20"/>
  <c r="AL27" i="21"/>
  <c r="AL27" i="20"/>
  <c r="P38" i="20"/>
  <c r="P38" i="22" s="1"/>
  <c r="P38" i="21"/>
  <c r="R43" i="21"/>
  <c r="R43" i="20"/>
  <c r="P54" i="20"/>
  <c r="P54" i="21"/>
  <c r="R59" i="20"/>
  <c r="R59" i="22" s="1"/>
  <c r="R59" i="21"/>
  <c r="AJ70" i="20"/>
  <c r="AR70" i="22" s="1"/>
  <c r="P70" i="28" s="1"/>
  <c r="R70" i="23" s="1"/>
  <c r="AJ70" i="21"/>
  <c r="R75" i="20"/>
  <c r="R75" i="22" s="1"/>
  <c r="R75" i="21"/>
  <c r="AH81" i="21"/>
  <c r="AH81" i="20"/>
  <c r="P86" i="21"/>
  <c r="P86" i="20"/>
  <c r="AL91" i="21"/>
  <c r="AL91" i="20"/>
  <c r="AJ102" i="20"/>
  <c r="AR102" i="22" s="1"/>
  <c r="P102" i="28" s="1"/>
  <c r="R102" i="23" s="1"/>
  <c r="AJ102" i="21"/>
  <c r="R107" i="20"/>
  <c r="R107" i="21"/>
  <c r="AH113" i="21"/>
  <c r="AH113" i="20"/>
  <c r="P118" i="21"/>
  <c r="P118" i="20"/>
  <c r="R123" i="20"/>
  <c r="R123" i="22" s="1"/>
  <c r="R123" i="21"/>
  <c r="N129" i="21"/>
  <c r="N129" i="20"/>
  <c r="J6" i="21"/>
  <c r="J6" i="20"/>
  <c r="L11" i="21"/>
  <c r="L11" i="20"/>
  <c r="AD22" i="21"/>
  <c r="AD22" i="20"/>
  <c r="L27" i="20"/>
  <c r="L27" i="21"/>
  <c r="AD38" i="20"/>
  <c r="AL38" i="22" s="1"/>
  <c r="J38" i="28" s="1"/>
  <c r="L38" i="23" s="1"/>
  <c r="AD38" i="21"/>
  <c r="L43" i="21"/>
  <c r="L43" i="20"/>
  <c r="AB49" i="21"/>
  <c r="AB49" i="20"/>
  <c r="AD54" i="21"/>
  <c r="AD54" i="20"/>
  <c r="AF59" i="20"/>
  <c r="AN59" i="22" s="1"/>
  <c r="L59" i="28" s="1"/>
  <c r="N59" i="23" s="1"/>
  <c r="AF59" i="21"/>
  <c r="AD70" i="21"/>
  <c r="AD70" i="20"/>
  <c r="L75" i="21"/>
  <c r="L75" i="20"/>
  <c r="AD86" i="21"/>
  <c r="AD86" i="20"/>
  <c r="AF91" i="20"/>
  <c r="AN91" i="22" s="1"/>
  <c r="L91" i="28" s="1"/>
  <c r="N91" i="23" s="1"/>
  <c r="AF91" i="21"/>
  <c r="J102" i="21"/>
  <c r="J102" i="20"/>
  <c r="AF107" i="21"/>
  <c r="AF107" i="20"/>
  <c r="AD118" i="21"/>
  <c r="AD118" i="20"/>
  <c r="AF123" i="21"/>
  <c r="AF123" i="20"/>
  <c r="G12" i="18"/>
  <c r="G12" i="19" s="1"/>
  <c r="AA12" i="18"/>
  <c r="AA12" i="19" s="1"/>
  <c r="E23" i="18"/>
  <c r="E23" i="19" s="1"/>
  <c r="Y23" i="18"/>
  <c r="Y23" i="19" s="1"/>
  <c r="G28" i="18"/>
  <c r="G28" i="19" s="1"/>
  <c r="AA28" i="18"/>
  <c r="AA28" i="19" s="1"/>
  <c r="W34" i="18"/>
  <c r="W34" i="19" s="1"/>
  <c r="C34" i="18"/>
  <c r="C34" i="19" s="1"/>
  <c r="G44" i="18"/>
  <c r="G44" i="19" s="1"/>
  <c r="AA44" i="18"/>
  <c r="AA44" i="19" s="1"/>
  <c r="E55" i="18"/>
  <c r="E55" i="19" s="1"/>
  <c r="Y55" i="18"/>
  <c r="Y55" i="19" s="1"/>
  <c r="G60" i="18"/>
  <c r="G60" i="19" s="1"/>
  <c r="AA60" i="18"/>
  <c r="AA60" i="19" s="1"/>
  <c r="C66" i="18"/>
  <c r="C66" i="19" s="1"/>
  <c r="W66" i="18"/>
  <c r="W66" i="19" s="1"/>
  <c r="G76" i="18"/>
  <c r="G76" i="19" s="1"/>
  <c r="AA76" i="18"/>
  <c r="AA76" i="19" s="1"/>
  <c r="C82" i="18"/>
  <c r="C82" i="19" s="1"/>
  <c r="W82" i="18"/>
  <c r="W82" i="19" s="1"/>
  <c r="Y87" i="18"/>
  <c r="Y87" i="19" s="1"/>
  <c r="E87" i="18"/>
  <c r="E87" i="19" s="1"/>
  <c r="C98" i="18"/>
  <c r="C98" i="19" s="1"/>
  <c r="W98" i="18"/>
  <c r="W98" i="19" s="1"/>
  <c r="G108" i="18"/>
  <c r="G108" i="19" s="1"/>
  <c r="AA108" i="18"/>
  <c r="AA108" i="19" s="1"/>
  <c r="W114" i="18"/>
  <c r="W114" i="19" s="1"/>
  <c r="C114" i="18"/>
  <c r="C114" i="19" s="1"/>
  <c r="C130" i="18"/>
  <c r="C130" i="19" s="1"/>
  <c r="W130" i="18"/>
  <c r="W130" i="19" s="1"/>
  <c r="O5" i="21"/>
  <c r="O5" i="20"/>
  <c r="AK10" i="21"/>
  <c r="AK10" i="20"/>
  <c r="AM15" i="21"/>
  <c r="AM15" i="20"/>
  <c r="AI21" i="20"/>
  <c r="AI21" i="21"/>
  <c r="Q26" i="21"/>
  <c r="Q26" i="20"/>
  <c r="S31" i="20"/>
  <c r="S31" i="22" s="1"/>
  <c r="S31" i="21"/>
  <c r="O37" i="20"/>
  <c r="O37" i="22" s="1"/>
  <c r="O37" i="21"/>
  <c r="Q42" i="21"/>
  <c r="Q42" i="20"/>
  <c r="AM47" i="21"/>
  <c r="AM47" i="20"/>
  <c r="AI53" i="21"/>
  <c r="AI53" i="20"/>
  <c r="Q58" i="21"/>
  <c r="Q58" i="20"/>
  <c r="S63" i="21"/>
  <c r="S63" i="20"/>
  <c r="O69" i="21"/>
  <c r="O69" i="20"/>
  <c r="Q74" i="20"/>
  <c r="Q74" i="22" s="1"/>
  <c r="Q74" i="21"/>
  <c r="S79" i="21"/>
  <c r="S79" i="20"/>
  <c r="AI85" i="20"/>
  <c r="AI85" i="21"/>
  <c r="Q90" i="21"/>
  <c r="Q90" i="20"/>
  <c r="S95" i="21"/>
  <c r="S95" i="20"/>
  <c r="O101" i="21"/>
  <c r="O101" i="20"/>
  <c r="AK106" i="21"/>
  <c r="AK106" i="20"/>
  <c r="S111" i="21"/>
  <c r="S111" i="20"/>
  <c r="O117" i="21"/>
  <c r="O117" i="20"/>
  <c r="Q122" i="20"/>
  <c r="Q122" i="22" s="1"/>
  <c r="Q122" i="21"/>
  <c r="S127" i="20"/>
  <c r="S127" i="21"/>
  <c r="AC5" i="21"/>
  <c r="AC5" i="20"/>
  <c r="K10" i="21"/>
  <c r="K10" i="20"/>
  <c r="AG15" i="20"/>
  <c r="AO15" i="22" s="1"/>
  <c r="M15" i="28" s="1"/>
  <c r="O15" i="23" s="1"/>
  <c r="AG15" i="21"/>
  <c r="AC21" i="21"/>
  <c r="AC21" i="20"/>
  <c r="K26" i="21"/>
  <c r="K26" i="20"/>
  <c r="AG31" i="20"/>
  <c r="AO31" i="22" s="1"/>
  <c r="M31" i="28" s="1"/>
  <c r="O31" i="23" s="1"/>
  <c r="AG31" i="21"/>
  <c r="AC37" i="20"/>
  <c r="AK37" i="22" s="1"/>
  <c r="I37" i="28" s="1"/>
  <c r="K37" i="23" s="1"/>
  <c r="AC37" i="21"/>
  <c r="K42" i="21"/>
  <c r="K42" i="20"/>
  <c r="M47" i="21"/>
  <c r="M47" i="20"/>
  <c r="AC53" i="20"/>
  <c r="AK53" i="22" s="1"/>
  <c r="I53" i="28" s="1"/>
  <c r="K53" i="23" s="1"/>
  <c r="AC53" i="21"/>
  <c r="K58" i="21"/>
  <c r="K58" i="20"/>
  <c r="M63" i="21"/>
  <c r="M63" i="20"/>
  <c r="AC69" i="21"/>
  <c r="AC69" i="20"/>
  <c r="K74" i="20"/>
  <c r="K74" i="22" s="1"/>
  <c r="K74" i="21"/>
  <c r="M79" i="21"/>
  <c r="M79" i="20"/>
  <c r="AC85" i="21"/>
  <c r="AC85" i="20"/>
  <c r="K90" i="21"/>
  <c r="K90" i="20"/>
  <c r="M95" i="20"/>
  <c r="M95" i="22" s="1"/>
  <c r="M95" i="21"/>
  <c r="AC101" i="20"/>
  <c r="AK101" i="22" s="1"/>
  <c r="I101" i="28" s="1"/>
  <c r="K101" i="23" s="1"/>
  <c r="AC101" i="21"/>
  <c r="K106" i="21"/>
  <c r="K106" i="20"/>
  <c r="M111" i="21"/>
  <c r="M111" i="20"/>
  <c r="I117" i="20"/>
  <c r="I117" i="22" s="1"/>
  <c r="I117" i="21"/>
  <c r="K122" i="20"/>
  <c r="K122" i="22" s="1"/>
  <c r="K122" i="21"/>
  <c r="AG127" i="21"/>
  <c r="AG127" i="20"/>
  <c r="B5" i="18"/>
  <c r="B5" i="19" s="1"/>
  <c r="V5" i="18"/>
  <c r="V5" i="19" s="1"/>
  <c r="B25" i="18"/>
  <c r="B25" i="19" s="1"/>
  <c r="V25" i="18"/>
  <c r="V25" i="19" s="1"/>
  <c r="D30" i="18"/>
  <c r="D30" i="19" s="1"/>
  <c r="X30" i="18"/>
  <c r="X30" i="19" s="1"/>
  <c r="B49" i="18"/>
  <c r="B49" i="19" s="1"/>
  <c r="V49" i="18"/>
  <c r="V49" i="19" s="1"/>
  <c r="X54" i="18"/>
  <c r="X54" i="19" s="1"/>
  <c r="D54" i="18"/>
  <c r="D54" i="19" s="1"/>
  <c r="D74" i="18"/>
  <c r="D74" i="19" s="1"/>
  <c r="X74" i="18"/>
  <c r="X74" i="19" s="1"/>
  <c r="X78" i="18"/>
  <c r="X78" i="19" s="1"/>
  <c r="D78" i="18"/>
  <c r="D78" i="19" s="1"/>
  <c r="F83" i="18"/>
  <c r="F83" i="19" s="1"/>
  <c r="Z83" i="18"/>
  <c r="Z83" i="19" s="1"/>
  <c r="I92" i="5"/>
  <c r="X98" i="18"/>
  <c r="X98" i="19" s="1"/>
  <c r="D98" i="18"/>
  <c r="D98" i="19" s="1"/>
  <c r="F103" i="18"/>
  <c r="F103" i="19" s="1"/>
  <c r="Z103" i="18"/>
  <c r="Z103" i="19" s="1"/>
  <c r="B113" i="18"/>
  <c r="B113" i="19" s="1"/>
  <c r="V113" i="18"/>
  <c r="V113" i="19" s="1"/>
  <c r="Z131" i="18"/>
  <c r="Z131" i="19" s="1"/>
  <c r="F131" i="18"/>
  <c r="F131" i="19" s="1"/>
  <c r="P9" i="20"/>
  <c r="P9" i="21"/>
  <c r="AL14" i="21"/>
  <c r="AL14" i="20"/>
  <c r="AT14" i="22" s="1"/>
  <c r="R14" i="28" s="1"/>
  <c r="T14" i="23" s="1"/>
  <c r="AH20" i="18"/>
  <c r="AH20" i="19" s="1"/>
  <c r="N20" i="18"/>
  <c r="N20" i="19" s="1"/>
  <c r="AJ25" i="20"/>
  <c r="AJ25" i="21"/>
  <c r="R30" i="21"/>
  <c r="R30" i="20"/>
  <c r="R30" i="22" s="1"/>
  <c r="N36" i="18"/>
  <c r="N36" i="19" s="1"/>
  <c r="AH36" i="18"/>
  <c r="AH36" i="19" s="1"/>
  <c r="AJ41" i="21"/>
  <c r="AJ41" i="20"/>
  <c r="AR41" i="22" s="1"/>
  <c r="P41" i="28" s="1"/>
  <c r="R41" i="23" s="1"/>
  <c r="AL46" i="21"/>
  <c r="AL46" i="20"/>
  <c r="N52" i="18"/>
  <c r="N52" i="19" s="1"/>
  <c r="AH52" i="18"/>
  <c r="AH52" i="19" s="1"/>
  <c r="AJ57" i="20"/>
  <c r="AJ57" i="21"/>
  <c r="AL62" i="21"/>
  <c r="AL62" i="20"/>
  <c r="AT62" i="22" s="1"/>
  <c r="R62" i="28" s="1"/>
  <c r="T62" i="23" s="1"/>
  <c r="N68" i="21"/>
  <c r="N68" i="20"/>
  <c r="AJ73" i="21"/>
  <c r="AJ73" i="20"/>
  <c r="AR73" i="22" s="1"/>
  <c r="P73" i="28" s="1"/>
  <c r="R73" i="23" s="1"/>
  <c r="AL78" i="21"/>
  <c r="AL78" i="20"/>
  <c r="AT78" i="22" s="1"/>
  <c r="R78" i="28" s="1"/>
  <c r="T78" i="23" s="1"/>
  <c r="N84" i="18"/>
  <c r="N84" i="19" s="1"/>
  <c r="AH84" i="18"/>
  <c r="AH84" i="19" s="1"/>
  <c r="P89" i="21"/>
  <c r="P89" i="20"/>
  <c r="R94" i="21"/>
  <c r="R94" i="20"/>
  <c r="R94" i="22" s="1"/>
  <c r="N100" i="18"/>
  <c r="N100" i="19" s="1"/>
  <c r="AH100" i="18"/>
  <c r="AH100" i="19" s="1"/>
  <c r="P105" i="21"/>
  <c r="P105" i="20"/>
  <c r="P105" i="22" s="1"/>
  <c r="AL110" i="21"/>
  <c r="AL110" i="20"/>
  <c r="N116" i="18"/>
  <c r="N116" i="19" s="1"/>
  <c r="AH116" i="18"/>
  <c r="AH116" i="19" s="1"/>
  <c r="P121" i="21"/>
  <c r="P121" i="20"/>
  <c r="P121" i="22" s="1"/>
  <c r="R126" i="21"/>
  <c r="R126" i="20"/>
  <c r="R126" i="22" s="1"/>
  <c r="AI4" i="21"/>
  <c r="AI4" i="20"/>
  <c r="J9" i="21"/>
  <c r="J9" i="20"/>
  <c r="J9" i="22" s="1"/>
  <c r="L14" i="21"/>
  <c r="L14" i="20"/>
  <c r="L14" i="22" s="1"/>
  <c r="AB20" i="18"/>
  <c r="AB20" i="19" s="1"/>
  <c r="H20" i="18"/>
  <c r="H20" i="19" s="1"/>
  <c r="J25" i="21"/>
  <c r="J25" i="20"/>
  <c r="AF30" i="21"/>
  <c r="AF30" i="20"/>
  <c r="AN30" i="22" s="1"/>
  <c r="L30" i="28" s="1"/>
  <c r="N30" i="23" s="1"/>
  <c r="AB36" i="21"/>
  <c r="AB36" i="20"/>
  <c r="AJ36" i="22" s="1"/>
  <c r="J41" i="21"/>
  <c r="J41" i="20"/>
  <c r="J41" i="22" s="1"/>
  <c r="L46" i="20"/>
  <c r="L46" i="21"/>
  <c r="H52" i="18"/>
  <c r="H52" i="19" s="1"/>
  <c r="AB52" i="18"/>
  <c r="AB52" i="19" s="1"/>
  <c r="AD57" i="21"/>
  <c r="AD57" i="20"/>
  <c r="AL57" i="22" s="1"/>
  <c r="J57" i="28" s="1"/>
  <c r="L57" i="23" s="1"/>
  <c r="AF62" i="21"/>
  <c r="AF62" i="20"/>
  <c r="AN62" i="22" s="1"/>
  <c r="L62" i="28" s="1"/>
  <c r="N62" i="23" s="1"/>
  <c r="AB68" i="21"/>
  <c r="AB68" i="20"/>
  <c r="AD73" i="21"/>
  <c r="AD73" i="20"/>
  <c r="AL73" i="22" s="1"/>
  <c r="J73" i="28" s="1"/>
  <c r="L73" i="23" s="1"/>
  <c r="L78" i="21"/>
  <c r="L78" i="20"/>
  <c r="L78" i="22" s="1"/>
  <c r="AB84" i="18"/>
  <c r="AB84" i="19" s="1"/>
  <c r="H84" i="18"/>
  <c r="H84" i="19" s="1"/>
  <c r="J89" i="21"/>
  <c r="J89" i="20"/>
  <c r="L94" i="21"/>
  <c r="L94" i="20"/>
  <c r="L94" i="22" s="1"/>
  <c r="H100" i="18"/>
  <c r="H100" i="19" s="1"/>
  <c r="AB100" i="18"/>
  <c r="AB100" i="19" s="1"/>
  <c r="J105" i="21"/>
  <c r="J105" i="20"/>
  <c r="J105" i="22" s="1"/>
  <c r="L110" i="21"/>
  <c r="L110" i="20"/>
  <c r="AB116" i="18"/>
  <c r="AB116" i="19" s="1"/>
  <c r="H116" i="18"/>
  <c r="H116" i="19" s="1"/>
  <c r="J121" i="20"/>
  <c r="J121" i="21"/>
  <c r="L126" i="21"/>
  <c r="L126" i="20"/>
  <c r="L126" i="22" s="1"/>
  <c r="I4" i="21"/>
  <c r="I4" i="20"/>
  <c r="E14" i="18"/>
  <c r="E14" i="19" s="1"/>
  <c r="Y14" i="18"/>
  <c r="Y14" i="19" s="1"/>
  <c r="E30" i="18"/>
  <c r="E30" i="19" s="1"/>
  <c r="Y30" i="18"/>
  <c r="Y30" i="19" s="1"/>
  <c r="W41" i="18"/>
  <c r="W41" i="19" s="1"/>
  <c r="C41" i="18"/>
  <c r="C41" i="19" s="1"/>
  <c r="Y46" i="18"/>
  <c r="Y46" i="19" s="1"/>
  <c r="E46" i="18"/>
  <c r="E46" i="19" s="1"/>
  <c r="Y62" i="18"/>
  <c r="Y62" i="19" s="1"/>
  <c r="E62" i="18"/>
  <c r="E62" i="19" s="1"/>
  <c r="AA67" i="18"/>
  <c r="AA67" i="19" s="1"/>
  <c r="G67" i="18"/>
  <c r="G67" i="19" s="1"/>
  <c r="W73" i="18"/>
  <c r="W73" i="19" s="1"/>
  <c r="C73" i="18"/>
  <c r="C73" i="19" s="1"/>
  <c r="C89" i="18"/>
  <c r="C89" i="19" s="1"/>
  <c r="W89" i="18"/>
  <c r="W89" i="19" s="1"/>
  <c r="E94" i="18"/>
  <c r="E94" i="19" s="1"/>
  <c r="Y94" i="18"/>
  <c r="Y94" i="19" s="1"/>
  <c r="W105" i="18"/>
  <c r="W105" i="19" s="1"/>
  <c r="C105" i="18"/>
  <c r="C105" i="19" s="1"/>
  <c r="Q9" i="21"/>
  <c r="Q9" i="20"/>
  <c r="Q9" i="22" s="1"/>
  <c r="S14" i="21"/>
  <c r="S14" i="20"/>
  <c r="O20" i="20"/>
  <c r="O20" i="21"/>
  <c r="Q25" i="21"/>
  <c r="Q25" i="20"/>
  <c r="Q25" i="22" s="1"/>
  <c r="S30" i="21"/>
  <c r="S30" i="20"/>
  <c r="S30" i="22" s="1"/>
  <c r="O36" i="21"/>
  <c r="O36" i="20"/>
  <c r="Q41" i="21"/>
  <c r="Q41" i="20"/>
  <c r="Q41" i="22" s="1"/>
  <c r="S46" i="20"/>
  <c r="S46" i="21"/>
  <c r="O52" i="21"/>
  <c r="O52" i="20"/>
  <c r="O52" i="22" s="1"/>
  <c r="Q57" i="21"/>
  <c r="Q57" i="20"/>
  <c r="S62" i="20"/>
  <c r="S62" i="21"/>
  <c r="O68" i="20"/>
  <c r="O68" i="21"/>
  <c r="Q73" i="20"/>
  <c r="Q73" i="21"/>
  <c r="S78" i="21"/>
  <c r="S78" i="20"/>
  <c r="O84" i="21"/>
  <c r="O84" i="20"/>
  <c r="O84" i="22" s="1"/>
  <c r="Q89" i="21"/>
  <c r="Q89" i="20"/>
  <c r="Q89" i="22" s="1"/>
  <c r="AM94" i="21"/>
  <c r="AM94" i="20"/>
  <c r="AU94" i="22" s="1"/>
  <c r="S94" i="28" s="1"/>
  <c r="U94" i="23" s="1"/>
  <c r="AI100" i="21"/>
  <c r="AI100" i="20"/>
  <c r="Q105" i="21"/>
  <c r="Q105" i="20"/>
  <c r="Q105" i="22" s="1"/>
  <c r="S110" i="21"/>
  <c r="S110" i="20"/>
  <c r="S110" i="22" s="1"/>
  <c r="AI116" i="21"/>
  <c r="AI116" i="20"/>
  <c r="AQ116" i="22" s="1"/>
  <c r="O116" i="28" s="1"/>
  <c r="Q116" i="23" s="1"/>
  <c r="AK121" i="21"/>
  <c r="AK121" i="20"/>
  <c r="S126" i="21"/>
  <c r="S126" i="20"/>
  <c r="S126" i="22" s="1"/>
  <c r="AJ4" i="21"/>
  <c r="AJ4" i="20"/>
  <c r="AR4" i="22" s="1"/>
  <c r="P4" i="28" s="1"/>
  <c r="R4" i="23" s="1"/>
  <c r="AE9" i="21"/>
  <c r="AE9" i="20"/>
  <c r="AM9" i="22" s="1"/>
  <c r="K9" i="28" s="1"/>
  <c r="M9" i="23" s="1"/>
  <c r="AG14" i="20"/>
  <c r="AG14" i="21"/>
  <c r="I20" i="21"/>
  <c r="I20" i="20"/>
  <c r="I20" i="22" s="1"/>
  <c r="K25" i="20"/>
  <c r="K25" i="21"/>
  <c r="AG30" i="20"/>
  <c r="AG30" i="21"/>
  <c r="I36" i="21"/>
  <c r="I36" i="20"/>
  <c r="K41" i="20"/>
  <c r="K41" i="21"/>
  <c r="M46" i="21"/>
  <c r="M46" i="20"/>
  <c r="M46" i="22" s="1"/>
  <c r="I52" i="21"/>
  <c r="I52" i="20"/>
  <c r="I52" i="22" s="1"/>
  <c r="K57" i="20"/>
  <c r="K57" i="21"/>
  <c r="M62" i="21"/>
  <c r="M62" i="20"/>
  <c r="M62" i="22" s="1"/>
  <c r="I68" i="18"/>
  <c r="I68" i="19" s="1"/>
  <c r="AC68" i="18"/>
  <c r="AC68" i="19" s="1"/>
  <c r="AE73" i="21"/>
  <c r="AE73" i="20"/>
  <c r="AM73" i="22" s="1"/>
  <c r="K73" i="28" s="1"/>
  <c r="M73" i="23" s="1"/>
  <c r="M78" i="20"/>
  <c r="M78" i="21"/>
  <c r="AC84" i="21"/>
  <c r="AC84" i="20"/>
  <c r="AK84" i="22" s="1"/>
  <c r="I84" i="28" s="1"/>
  <c r="K84" i="23" s="1"/>
  <c r="K89" i="21"/>
  <c r="K89" i="20"/>
  <c r="K89" i="22" s="1"/>
  <c r="AG94" i="20"/>
  <c r="AG94" i="21"/>
  <c r="AC100" i="21"/>
  <c r="AC100" i="20"/>
  <c r="AE105" i="20"/>
  <c r="AE105" i="21"/>
  <c r="AG110" i="20"/>
  <c r="AG110" i="21"/>
  <c r="AC116" i="21"/>
  <c r="AC116" i="20"/>
  <c r="AK116" i="22" s="1"/>
  <c r="I116" i="28" s="1"/>
  <c r="K116" i="23" s="1"/>
  <c r="K121" i="21"/>
  <c r="K121" i="20"/>
  <c r="M126" i="21"/>
  <c r="M126" i="20"/>
  <c r="M126" i="22" s="1"/>
  <c r="J4" i="21"/>
  <c r="J4" i="20"/>
  <c r="J4" i="22" s="1"/>
  <c r="I27" i="5"/>
  <c r="Z42" i="18"/>
  <c r="Z42" i="19" s="1"/>
  <c r="F42" i="18"/>
  <c r="F42" i="19" s="1"/>
  <c r="I55" i="5"/>
  <c r="I59" i="5"/>
  <c r="D65" i="18"/>
  <c r="D65" i="19" s="1"/>
  <c r="X65" i="18"/>
  <c r="X65" i="19" s="1"/>
  <c r="I75" i="5"/>
  <c r="V96" i="18"/>
  <c r="V96" i="19" s="1"/>
  <c r="B96" i="18"/>
  <c r="B96" i="19" s="1"/>
  <c r="I99" i="5"/>
  <c r="D105" i="18"/>
  <c r="D105" i="19" s="1"/>
  <c r="X105" i="18"/>
  <c r="X105" i="19" s="1"/>
  <c r="B124" i="18"/>
  <c r="B124" i="19" s="1"/>
  <c r="V124" i="18"/>
  <c r="V124" i="19" s="1"/>
  <c r="X129" i="18"/>
  <c r="X129" i="19" s="1"/>
  <c r="D129" i="18"/>
  <c r="D129" i="19" s="1"/>
  <c r="AH7" i="21"/>
  <c r="AH7" i="20"/>
  <c r="P12" i="21"/>
  <c r="P12" i="20"/>
  <c r="AL17" i="21"/>
  <c r="AL17" i="20"/>
  <c r="P28" i="20"/>
  <c r="P28" i="22" s="1"/>
  <c r="P28" i="21"/>
  <c r="AL33" i="21"/>
  <c r="AL33" i="20"/>
  <c r="N39" i="21"/>
  <c r="N39" i="20"/>
  <c r="AJ44" i="21"/>
  <c r="AJ44" i="20"/>
  <c r="AL49" i="21"/>
  <c r="AL49" i="20"/>
  <c r="AJ60" i="20"/>
  <c r="AJ60" i="21"/>
  <c r="AL65" i="21"/>
  <c r="AL65" i="20"/>
  <c r="AJ76" i="21"/>
  <c r="AJ76" i="20"/>
  <c r="AL81" i="21"/>
  <c r="AL81" i="20"/>
  <c r="AH87" i="21"/>
  <c r="AH87" i="20"/>
  <c r="P92" i="20"/>
  <c r="P92" i="22" s="1"/>
  <c r="P92" i="21"/>
  <c r="AL97" i="20"/>
  <c r="AT97" i="22" s="1"/>
  <c r="R97" i="28" s="1"/>
  <c r="T97" i="23" s="1"/>
  <c r="AL97" i="21"/>
  <c r="AH103" i="21"/>
  <c r="AH103" i="20"/>
  <c r="AJ108" i="21"/>
  <c r="AJ108" i="20"/>
  <c r="AL113" i="21"/>
  <c r="AL113" i="20"/>
  <c r="AJ124" i="21"/>
  <c r="AJ124" i="20"/>
  <c r="R129" i="21"/>
  <c r="R129" i="20"/>
  <c r="J12" i="20"/>
  <c r="J12" i="21"/>
  <c r="AF17" i="21"/>
  <c r="AF17" i="20"/>
  <c r="AD28" i="21"/>
  <c r="AD28" i="20"/>
  <c r="AF33" i="21"/>
  <c r="AF33" i="20"/>
  <c r="AD44" i="21"/>
  <c r="AD44" i="20"/>
  <c r="L49" i="21"/>
  <c r="L49" i="20"/>
  <c r="J60" i="21"/>
  <c r="J60" i="20"/>
  <c r="AF65" i="21"/>
  <c r="AF65" i="20"/>
  <c r="H71" i="20"/>
  <c r="H71" i="21"/>
  <c r="J76" i="21"/>
  <c r="J76" i="20"/>
  <c r="AF81" i="21"/>
  <c r="AF81" i="20"/>
  <c r="AB87" i="21"/>
  <c r="AB87" i="20"/>
  <c r="J92" i="20"/>
  <c r="J92" i="21"/>
  <c r="L97" i="20"/>
  <c r="L97" i="22" s="1"/>
  <c r="L97" i="21"/>
  <c r="AD108" i="21"/>
  <c r="AD108" i="20"/>
  <c r="AF113" i="21"/>
  <c r="AF113" i="20"/>
  <c r="AD124" i="21"/>
  <c r="AD124" i="20"/>
  <c r="AF129" i="20"/>
  <c r="AN129" i="22" s="1"/>
  <c r="L129" i="28" s="1"/>
  <c r="N129" i="23" s="1"/>
  <c r="AF129" i="21"/>
  <c r="W12" i="18"/>
  <c r="W12" i="19" s="1"/>
  <c r="C12" i="18"/>
  <c r="C12" i="19" s="1"/>
  <c r="Y17" i="18"/>
  <c r="Y17" i="19" s="1"/>
  <c r="E17" i="18"/>
  <c r="E17" i="19" s="1"/>
  <c r="AA22" i="18"/>
  <c r="AA22" i="19" s="1"/>
  <c r="G22" i="18"/>
  <c r="G22" i="19" s="1"/>
  <c r="C28" i="18"/>
  <c r="C28" i="19" s="1"/>
  <c r="W28" i="18"/>
  <c r="W28" i="19" s="1"/>
  <c r="Y33" i="18"/>
  <c r="Y33" i="19" s="1"/>
  <c r="E33" i="18"/>
  <c r="E33" i="19" s="1"/>
  <c r="G38" i="18"/>
  <c r="G38" i="19" s="1"/>
  <c r="AA38" i="18"/>
  <c r="AA38" i="19" s="1"/>
  <c r="C44" i="18"/>
  <c r="C44" i="19" s="1"/>
  <c r="W44" i="18"/>
  <c r="W44" i="19" s="1"/>
  <c r="E49" i="18"/>
  <c r="E49" i="19" s="1"/>
  <c r="Y49" i="18"/>
  <c r="Y49" i="19" s="1"/>
  <c r="AA54" i="18"/>
  <c r="AA54" i="19" s="1"/>
  <c r="G54" i="18"/>
  <c r="G54" i="19" s="1"/>
  <c r="C60" i="18"/>
  <c r="C60" i="19" s="1"/>
  <c r="W60" i="18"/>
  <c r="W60" i="19" s="1"/>
  <c r="E65" i="18"/>
  <c r="E65" i="19" s="1"/>
  <c r="Y65" i="18"/>
  <c r="Y65" i="19" s="1"/>
  <c r="G70" i="18"/>
  <c r="G70" i="19" s="1"/>
  <c r="AA70" i="18"/>
  <c r="AA70" i="19" s="1"/>
  <c r="C76" i="18"/>
  <c r="C76" i="19" s="1"/>
  <c r="W76" i="18"/>
  <c r="W76" i="19" s="1"/>
  <c r="E81" i="18"/>
  <c r="E81" i="19" s="1"/>
  <c r="Y81" i="18"/>
  <c r="Y81" i="19" s="1"/>
  <c r="G86" i="18"/>
  <c r="G86" i="19" s="1"/>
  <c r="AA86" i="18"/>
  <c r="AA86" i="19" s="1"/>
  <c r="C92" i="18"/>
  <c r="C92" i="19" s="1"/>
  <c r="W92" i="18"/>
  <c r="W92" i="19" s="1"/>
  <c r="E97" i="18"/>
  <c r="E97" i="19" s="1"/>
  <c r="Y97" i="18"/>
  <c r="Y97" i="19" s="1"/>
  <c r="Y113" i="18"/>
  <c r="Y113" i="19" s="1"/>
  <c r="E113" i="18"/>
  <c r="E113" i="19" s="1"/>
  <c r="E129" i="18"/>
  <c r="E129" i="19" s="1"/>
  <c r="Y129" i="18"/>
  <c r="Y129" i="19" s="1"/>
  <c r="AI7" i="21"/>
  <c r="AI7" i="20"/>
  <c r="AK12" i="20"/>
  <c r="AS12" i="22" s="1"/>
  <c r="Q12" i="28" s="1"/>
  <c r="S12" i="23" s="1"/>
  <c r="AK12" i="21"/>
  <c r="AM17" i="21"/>
  <c r="AM17" i="20"/>
  <c r="AI23" i="21"/>
  <c r="AI23" i="20"/>
  <c r="AK28" i="20"/>
  <c r="AS28" i="22" s="1"/>
  <c r="Q28" i="28" s="1"/>
  <c r="S28" i="23" s="1"/>
  <c r="AK28" i="21"/>
  <c r="AM33" i="21"/>
  <c r="AM33" i="20"/>
  <c r="O39" i="21"/>
  <c r="O39" i="20"/>
  <c r="AK44" i="20"/>
  <c r="AK44" i="21"/>
  <c r="S49" i="21"/>
  <c r="S49" i="20"/>
  <c r="AI55" i="21"/>
  <c r="AI55" i="20"/>
  <c r="AK60" i="21"/>
  <c r="AK60" i="20"/>
  <c r="AM65" i="21"/>
  <c r="AM65" i="20"/>
  <c r="AI71" i="21"/>
  <c r="AI71" i="20"/>
  <c r="AK76" i="21"/>
  <c r="AK76" i="20"/>
  <c r="S81" i="21"/>
  <c r="S81" i="20"/>
  <c r="O87" i="20"/>
  <c r="O87" i="21"/>
  <c r="AK92" i="20"/>
  <c r="AS92" i="22" s="1"/>
  <c r="Q92" i="28" s="1"/>
  <c r="S92" i="23" s="1"/>
  <c r="AK92" i="21"/>
  <c r="S97" i="21"/>
  <c r="S97" i="20"/>
  <c r="AI103" i="21"/>
  <c r="AI103" i="20"/>
  <c r="Q108" i="20"/>
  <c r="Q108" i="21"/>
  <c r="AM113" i="21"/>
  <c r="AM113" i="20"/>
  <c r="O119" i="21"/>
  <c r="O119" i="20"/>
  <c r="AK124" i="21"/>
  <c r="AK124" i="20"/>
  <c r="S129" i="21"/>
  <c r="S129" i="20"/>
  <c r="AC7" i="21"/>
  <c r="AC7" i="20"/>
  <c r="AE12" i="21"/>
  <c r="AE12" i="20"/>
  <c r="AG17" i="20"/>
  <c r="AO17" i="22" s="1"/>
  <c r="M17" i="28" s="1"/>
  <c r="O17" i="23" s="1"/>
  <c r="AG17" i="21"/>
  <c r="I23" i="20"/>
  <c r="I23" i="21"/>
  <c r="AE28" i="21"/>
  <c r="AE28" i="20"/>
  <c r="AG33" i="21"/>
  <c r="AG33" i="20"/>
  <c r="AC39" i="20"/>
  <c r="AK39" i="22" s="1"/>
  <c r="I39" i="28" s="1"/>
  <c r="K39" i="23" s="1"/>
  <c r="AC39" i="21"/>
  <c r="K44" i="21"/>
  <c r="K44" i="20"/>
  <c r="AG49" i="20"/>
  <c r="AO49" i="22" s="1"/>
  <c r="M49" i="28" s="1"/>
  <c r="O49" i="23" s="1"/>
  <c r="AG49" i="21"/>
  <c r="AE60" i="20"/>
  <c r="AM60" i="22" s="1"/>
  <c r="K60" i="28" s="1"/>
  <c r="M60" i="23" s="1"/>
  <c r="AE60" i="21"/>
  <c r="AG65" i="21"/>
  <c r="AG65" i="20"/>
  <c r="AC71" i="20"/>
  <c r="AC71" i="21"/>
  <c r="K76" i="20"/>
  <c r="K76" i="22" s="1"/>
  <c r="K76" i="21"/>
  <c r="AG81" i="21"/>
  <c r="AG81" i="20"/>
  <c r="I87" i="20"/>
  <c r="I87" i="22" s="1"/>
  <c r="I87" i="21"/>
  <c r="K92" i="20"/>
  <c r="K92" i="21"/>
  <c r="AG97" i="21"/>
  <c r="AG97" i="20"/>
  <c r="I103" i="20"/>
  <c r="I103" i="22" s="1"/>
  <c r="I103" i="21"/>
  <c r="AE108" i="21"/>
  <c r="AE108" i="20"/>
  <c r="AG113" i="21"/>
  <c r="AG113" i="20"/>
  <c r="AC119" i="21"/>
  <c r="AC119" i="20"/>
  <c r="AE124" i="20"/>
  <c r="AM124" i="22" s="1"/>
  <c r="K124" i="28" s="1"/>
  <c r="M124" i="23" s="1"/>
  <c r="AE124" i="21"/>
  <c r="AG129" i="20"/>
  <c r="AO129" i="22" s="1"/>
  <c r="M129" i="28" s="1"/>
  <c r="O129" i="23" s="1"/>
  <c r="AG129" i="21"/>
  <c r="B7" i="18"/>
  <c r="B7" i="19" s="1"/>
  <c r="V7" i="18"/>
  <c r="V7" i="19" s="1"/>
  <c r="I10" i="5"/>
  <c r="D16" i="18"/>
  <c r="D16" i="19" s="1"/>
  <c r="X16" i="18"/>
  <c r="X16" i="19" s="1"/>
  <c r="I30" i="5"/>
  <c r="B35" i="18"/>
  <c r="B35" i="19" s="1"/>
  <c r="V35" i="18"/>
  <c r="V35" i="19" s="1"/>
  <c r="F49" i="18"/>
  <c r="F49" i="19" s="1"/>
  <c r="Z49" i="18"/>
  <c r="Z49" i="19" s="1"/>
  <c r="B55" i="18"/>
  <c r="B55" i="19" s="1"/>
  <c r="V55" i="18"/>
  <c r="V55" i="19" s="1"/>
  <c r="X60" i="18"/>
  <c r="X60" i="19" s="1"/>
  <c r="D60" i="18"/>
  <c r="D60" i="19" s="1"/>
  <c r="I82" i="5"/>
  <c r="I86" i="5"/>
  <c r="D96" i="18"/>
  <c r="D96" i="19" s="1"/>
  <c r="X96" i="18"/>
  <c r="X96" i="19" s="1"/>
  <c r="B107" i="18"/>
  <c r="B107" i="19" s="1"/>
  <c r="V107" i="18"/>
  <c r="V107" i="19" s="1"/>
  <c r="B111" i="18"/>
  <c r="B111" i="19" s="1"/>
  <c r="V111" i="18"/>
  <c r="V111" i="19" s="1"/>
  <c r="D120" i="18"/>
  <c r="D120" i="19" s="1"/>
  <c r="X120" i="18"/>
  <c r="X120" i="19" s="1"/>
  <c r="F125" i="18"/>
  <c r="F125" i="19" s="1"/>
  <c r="Z125" i="18"/>
  <c r="Z125" i="19" s="1"/>
  <c r="AJ7" i="21"/>
  <c r="AJ7" i="20"/>
  <c r="R12" i="21"/>
  <c r="R12" i="20"/>
  <c r="N18" i="18"/>
  <c r="N18" i="19" s="1"/>
  <c r="AH18" i="18"/>
  <c r="AH18" i="19" s="1"/>
  <c r="P23" i="21"/>
  <c r="P23" i="20"/>
  <c r="AL28" i="21"/>
  <c r="AL28" i="20"/>
  <c r="N34" i="18"/>
  <c r="N34" i="19" s="1"/>
  <c r="AH34" i="18"/>
  <c r="AH34" i="19" s="1"/>
  <c r="P39" i="18"/>
  <c r="P39" i="19" s="1"/>
  <c r="AJ39" i="18"/>
  <c r="AJ39" i="19" s="1"/>
  <c r="AL44" i="21"/>
  <c r="AL44" i="20"/>
  <c r="N50" i="18"/>
  <c r="N50" i="19" s="1"/>
  <c r="AH50" i="18"/>
  <c r="AH50" i="19" s="1"/>
  <c r="P55" i="20"/>
  <c r="P55" i="22" s="1"/>
  <c r="P55" i="21"/>
  <c r="R60" i="21"/>
  <c r="R60" i="20"/>
  <c r="N66" i="18"/>
  <c r="N66" i="19" s="1"/>
  <c r="AH66" i="18"/>
  <c r="AH66" i="19" s="1"/>
  <c r="P71" i="21"/>
  <c r="P71" i="20"/>
  <c r="R76" i="21"/>
  <c r="R76" i="20"/>
  <c r="N82" i="18"/>
  <c r="N82" i="19" s="1"/>
  <c r="AH82" i="18"/>
  <c r="AH82" i="19" s="1"/>
  <c r="P87" i="20"/>
  <c r="P87" i="21"/>
  <c r="R92" i="21"/>
  <c r="R92" i="20"/>
  <c r="AH98" i="18"/>
  <c r="AH98" i="19" s="1"/>
  <c r="N98" i="18"/>
  <c r="N98" i="19" s="1"/>
  <c r="AJ103" i="21"/>
  <c r="AJ103" i="20"/>
  <c r="AL108" i="21"/>
  <c r="AL108" i="20"/>
  <c r="AH114" i="20"/>
  <c r="AP114" i="22" s="1"/>
  <c r="AH114" i="21"/>
  <c r="AJ119" i="21"/>
  <c r="AJ119" i="20"/>
  <c r="AL124" i="21"/>
  <c r="AL124" i="20"/>
  <c r="N130" i="18"/>
  <c r="N130" i="19" s="1"/>
  <c r="AH130" i="18"/>
  <c r="AH130" i="19" s="1"/>
  <c r="J7" i="21"/>
  <c r="J7" i="20"/>
  <c r="AF12" i="21"/>
  <c r="AF12" i="20"/>
  <c r="H18" i="18"/>
  <c r="H18" i="19" s="1"/>
  <c r="AB18" i="18"/>
  <c r="AB18" i="19" s="1"/>
  <c r="J23" i="21"/>
  <c r="J23" i="20"/>
  <c r="AF28" i="21"/>
  <c r="AF28" i="20"/>
  <c r="AB34" i="18"/>
  <c r="AB34" i="19" s="1"/>
  <c r="H34" i="18"/>
  <c r="H34" i="19" s="1"/>
  <c r="AD39" i="21"/>
  <c r="AD39" i="20"/>
  <c r="AF44" i="20"/>
  <c r="AF44" i="21"/>
  <c r="H50" i="18"/>
  <c r="H50" i="19" s="1"/>
  <c r="AB50" i="18"/>
  <c r="AB50" i="19" s="1"/>
  <c r="J55" i="21"/>
  <c r="J55" i="20"/>
  <c r="L60" i="20"/>
  <c r="L60" i="22" s="1"/>
  <c r="L60" i="21"/>
  <c r="AB66" i="18"/>
  <c r="AB66" i="19" s="1"/>
  <c r="H66" i="18"/>
  <c r="H66" i="19" s="1"/>
  <c r="J71" i="21"/>
  <c r="J71" i="20"/>
  <c r="L76" i="21"/>
  <c r="L76" i="20"/>
  <c r="AB82" i="21"/>
  <c r="AB82" i="20"/>
  <c r="J87" i="20"/>
  <c r="J87" i="21"/>
  <c r="AF92" i="20"/>
  <c r="AN92" i="22" s="1"/>
  <c r="L92" i="28" s="1"/>
  <c r="N92" i="23" s="1"/>
  <c r="AF92" i="21"/>
  <c r="H98" i="18"/>
  <c r="H98" i="19" s="1"/>
  <c r="AB98" i="18"/>
  <c r="AB98" i="19" s="1"/>
  <c r="J103" i="21"/>
  <c r="J103" i="20"/>
  <c r="L108" i="21"/>
  <c r="L108" i="20"/>
  <c r="H114" i="18"/>
  <c r="H114" i="19" s="1"/>
  <c r="AB114" i="18"/>
  <c r="AB114" i="19" s="1"/>
  <c r="AD119" i="21"/>
  <c r="AD119" i="20"/>
  <c r="L124" i="20"/>
  <c r="L124" i="22" s="1"/>
  <c r="L124" i="21"/>
  <c r="H130" i="18"/>
  <c r="H130" i="19" s="1"/>
  <c r="AB130" i="18"/>
  <c r="AB130" i="19" s="1"/>
  <c r="Y12" i="18"/>
  <c r="Y12" i="19" s="1"/>
  <c r="E12" i="18"/>
  <c r="E12" i="19" s="1"/>
  <c r="C39" i="18"/>
  <c r="C39" i="19" s="1"/>
  <c r="W39" i="18"/>
  <c r="W39" i="19" s="1"/>
  <c r="W55" i="18"/>
  <c r="W55" i="19" s="1"/>
  <c r="C55" i="18"/>
  <c r="C55" i="19" s="1"/>
  <c r="AA65" i="18"/>
  <c r="AA65" i="19" s="1"/>
  <c r="G65" i="18"/>
  <c r="G65" i="19" s="1"/>
  <c r="AA97" i="18"/>
  <c r="AA97" i="19" s="1"/>
  <c r="G97" i="18"/>
  <c r="G97" i="19" s="1"/>
  <c r="E108" i="18"/>
  <c r="E108" i="19" s="1"/>
  <c r="Y108" i="18"/>
  <c r="Y108" i="19" s="1"/>
  <c r="Y124" i="18"/>
  <c r="Y124" i="19" s="1"/>
  <c r="E124" i="18"/>
  <c r="E124" i="19" s="1"/>
  <c r="O10" i="20"/>
  <c r="O10" i="21"/>
  <c r="AK15" i="21"/>
  <c r="AK15" i="20"/>
  <c r="AM20" i="20"/>
  <c r="AU20" i="22" s="1"/>
  <c r="S20" i="28" s="1"/>
  <c r="U20" i="23" s="1"/>
  <c r="AM20" i="21"/>
  <c r="AI26" i="21"/>
  <c r="AI26" i="20"/>
  <c r="Q31" i="21"/>
  <c r="Q31" i="20"/>
  <c r="AM36" i="21"/>
  <c r="AM36" i="20"/>
  <c r="AI42" i="21"/>
  <c r="AI42" i="20"/>
  <c r="AK47" i="21"/>
  <c r="AK47" i="20"/>
  <c r="AM52" i="21"/>
  <c r="AM52" i="20"/>
  <c r="AI58" i="21"/>
  <c r="AI58" i="20"/>
  <c r="AK63" i="21"/>
  <c r="AK63" i="20"/>
  <c r="AM68" i="20"/>
  <c r="AU68" i="22" s="1"/>
  <c r="S68" i="28" s="1"/>
  <c r="U68" i="23" s="1"/>
  <c r="AM68" i="21"/>
  <c r="O74" i="20"/>
  <c r="O74" i="21"/>
  <c r="AK79" i="21"/>
  <c r="AK79" i="20"/>
  <c r="AM84" i="21"/>
  <c r="AM84" i="20"/>
  <c r="O90" i="21"/>
  <c r="O90" i="20"/>
  <c r="Q95" i="20"/>
  <c r="Q95" i="21"/>
  <c r="AM100" i="20"/>
  <c r="AU100" i="22" s="1"/>
  <c r="S100" i="28" s="1"/>
  <c r="U100" i="23" s="1"/>
  <c r="AM100" i="21"/>
  <c r="O106" i="21"/>
  <c r="O106" i="20"/>
  <c r="AK111" i="21"/>
  <c r="AK111" i="20"/>
  <c r="S116" i="20"/>
  <c r="S116" i="21"/>
  <c r="AI122" i="21"/>
  <c r="AI122" i="20"/>
  <c r="Q127" i="21"/>
  <c r="Q127" i="20"/>
  <c r="I10" i="20"/>
  <c r="I10" i="22" s="1"/>
  <c r="I10" i="21"/>
  <c r="K15" i="21"/>
  <c r="K15" i="20"/>
  <c r="AG20" i="21"/>
  <c r="AG20" i="20"/>
  <c r="AC26" i="20"/>
  <c r="AK26" i="22" s="1"/>
  <c r="I26" i="28" s="1"/>
  <c r="K26" i="23" s="1"/>
  <c r="AC26" i="21"/>
  <c r="AE31" i="21"/>
  <c r="AE31" i="20"/>
  <c r="M36" i="21"/>
  <c r="M36" i="20"/>
  <c r="AC42" i="21"/>
  <c r="AC42" i="20"/>
  <c r="AE47" i="21"/>
  <c r="AE47" i="20"/>
  <c r="M52" i="21"/>
  <c r="M52" i="20"/>
  <c r="AC58" i="21"/>
  <c r="AC58" i="20"/>
  <c r="AE63" i="21"/>
  <c r="AE63" i="20"/>
  <c r="M68" i="21"/>
  <c r="M68" i="20"/>
  <c r="I74" i="20"/>
  <c r="I74" i="22" s="1"/>
  <c r="I74" i="21"/>
  <c r="K79" i="20"/>
  <c r="K79" i="21"/>
  <c r="AG84" i="20"/>
  <c r="AO84" i="22" s="1"/>
  <c r="M84" i="28" s="1"/>
  <c r="O84" i="23" s="1"/>
  <c r="AG84" i="21"/>
  <c r="I90" i="20"/>
  <c r="I90" i="22" s="1"/>
  <c r="I90" i="21"/>
  <c r="AE95" i="21"/>
  <c r="AE95" i="20"/>
  <c r="AG100" i="21"/>
  <c r="AG100" i="20"/>
  <c r="I106" i="20"/>
  <c r="I106" i="22" s="1"/>
  <c r="I106" i="21"/>
  <c r="AE111" i="21"/>
  <c r="AE111" i="20"/>
  <c r="AG116" i="21"/>
  <c r="AG116" i="20"/>
  <c r="I122" i="20"/>
  <c r="I122" i="21"/>
  <c r="K127" i="21"/>
  <c r="K127" i="20"/>
  <c r="X23" i="18"/>
  <c r="X23" i="19" s="1"/>
  <c r="D23" i="18"/>
  <c r="D23" i="19" s="1"/>
  <c r="F32" i="18"/>
  <c r="F32" i="19" s="1"/>
  <c r="Z32" i="18"/>
  <c r="Z32" i="19" s="1"/>
  <c r="B42" i="18"/>
  <c r="B42" i="19" s="1"/>
  <c r="V42" i="18"/>
  <c r="V42" i="19" s="1"/>
  <c r="B46" i="18"/>
  <c r="B46" i="19" s="1"/>
  <c r="V46" i="18"/>
  <c r="V46" i="19" s="1"/>
  <c r="F60" i="18"/>
  <c r="F60" i="19" s="1"/>
  <c r="Z60" i="18"/>
  <c r="Z60" i="19" s="1"/>
  <c r="B74" i="18"/>
  <c r="B74" i="19" s="1"/>
  <c r="V74" i="18"/>
  <c r="V74" i="19" s="1"/>
  <c r="X87" i="18"/>
  <c r="X87" i="19" s="1"/>
  <c r="D87" i="18"/>
  <c r="D87" i="19" s="1"/>
  <c r="F92" i="18"/>
  <c r="F92" i="19" s="1"/>
  <c r="Z92" i="18"/>
  <c r="Z92" i="19" s="1"/>
  <c r="V106" i="18"/>
  <c r="V106" i="19" s="1"/>
  <c r="B106" i="18"/>
  <c r="B106" i="19" s="1"/>
  <c r="B126" i="18"/>
  <c r="B126" i="19" s="1"/>
  <c r="V126" i="18"/>
  <c r="V126" i="19" s="1"/>
  <c r="P6" i="21"/>
  <c r="P6" i="20"/>
  <c r="R11" i="21"/>
  <c r="R11" i="20"/>
  <c r="N17" i="18"/>
  <c r="N17" i="19" s="1"/>
  <c r="AH17" i="18"/>
  <c r="AH17" i="19" s="1"/>
  <c r="AJ22" i="20"/>
  <c r="AR22" i="22" s="1"/>
  <c r="P22" i="28" s="1"/>
  <c r="R22" i="23" s="1"/>
  <c r="AJ22" i="21"/>
  <c r="R27" i="21"/>
  <c r="R27" i="20"/>
  <c r="N33" i="18"/>
  <c r="N33" i="19" s="1"/>
  <c r="AH33" i="18"/>
  <c r="AH33" i="19" s="1"/>
  <c r="AJ38" i="21"/>
  <c r="AJ38" i="20"/>
  <c r="AL43" i="21"/>
  <c r="AL43" i="20"/>
  <c r="N49" i="18"/>
  <c r="N49" i="19" s="1"/>
  <c r="AH49" i="18"/>
  <c r="AH49" i="19" s="1"/>
  <c r="AJ54" i="21"/>
  <c r="AJ54" i="20"/>
  <c r="AL59" i="21"/>
  <c r="AL59" i="20"/>
  <c r="N65" i="18"/>
  <c r="N65" i="19" s="1"/>
  <c r="AH65" i="18"/>
  <c r="AH65" i="19" s="1"/>
  <c r="P70" i="21"/>
  <c r="P70" i="20"/>
  <c r="AL75" i="21"/>
  <c r="AL75" i="20"/>
  <c r="N81" i="21"/>
  <c r="N81" i="20"/>
  <c r="AJ86" i="20"/>
  <c r="AR86" i="22" s="1"/>
  <c r="P86" i="28" s="1"/>
  <c r="R86" i="23" s="1"/>
  <c r="AJ86" i="21"/>
  <c r="R91" i="21"/>
  <c r="R91" i="20"/>
  <c r="N97" i="18"/>
  <c r="N97" i="19" s="1"/>
  <c r="AH97" i="18"/>
  <c r="AH97" i="19" s="1"/>
  <c r="P102" i="21"/>
  <c r="P102" i="20"/>
  <c r="AL107" i="21"/>
  <c r="AL107" i="20"/>
  <c r="N113" i="21"/>
  <c r="N113" i="20"/>
  <c r="AJ118" i="21"/>
  <c r="AJ118" i="20"/>
  <c r="AL123" i="20"/>
  <c r="AT123" i="22" s="1"/>
  <c r="R123" i="28" s="1"/>
  <c r="T123" i="23" s="1"/>
  <c r="AL123" i="21"/>
  <c r="AH129" i="21"/>
  <c r="AH129" i="20"/>
  <c r="AD6" i="20"/>
  <c r="AD6" i="21"/>
  <c r="AF11" i="21"/>
  <c r="AF11" i="20"/>
  <c r="H17" i="18"/>
  <c r="H17" i="19" s="1"/>
  <c r="AB17" i="18"/>
  <c r="AB17" i="19" s="1"/>
  <c r="J22" i="21"/>
  <c r="J22" i="20"/>
  <c r="AF27" i="21"/>
  <c r="AF27" i="20"/>
  <c r="AB33" i="18"/>
  <c r="AB33" i="19" s="1"/>
  <c r="H33" i="18"/>
  <c r="H33" i="19" s="1"/>
  <c r="J38" i="21"/>
  <c r="J38" i="20"/>
  <c r="AF43" i="21"/>
  <c r="AF43" i="20"/>
  <c r="H49" i="20"/>
  <c r="H49" i="21"/>
  <c r="J54" i="20"/>
  <c r="J54" i="22" s="1"/>
  <c r="J54" i="21"/>
  <c r="L59" i="21"/>
  <c r="L59" i="20"/>
  <c r="H65" i="18"/>
  <c r="H65" i="19" s="1"/>
  <c r="AB65" i="18"/>
  <c r="AB65" i="19" s="1"/>
  <c r="J70" i="21"/>
  <c r="J70" i="20"/>
  <c r="AF75" i="21"/>
  <c r="AF75" i="20"/>
  <c r="H81" i="18"/>
  <c r="H81" i="19" s="1"/>
  <c r="AB81" i="18"/>
  <c r="AB81" i="19" s="1"/>
  <c r="J86" i="21"/>
  <c r="J86" i="20"/>
  <c r="L91" i="20"/>
  <c r="L91" i="21"/>
  <c r="AB97" i="18"/>
  <c r="AB97" i="19" s="1"/>
  <c r="H97" i="18"/>
  <c r="H97" i="19" s="1"/>
  <c r="AD102" i="21"/>
  <c r="AD102" i="20"/>
  <c r="L107" i="21"/>
  <c r="L107" i="20"/>
  <c r="H113" i="18"/>
  <c r="H113" i="19" s="1"/>
  <c r="AB113" i="18"/>
  <c r="AB113" i="19" s="1"/>
  <c r="J118" i="21"/>
  <c r="J118" i="20"/>
  <c r="L123" i="20"/>
  <c r="L123" i="22" s="1"/>
  <c r="L123" i="21"/>
  <c r="AB129" i="18"/>
  <c r="AB129" i="19" s="1"/>
  <c r="H129" i="18"/>
  <c r="H129" i="19" s="1"/>
  <c r="E7" i="18"/>
  <c r="E7" i="19" s="1"/>
  <c r="Y7" i="18"/>
  <c r="Y7" i="19" s="1"/>
  <c r="W18" i="18"/>
  <c r="W18" i="19" s="1"/>
  <c r="C18" i="18"/>
  <c r="C18" i="19" s="1"/>
  <c r="E39" i="18"/>
  <c r="E39" i="19" s="1"/>
  <c r="Y39" i="18"/>
  <c r="Y39" i="19" s="1"/>
  <c r="W50" i="18"/>
  <c r="W50" i="19" s="1"/>
  <c r="C50" i="18"/>
  <c r="C50" i="19" s="1"/>
  <c r="E71" i="18"/>
  <c r="E71" i="19" s="1"/>
  <c r="Y71" i="18"/>
  <c r="Y71" i="19" s="1"/>
  <c r="G92" i="18"/>
  <c r="G92" i="19" s="1"/>
  <c r="AA92" i="18"/>
  <c r="AA92" i="19" s="1"/>
  <c r="Y103" i="18"/>
  <c r="Y103" i="19" s="1"/>
  <c r="E103" i="18"/>
  <c r="E103" i="19" s="1"/>
  <c r="Y119" i="18"/>
  <c r="Y119" i="19" s="1"/>
  <c r="E119" i="18"/>
  <c r="E119" i="19" s="1"/>
  <c r="G124" i="18"/>
  <c r="G124" i="19" s="1"/>
  <c r="AA124" i="18"/>
  <c r="AA124" i="19" s="1"/>
  <c r="AK6" i="21"/>
  <c r="AK6" i="20"/>
  <c r="AM11" i="20"/>
  <c r="AU11" i="22" s="1"/>
  <c r="S11" i="28" s="1"/>
  <c r="U11" i="23" s="1"/>
  <c r="AM11" i="21"/>
  <c r="AI17" i="20"/>
  <c r="AQ17" i="22" s="1"/>
  <c r="O17" i="28" s="1"/>
  <c r="Q17" i="23" s="1"/>
  <c r="AI17" i="21"/>
  <c r="AK22" i="20"/>
  <c r="AK22" i="21"/>
  <c r="AM27" i="21"/>
  <c r="AM27" i="20"/>
  <c r="AI33" i="21"/>
  <c r="AI33" i="20"/>
  <c r="Q38" i="20"/>
  <c r="Q38" i="22" s="1"/>
  <c r="Q38" i="21"/>
  <c r="S43" i="20"/>
  <c r="S43" i="21"/>
  <c r="AI49" i="21"/>
  <c r="AI49" i="20"/>
  <c r="AK54" i="20"/>
  <c r="AS54" i="22" s="1"/>
  <c r="Q54" i="28" s="1"/>
  <c r="S54" i="23" s="1"/>
  <c r="AK54" i="21"/>
  <c r="S59" i="21"/>
  <c r="S59" i="20"/>
  <c r="O65" i="20"/>
  <c r="O65" i="22" s="1"/>
  <c r="O65" i="21"/>
  <c r="Q70" i="21"/>
  <c r="Q70" i="20"/>
  <c r="AM75" i="21"/>
  <c r="AM75" i="20"/>
  <c r="AI81" i="21"/>
  <c r="AI81" i="20"/>
  <c r="AK86" i="20"/>
  <c r="AK86" i="21"/>
  <c r="AM91" i="21"/>
  <c r="AM91" i="20"/>
  <c r="O97" i="20"/>
  <c r="O97" i="22" s="1"/>
  <c r="O97" i="21"/>
  <c r="Q102" i="21"/>
  <c r="Q102" i="20"/>
  <c r="AM107" i="20"/>
  <c r="AM107" i="21"/>
  <c r="AI113" i="21"/>
  <c r="AI113" i="20"/>
  <c r="AK118" i="21"/>
  <c r="AK118" i="20"/>
  <c r="S123" i="20"/>
  <c r="S123" i="22" s="1"/>
  <c r="S123" i="21"/>
  <c r="AI129" i="20"/>
  <c r="AI129" i="21"/>
  <c r="AE6" i="20"/>
  <c r="AM6" i="22" s="1"/>
  <c r="K6" i="28" s="1"/>
  <c r="M6" i="23" s="1"/>
  <c r="AE6" i="21"/>
  <c r="M11" i="21"/>
  <c r="M11" i="20"/>
  <c r="AC17" i="20"/>
  <c r="AK17" i="22" s="1"/>
  <c r="I17" i="28" s="1"/>
  <c r="K17" i="23" s="1"/>
  <c r="AC17" i="21"/>
  <c r="K22" i="21"/>
  <c r="K22" i="20"/>
  <c r="M27" i="21"/>
  <c r="M27" i="20"/>
  <c r="I33" i="21"/>
  <c r="I33" i="20"/>
  <c r="AE38" i="21"/>
  <c r="AE38" i="20"/>
  <c r="AG43" i="20"/>
  <c r="AG43" i="21"/>
  <c r="AC49" i="20"/>
  <c r="AK49" i="22" s="1"/>
  <c r="I49" i="28" s="1"/>
  <c r="K49" i="23" s="1"/>
  <c r="AC49" i="21"/>
  <c r="K54" i="20"/>
  <c r="K54" i="22" s="1"/>
  <c r="K54" i="21"/>
  <c r="M59" i="20"/>
  <c r="M59" i="22" s="1"/>
  <c r="M59" i="21"/>
  <c r="AC65" i="21"/>
  <c r="AC65" i="20"/>
  <c r="AE70" i="21"/>
  <c r="AE70" i="20"/>
  <c r="AG75" i="20"/>
  <c r="AO75" i="22" s="1"/>
  <c r="M75" i="28" s="1"/>
  <c r="O75" i="23" s="1"/>
  <c r="AG75" i="21"/>
  <c r="AC81" i="21"/>
  <c r="AC81" i="20"/>
  <c r="K86" i="21"/>
  <c r="K86" i="20"/>
  <c r="AG91" i="21"/>
  <c r="AG91" i="20"/>
  <c r="AC97" i="21"/>
  <c r="AC97" i="20"/>
  <c r="AE102" i="20"/>
  <c r="AM102" i="22" s="1"/>
  <c r="K102" i="28" s="1"/>
  <c r="M102" i="23" s="1"/>
  <c r="AE102" i="21"/>
  <c r="M107" i="21"/>
  <c r="M107" i="20"/>
  <c r="I113" i="21"/>
  <c r="I113" i="20"/>
  <c r="AE118" i="21"/>
  <c r="AE118" i="20"/>
  <c r="M123" i="21"/>
  <c r="M123" i="20"/>
  <c r="AC129" i="21"/>
  <c r="AC129" i="20"/>
  <c r="X6" i="18"/>
  <c r="X6" i="19" s="1"/>
  <c r="D6" i="18"/>
  <c r="D6" i="19" s="1"/>
  <c r="F11" i="18"/>
  <c r="F11" i="19" s="1"/>
  <c r="Z11" i="18"/>
  <c r="Z11" i="19" s="1"/>
  <c r="B21" i="18"/>
  <c r="B21" i="19" s="1"/>
  <c r="V21" i="18"/>
  <c r="V21" i="19" s="1"/>
  <c r="D26" i="18"/>
  <c r="D26" i="19" s="1"/>
  <c r="X26" i="18"/>
  <c r="X26" i="19" s="1"/>
  <c r="F35" i="18"/>
  <c r="F35" i="19" s="1"/>
  <c r="Z35" i="18"/>
  <c r="Z35" i="19" s="1"/>
  <c r="Z39" i="18"/>
  <c r="Z39" i="19" s="1"/>
  <c r="F39" i="18"/>
  <c r="F39" i="19" s="1"/>
  <c r="F59" i="18"/>
  <c r="F59" i="19" s="1"/>
  <c r="Z59" i="18"/>
  <c r="Z59" i="19" s="1"/>
  <c r="B65" i="18"/>
  <c r="B65" i="19" s="1"/>
  <c r="V65" i="18"/>
  <c r="V65" i="19" s="1"/>
  <c r="B69" i="18"/>
  <c r="B69" i="19" s="1"/>
  <c r="V69" i="18"/>
  <c r="V69" i="19" s="1"/>
  <c r="Z79" i="18"/>
  <c r="Z79" i="19" s="1"/>
  <c r="F79" i="18"/>
  <c r="F79" i="19" s="1"/>
  <c r="V89" i="18"/>
  <c r="V89" i="19" s="1"/>
  <c r="B89" i="18"/>
  <c r="B89" i="19" s="1"/>
  <c r="D118" i="18"/>
  <c r="D118" i="19" s="1"/>
  <c r="X118" i="18"/>
  <c r="X118" i="19" s="1"/>
  <c r="X122" i="18"/>
  <c r="X122" i="19" s="1"/>
  <c r="D122" i="18"/>
  <c r="D122" i="19" s="1"/>
  <c r="AJ5" i="21"/>
  <c r="AJ5" i="20"/>
  <c r="AL10" i="21"/>
  <c r="AL10" i="20"/>
  <c r="AJ21" i="21"/>
  <c r="AJ21" i="20"/>
  <c r="R26" i="20"/>
  <c r="R26" i="22" s="1"/>
  <c r="R26" i="21"/>
  <c r="P37" i="21"/>
  <c r="P37" i="20"/>
  <c r="AL42" i="21"/>
  <c r="AL42" i="20"/>
  <c r="AJ53" i="21"/>
  <c r="AJ53" i="20"/>
  <c r="R58" i="21"/>
  <c r="R58" i="20"/>
  <c r="P69" i="20"/>
  <c r="P69" i="22" s="1"/>
  <c r="P69" i="21"/>
  <c r="AL74" i="21"/>
  <c r="AL74" i="20"/>
  <c r="P85" i="20"/>
  <c r="P85" i="21"/>
  <c r="AL90" i="21"/>
  <c r="AL90" i="20"/>
  <c r="AJ101" i="21"/>
  <c r="AJ101" i="20"/>
  <c r="AL106" i="21"/>
  <c r="AL106" i="20"/>
  <c r="AJ117" i="21"/>
  <c r="AJ117" i="20"/>
  <c r="AL122" i="21"/>
  <c r="AL122" i="20"/>
  <c r="AD5" i="21"/>
  <c r="AD5" i="20"/>
  <c r="AF10" i="21"/>
  <c r="AF10" i="20"/>
  <c r="J21" i="21"/>
  <c r="J21" i="20"/>
  <c r="AF26" i="21"/>
  <c r="AF26" i="20"/>
  <c r="AD37" i="21"/>
  <c r="AD37" i="20"/>
  <c r="L42" i="21"/>
  <c r="L42" i="20"/>
  <c r="AD53" i="21"/>
  <c r="AD53" i="20"/>
  <c r="AF58" i="21"/>
  <c r="AF58" i="20"/>
  <c r="J69" i="21"/>
  <c r="J69" i="20"/>
  <c r="AF74" i="21"/>
  <c r="AF74" i="20"/>
  <c r="AD85" i="21"/>
  <c r="AD85" i="20"/>
  <c r="AF90" i="21"/>
  <c r="AF90" i="20"/>
  <c r="AD101" i="21"/>
  <c r="AD101" i="20"/>
  <c r="AF106" i="21"/>
  <c r="AF106" i="20"/>
  <c r="AD117" i="21"/>
  <c r="AD117" i="20"/>
  <c r="AF122" i="21"/>
  <c r="AF122" i="20"/>
  <c r="AB128" i="21"/>
  <c r="AB128" i="20"/>
  <c r="W5" i="18"/>
  <c r="W5" i="19" s="1"/>
  <c r="C5" i="18"/>
  <c r="C5" i="19" s="1"/>
  <c r="E10" i="18"/>
  <c r="E10" i="19" s="1"/>
  <c r="Y10" i="18"/>
  <c r="Y10" i="19" s="1"/>
  <c r="W21" i="18"/>
  <c r="W21" i="19" s="1"/>
  <c r="C21" i="18"/>
  <c r="C21" i="19" s="1"/>
  <c r="Y26" i="18"/>
  <c r="Y26" i="19" s="1"/>
  <c r="E26" i="18"/>
  <c r="E26" i="19" s="1"/>
  <c r="G31" i="18"/>
  <c r="G31" i="19" s="1"/>
  <c r="AA31" i="18"/>
  <c r="AA31" i="19" s="1"/>
  <c r="W37" i="18"/>
  <c r="W37" i="19" s="1"/>
  <c r="C37" i="18"/>
  <c r="C37" i="19" s="1"/>
  <c r="Y42" i="18"/>
  <c r="Y42" i="19" s="1"/>
  <c r="E42" i="18"/>
  <c r="E42" i="19" s="1"/>
  <c r="G47" i="18"/>
  <c r="G47" i="19" s="1"/>
  <c r="AA47" i="18"/>
  <c r="AA47" i="19" s="1"/>
  <c r="Y58" i="18"/>
  <c r="Y58" i="19" s="1"/>
  <c r="E58" i="18"/>
  <c r="E58" i="19" s="1"/>
  <c r="G63" i="18"/>
  <c r="G63" i="19" s="1"/>
  <c r="AA63" i="18"/>
  <c r="AA63" i="19" s="1"/>
  <c r="C69" i="18"/>
  <c r="C69" i="19" s="1"/>
  <c r="W69" i="18"/>
  <c r="W69" i="19" s="1"/>
  <c r="E74" i="18"/>
  <c r="E74" i="19" s="1"/>
  <c r="Y74" i="18"/>
  <c r="Y74" i="19" s="1"/>
  <c r="G79" i="18"/>
  <c r="G79" i="19" s="1"/>
  <c r="AA79" i="18"/>
  <c r="AA79" i="19" s="1"/>
  <c r="C85" i="18"/>
  <c r="C85" i="19" s="1"/>
  <c r="W85" i="18"/>
  <c r="W85" i="19" s="1"/>
  <c r="Y90" i="18"/>
  <c r="Y90" i="19" s="1"/>
  <c r="E90" i="18"/>
  <c r="E90" i="19" s="1"/>
  <c r="G95" i="18"/>
  <c r="G95" i="19" s="1"/>
  <c r="AA95" i="18"/>
  <c r="AA95" i="19" s="1"/>
  <c r="W101" i="18"/>
  <c r="W101" i="19" s="1"/>
  <c r="C101" i="18"/>
  <c r="C101" i="19" s="1"/>
  <c r="E106" i="18"/>
  <c r="E106" i="19" s="1"/>
  <c r="Y106" i="18"/>
  <c r="Y106" i="19" s="1"/>
  <c r="G111" i="18"/>
  <c r="G111" i="19" s="1"/>
  <c r="AA111" i="18"/>
  <c r="AA111" i="19" s="1"/>
  <c r="C117" i="18"/>
  <c r="C117" i="19" s="1"/>
  <c r="W117" i="18"/>
  <c r="W117" i="19" s="1"/>
  <c r="E122" i="18"/>
  <c r="E122" i="19" s="1"/>
  <c r="Y122" i="18"/>
  <c r="Y122" i="19" s="1"/>
  <c r="AK5" i="21"/>
  <c r="AK5" i="20"/>
  <c r="S10" i="20"/>
  <c r="S10" i="22" s="1"/>
  <c r="S10" i="21"/>
  <c r="AI16" i="20"/>
  <c r="AQ16" i="22" s="1"/>
  <c r="O16" i="28" s="1"/>
  <c r="Q16" i="23" s="1"/>
  <c r="AI16" i="21"/>
  <c r="AK21" i="21"/>
  <c r="AK21" i="20"/>
  <c r="AM26" i="21"/>
  <c r="AM26" i="20"/>
  <c r="O32" i="20"/>
  <c r="O32" i="22" s="1"/>
  <c r="O32" i="21"/>
  <c r="AK37" i="21"/>
  <c r="AK37" i="20"/>
  <c r="S42" i="20"/>
  <c r="S42" i="22" s="1"/>
  <c r="S42" i="21"/>
  <c r="O48" i="21"/>
  <c r="O48" i="20"/>
  <c r="Q53" i="21"/>
  <c r="Q53" i="20"/>
  <c r="S58" i="21"/>
  <c r="S58" i="20"/>
  <c r="AI64" i="21"/>
  <c r="AI64" i="20"/>
  <c r="AK69" i="20"/>
  <c r="AK69" i="21"/>
  <c r="AM74" i="21"/>
  <c r="AM74" i="20"/>
  <c r="AI80" i="21"/>
  <c r="AI80" i="20"/>
  <c r="Q85" i="20"/>
  <c r="Q85" i="22" s="1"/>
  <c r="Q85" i="21"/>
  <c r="S90" i="20"/>
  <c r="S90" i="21"/>
  <c r="AI96" i="21"/>
  <c r="AI96" i="20"/>
  <c r="Q101" i="21"/>
  <c r="Q101" i="20"/>
  <c r="AM106" i="20"/>
  <c r="AU106" i="22" s="1"/>
  <c r="S106" i="28" s="1"/>
  <c r="U106" i="23" s="1"/>
  <c r="AM106" i="21"/>
  <c r="AI112" i="21"/>
  <c r="AI112" i="20"/>
  <c r="AK117" i="20"/>
  <c r="AS117" i="22" s="1"/>
  <c r="Q117" i="28" s="1"/>
  <c r="S117" i="23" s="1"/>
  <c r="AK117" i="21"/>
  <c r="AM122" i="21"/>
  <c r="AM122" i="20"/>
  <c r="AI128" i="21"/>
  <c r="AI128" i="20"/>
  <c r="AE5" i="21"/>
  <c r="AE5" i="20"/>
  <c r="AG10" i="21"/>
  <c r="AG10" i="20"/>
  <c r="AC16" i="21"/>
  <c r="AC16" i="20"/>
  <c r="AE21" i="21"/>
  <c r="AE21" i="20"/>
  <c r="AG26" i="20"/>
  <c r="AG26" i="21"/>
  <c r="AC32" i="21"/>
  <c r="AC32" i="20"/>
  <c r="AE37" i="21"/>
  <c r="AE37" i="20"/>
  <c r="M42" i="21"/>
  <c r="M42" i="20"/>
  <c r="AC48" i="21"/>
  <c r="AC48" i="20"/>
  <c r="AE53" i="20"/>
  <c r="AM53" i="22" s="1"/>
  <c r="K53" i="28" s="1"/>
  <c r="M53" i="23" s="1"/>
  <c r="AE53" i="21"/>
  <c r="AG58" i="20"/>
  <c r="AO58" i="22" s="1"/>
  <c r="M58" i="28" s="1"/>
  <c r="O58" i="23" s="1"/>
  <c r="AG58" i="21"/>
  <c r="I64" i="20"/>
  <c r="I64" i="22" s="1"/>
  <c r="I64" i="21"/>
  <c r="AE69" i="21"/>
  <c r="AE69" i="20"/>
  <c r="AG74" i="21"/>
  <c r="AG74" i="20"/>
  <c r="AC80" i="21"/>
  <c r="AC80" i="20"/>
  <c r="AE85" i="21"/>
  <c r="AE85" i="20"/>
  <c r="M90" i="21"/>
  <c r="M90" i="20"/>
  <c r="AC96" i="21"/>
  <c r="AC96" i="20"/>
  <c r="AE101" i="21"/>
  <c r="AE101" i="20"/>
  <c r="AG106" i="20"/>
  <c r="AO106" i="22" s="1"/>
  <c r="M106" i="28" s="1"/>
  <c r="O106" i="23" s="1"/>
  <c r="AG106" i="21"/>
  <c r="AC112" i="20"/>
  <c r="AC112" i="21"/>
  <c r="AE117" i="21"/>
  <c r="AE117" i="20"/>
  <c r="AG122" i="21"/>
  <c r="AG122" i="20"/>
  <c r="AC128" i="21"/>
  <c r="AC128" i="20"/>
  <c r="X5" i="18"/>
  <c r="X5" i="19" s="1"/>
  <c r="D5" i="18"/>
  <c r="D5" i="19" s="1"/>
  <c r="D9" i="18"/>
  <c r="D9" i="19" s="1"/>
  <c r="X9" i="18"/>
  <c r="X9" i="19" s="1"/>
  <c r="F14" i="18"/>
  <c r="F14" i="19" s="1"/>
  <c r="Z14" i="18"/>
  <c r="Z14" i="19" s="1"/>
  <c r="I23" i="5"/>
  <c r="V28" i="18"/>
  <c r="V28" i="19" s="1"/>
  <c r="B28" i="18"/>
  <c r="B28" i="19" s="1"/>
  <c r="D33" i="18"/>
  <c r="D33" i="19" s="1"/>
  <c r="X33" i="18"/>
  <c r="X33" i="19" s="1"/>
  <c r="F38" i="18"/>
  <c r="F38" i="19" s="1"/>
  <c r="Z38" i="18"/>
  <c r="Z38" i="19" s="1"/>
  <c r="I51" i="5"/>
  <c r="B56" i="18"/>
  <c r="B56" i="19" s="1"/>
  <c r="V56" i="18"/>
  <c r="V56" i="19" s="1"/>
  <c r="D61" i="18"/>
  <c r="D61" i="19" s="1"/>
  <c r="X61" i="18"/>
  <c r="X61" i="19" s="1"/>
  <c r="F66" i="18"/>
  <c r="F66" i="19" s="1"/>
  <c r="Z66" i="18"/>
  <c r="Z66" i="19" s="1"/>
  <c r="B72" i="18"/>
  <c r="B72" i="19" s="1"/>
  <c r="V72" i="18"/>
  <c r="V72" i="19" s="1"/>
  <c r="Z86" i="18"/>
  <c r="Z86" i="19" s="1"/>
  <c r="F86" i="18"/>
  <c r="F86" i="19" s="1"/>
  <c r="I91" i="5"/>
  <c r="I95" i="5"/>
  <c r="F114" i="18"/>
  <c r="F114" i="19" s="1"/>
  <c r="Z114" i="18"/>
  <c r="Z114" i="19" s="1"/>
  <c r="V120" i="18"/>
  <c r="V120" i="19" s="1"/>
  <c r="B120" i="18"/>
  <c r="B120" i="19" s="1"/>
  <c r="D125" i="18"/>
  <c r="D125" i="19" s="1"/>
  <c r="X125" i="18"/>
  <c r="X125" i="19" s="1"/>
  <c r="N7" i="20"/>
  <c r="N7" i="21"/>
  <c r="AJ12" i="21"/>
  <c r="AJ12" i="20"/>
  <c r="R17" i="20"/>
  <c r="R17" i="22" s="1"/>
  <c r="R17" i="21"/>
  <c r="N23" i="18"/>
  <c r="N23" i="19" s="1"/>
  <c r="AH23" i="18"/>
  <c r="AH23" i="19" s="1"/>
  <c r="AJ28" i="21"/>
  <c r="AJ28" i="20"/>
  <c r="R33" i="20"/>
  <c r="R33" i="22" s="1"/>
  <c r="R33" i="21"/>
  <c r="AH39" i="21"/>
  <c r="AH39" i="20"/>
  <c r="P44" i="20"/>
  <c r="P44" i="22" s="1"/>
  <c r="P44" i="21"/>
  <c r="R49" i="21"/>
  <c r="R49" i="20"/>
  <c r="N55" i="18"/>
  <c r="N55" i="19" s="1"/>
  <c r="AH55" i="18"/>
  <c r="AH55" i="19" s="1"/>
  <c r="P60" i="21"/>
  <c r="P60" i="20"/>
  <c r="R65" i="21"/>
  <c r="R65" i="20"/>
  <c r="AH71" i="18"/>
  <c r="AH71" i="19" s="1"/>
  <c r="N71" i="18"/>
  <c r="N71" i="19" s="1"/>
  <c r="P76" i="21"/>
  <c r="P76" i="20"/>
  <c r="R81" i="20"/>
  <c r="R81" i="22" s="1"/>
  <c r="R81" i="21"/>
  <c r="N87" i="21"/>
  <c r="N87" i="20"/>
  <c r="AJ92" i="20"/>
  <c r="AJ92" i="21"/>
  <c r="R97" i="21"/>
  <c r="R97" i="20"/>
  <c r="N103" i="21"/>
  <c r="N103" i="20"/>
  <c r="P108" i="21"/>
  <c r="P108" i="20"/>
  <c r="R113" i="21"/>
  <c r="R113" i="20"/>
  <c r="N119" i="18"/>
  <c r="N119" i="19" s="1"/>
  <c r="AH119" i="18"/>
  <c r="AH119" i="19" s="1"/>
  <c r="P124" i="21"/>
  <c r="P124" i="20"/>
  <c r="AL129" i="21"/>
  <c r="AL129" i="20"/>
  <c r="H7" i="18"/>
  <c r="H7" i="19" s="1"/>
  <c r="AB7" i="18"/>
  <c r="AB7" i="19" s="1"/>
  <c r="AD12" i="21"/>
  <c r="AD12" i="20"/>
  <c r="L17" i="20"/>
  <c r="L17" i="22" s="1"/>
  <c r="L17" i="21"/>
  <c r="H23" i="18"/>
  <c r="H23" i="19" s="1"/>
  <c r="AB23" i="18"/>
  <c r="AB23" i="19" s="1"/>
  <c r="J28" i="20"/>
  <c r="J28" i="21"/>
  <c r="L33" i="21"/>
  <c r="L33" i="20"/>
  <c r="H39" i="18"/>
  <c r="H39" i="19" s="1"/>
  <c r="AB39" i="18"/>
  <c r="AB39" i="19" s="1"/>
  <c r="J44" i="21"/>
  <c r="J44" i="20"/>
  <c r="AF49" i="20"/>
  <c r="AF49" i="21"/>
  <c r="H55" i="18"/>
  <c r="H55" i="19" s="1"/>
  <c r="AB55" i="18"/>
  <c r="AB55" i="19" s="1"/>
  <c r="AD60" i="20"/>
  <c r="AL60" i="22" s="1"/>
  <c r="J60" i="28" s="1"/>
  <c r="L60" i="23" s="1"/>
  <c r="AD60" i="21"/>
  <c r="L65" i="20"/>
  <c r="L65" i="22" s="1"/>
  <c r="L65" i="21"/>
  <c r="AB71" i="21"/>
  <c r="AB71" i="20"/>
  <c r="AD76" i="21"/>
  <c r="AD76" i="20"/>
  <c r="L81" i="21"/>
  <c r="L81" i="20"/>
  <c r="H87" i="20"/>
  <c r="H87" i="22" s="1"/>
  <c r="H87" i="21"/>
  <c r="AD92" i="21"/>
  <c r="AD92" i="20"/>
  <c r="AF97" i="21"/>
  <c r="AF97" i="20"/>
  <c r="H103" i="18"/>
  <c r="H103" i="19" s="1"/>
  <c r="AB103" i="18"/>
  <c r="AB103" i="19" s="1"/>
  <c r="J108" i="21"/>
  <c r="J108" i="20"/>
  <c r="L113" i="20"/>
  <c r="L113" i="21"/>
  <c r="H119" i="18"/>
  <c r="H119" i="19" s="1"/>
  <c r="AB119" i="18"/>
  <c r="AB119" i="19" s="1"/>
  <c r="J124" i="20"/>
  <c r="J124" i="22" s="1"/>
  <c r="J124" i="21"/>
  <c r="L129" i="21"/>
  <c r="L129" i="20"/>
  <c r="AA6" i="18"/>
  <c r="AA6" i="19" s="1"/>
  <c r="G6" i="18"/>
  <c r="G6" i="19" s="1"/>
  <c r="G102" i="18"/>
  <c r="G102" i="19" s="1"/>
  <c r="AA102" i="18"/>
  <c r="AA102" i="19" s="1"/>
  <c r="C108" i="18"/>
  <c r="C108" i="19" s="1"/>
  <c r="W108" i="18"/>
  <c r="W108" i="19" s="1"/>
  <c r="G118" i="18"/>
  <c r="G118" i="19" s="1"/>
  <c r="AA118" i="18"/>
  <c r="AA118" i="19" s="1"/>
  <c r="C124" i="18"/>
  <c r="C124" i="19" s="1"/>
  <c r="W124" i="18"/>
  <c r="W124" i="19" s="1"/>
  <c r="O7" i="20"/>
  <c r="O7" i="22" s="1"/>
  <c r="O7" i="21"/>
  <c r="Q12" i="21"/>
  <c r="Q12" i="20"/>
  <c r="S17" i="21"/>
  <c r="S17" i="20"/>
  <c r="O23" i="21"/>
  <c r="O23" i="20"/>
  <c r="Q28" i="21"/>
  <c r="Q28" i="20"/>
  <c r="S33" i="21"/>
  <c r="S33" i="20"/>
  <c r="AI39" i="21"/>
  <c r="AI39" i="20"/>
  <c r="Q44" i="20"/>
  <c r="Q44" i="21"/>
  <c r="AM49" i="21"/>
  <c r="AM49" i="20"/>
  <c r="O55" i="21"/>
  <c r="O55" i="20"/>
  <c r="Q60" i="21"/>
  <c r="Q60" i="20"/>
  <c r="S65" i="21"/>
  <c r="S65" i="20"/>
  <c r="O71" i="20"/>
  <c r="O71" i="22" s="1"/>
  <c r="O71" i="21"/>
  <c r="Q76" i="21"/>
  <c r="Q76" i="20"/>
  <c r="AM81" i="21"/>
  <c r="AM81" i="20"/>
  <c r="AI87" i="21"/>
  <c r="AI87" i="20"/>
  <c r="Q92" i="21"/>
  <c r="Q92" i="20"/>
  <c r="AM97" i="20"/>
  <c r="AU97" i="22" s="1"/>
  <c r="S97" i="28" s="1"/>
  <c r="U97" i="23" s="1"/>
  <c r="AM97" i="21"/>
  <c r="O103" i="21"/>
  <c r="O103" i="20"/>
  <c r="AK108" i="21"/>
  <c r="AK108" i="20"/>
  <c r="S113" i="20"/>
  <c r="S113" i="22" s="1"/>
  <c r="S113" i="21"/>
  <c r="AI119" i="20"/>
  <c r="AQ119" i="22" s="1"/>
  <c r="O119" i="28" s="1"/>
  <c r="Q119" i="23" s="1"/>
  <c r="AI119" i="21"/>
  <c r="Q124" i="21"/>
  <c r="Q124" i="20"/>
  <c r="AM129" i="21"/>
  <c r="AM129" i="20"/>
  <c r="I7" i="21"/>
  <c r="I7" i="20"/>
  <c r="K12" i="20"/>
  <c r="K12" i="22" s="1"/>
  <c r="K12" i="21"/>
  <c r="M17" i="21"/>
  <c r="M17" i="20"/>
  <c r="AC23" i="21"/>
  <c r="AC23" i="20"/>
  <c r="K28" i="21"/>
  <c r="K28" i="20"/>
  <c r="M33" i="21"/>
  <c r="M33" i="20"/>
  <c r="I39" i="20"/>
  <c r="I39" i="22" s="1"/>
  <c r="I39" i="21"/>
  <c r="AE44" i="21"/>
  <c r="AE44" i="20"/>
  <c r="M49" i="21"/>
  <c r="M49" i="20"/>
  <c r="I55" i="18"/>
  <c r="I55" i="19" s="1"/>
  <c r="AC55" i="18"/>
  <c r="AC55" i="19" s="1"/>
  <c r="K60" i="21"/>
  <c r="K60" i="20"/>
  <c r="M65" i="21"/>
  <c r="M65" i="20"/>
  <c r="I71" i="21"/>
  <c r="I71" i="20"/>
  <c r="AE76" i="21"/>
  <c r="AE76" i="20"/>
  <c r="M81" i="21"/>
  <c r="M81" i="20"/>
  <c r="AC87" i="21"/>
  <c r="AC87" i="20"/>
  <c r="AE92" i="21"/>
  <c r="AE92" i="20"/>
  <c r="M97" i="21"/>
  <c r="M97" i="20"/>
  <c r="AC103" i="21"/>
  <c r="AC103" i="20"/>
  <c r="K108" i="21"/>
  <c r="K108" i="20"/>
  <c r="M113" i="21"/>
  <c r="M113" i="20"/>
  <c r="I119" i="20"/>
  <c r="I119" i="22" s="1"/>
  <c r="I119" i="21"/>
  <c r="K124" i="21"/>
  <c r="K124" i="20"/>
  <c r="M129" i="21"/>
  <c r="M129" i="20"/>
  <c r="I6" i="5"/>
  <c r="D12" i="18"/>
  <c r="D12" i="19" s="1"/>
  <c r="X12" i="18"/>
  <c r="X12" i="19" s="1"/>
  <c r="F21" i="18"/>
  <c r="F21" i="19" s="1"/>
  <c r="Z21" i="18"/>
  <c r="Z21" i="19" s="1"/>
  <c r="I26" i="5"/>
  <c r="B31" i="18"/>
  <c r="B31" i="19" s="1"/>
  <c r="V31" i="18"/>
  <c r="V31" i="19" s="1"/>
  <c r="D36" i="18"/>
  <c r="D36" i="19" s="1"/>
  <c r="X36" i="18"/>
  <c r="X36" i="19" s="1"/>
  <c r="F45" i="18"/>
  <c r="F45" i="19" s="1"/>
  <c r="Z45" i="18"/>
  <c r="Z45" i="19" s="1"/>
  <c r="I54" i="5"/>
  <c r="Z69" i="18"/>
  <c r="Z69" i="19" s="1"/>
  <c r="F69" i="18"/>
  <c r="F69" i="19" s="1"/>
  <c r="I78" i="5"/>
  <c r="B83" i="18"/>
  <c r="B83" i="19" s="1"/>
  <c r="V83" i="18"/>
  <c r="V83" i="19" s="1"/>
  <c r="D88" i="18"/>
  <c r="D88" i="19" s="1"/>
  <c r="X88" i="18"/>
  <c r="X88" i="19" s="1"/>
  <c r="X92" i="18"/>
  <c r="X92" i="19" s="1"/>
  <c r="D92" i="18"/>
  <c r="D92" i="19" s="1"/>
  <c r="I106" i="5"/>
  <c r="D116" i="18"/>
  <c r="D116" i="19" s="1"/>
  <c r="X116" i="18"/>
  <c r="X116" i="19" s="1"/>
  <c r="F121" i="18"/>
  <c r="F121" i="19" s="1"/>
  <c r="Z121" i="18"/>
  <c r="Z121" i="19" s="1"/>
  <c r="B131" i="18"/>
  <c r="B131" i="19" s="1"/>
  <c r="V131" i="18"/>
  <c r="V131" i="19" s="1"/>
  <c r="R8" i="21"/>
  <c r="R8" i="20"/>
  <c r="R8" i="22" s="1"/>
  <c r="P19" i="20"/>
  <c r="P19" i="21"/>
  <c r="AL24" i="21"/>
  <c r="AL24" i="20"/>
  <c r="AT24" i="22" s="1"/>
  <c r="R24" i="28" s="1"/>
  <c r="T24" i="23" s="1"/>
  <c r="AJ35" i="21"/>
  <c r="AJ35" i="20"/>
  <c r="AR35" i="22" s="1"/>
  <c r="P35" i="28" s="1"/>
  <c r="R35" i="23" s="1"/>
  <c r="R40" i="20"/>
  <c r="R40" i="21"/>
  <c r="AH46" i="21"/>
  <c r="AH46" i="20"/>
  <c r="AJ51" i="21"/>
  <c r="AJ51" i="20"/>
  <c r="AR51" i="22" s="1"/>
  <c r="P51" i="28" s="1"/>
  <c r="R51" i="23" s="1"/>
  <c r="AL56" i="21"/>
  <c r="AL56" i="20"/>
  <c r="AT56" i="22" s="1"/>
  <c r="R56" i="28" s="1"/>
  <c r="T56" i="23" s="1"/>
  <c r="AH62" i="20"/>
  <c r="AH62" i="21"/>
  <c r="R72" i="21"/>
  <c r="R72" i="20"/>
  <c r="AH78" i="21"/>
  <c r="AH78" i="20"/>
  <c r="AP78" i="22" s="1"/>
  <c r="AJ83" i="21"/>
  <c r="AJ83" i="20"/>
  <c r="AR83" i="22" s="1"/>
  <c r="P83" i="28" s="1"/>
  <c r="R83" i="23" s="1"/>
  <c r="R88" i="21"/>
  <c r="R88" i="20"/>
  <c r="R88" i="22" s="1"/>
  <c r="AJ99" i="21"/>
  <c r="AJ99" i="20"/>
  <c r="AL104" i="21"/>
  <c r="AL104" i="20"/>
  <c r="AT104" i="22" s="1"/>
  <c r="R104" i="28" s="1"/>
  <c r="T104" i="23" s="1"/>
  <c r="N110" i="20"/>
  <c r="N110" i="21"/>
  <c r="P115" i="21"/>
  <c r="P115" i="20"/>
  <c r="P115" i="22" s="1"/>
  <c r="AL120" i="21"/>
  <c r="AL120" i="20"/>
  <c r="AJ131" i="21"/>
  <c r="AJ131" i="20"/>
  <c r="AR131" i="22" s="1"/>
  <c r="P131" i="28" s="1"/>
  <c r="R131" i="23" s="1"/>
  <c r="AF8" i="21"/>
  <c r="AF8" i="20"/>
  <c r="AN8" i="22" s="1"/>
  <c r="L8" i="28" s="1"/>
  <c r="N8" i="23" s="1"/>
  <c r="AD19" i="21"/>
  <c r="AD19" i="20"/>
  <c r="AL19" i="22" s="1"/>
  <c r="J19" i="28" s="1"/>
  <c r="L19" i="23" s="1"/>
  <c r="AF24" i="21"/>
  <c r="AF24" i="20"/>
  <c r="J35" i="20"/>
  <c r="J35" i="21"/>
  <c r="AF40" i="21"/>
  <c r="AF40" i="20"/>
  <c r="AN40" i="22" s="1"/>
  <c r="L40" i="28" s="1"/>
  <c r="N40" i="23" s="1"/>
  <c r="AB46" i="21"/>
  <c r="AB46" i="20"/>
  <c r="AJ46" i="22" s="1"/>
  <c r="AD51" i="21"/>
  <c r="AD51" i="20"/>
  <c r="AF56" i="20"/>
  <c r="AF56" i="21"/>
  <c r="AD67" i="21"/>
  <c r="AD67" i="20"/>
  <c r="AL67" i="22" s="1"/>
  <c r="J67" i="28" s="1"/>
  <c r="L67" i="23" s="1"/>
  <c r="AF72" i="20"/>
  <c r="AF72" i="21"/>
  <c r="AB78" i="20"/>
  <c r="AB78" i="21"/>
  <c r="AD83" i="20"/>
  <c r="AD83" i="21"/>
  <c r="AF88" i="20"/>
  <c r="AF88" i="21"/>
  <c r="AD99" i="21"/>
  <c r="AD99" i="20"/>
  <c r="AL99" i="22" s="1"/>
  <c r="J99" i="28" s="1"/>
  <c r="L99" i="23" s="1"/>
  <c r="L104" i="20"/>
  <c r="L104" i="21"/>
  <c r="AD115" i="20"/>
  <c r="AD115" i="21"/>
  <c r="AF120" i="21"/>
  <c r="AF120" i="20"/>
  <c r="AN120" i="22" s="1"/>
  <c r="L120" i="28" s="1"/>
  <c r="N120" i="23" s="1"/>
  <c r="J131" i="20"/>
  <c r="J131" i="21"/>
  <c r="G13" i="18"/>
  <c r="G13" i="19" s="1"/>
  <c r="AA13" i="18"/>
  <c r="AA13" i="19" s="1"/>
  <c r="Y24" i="18"/>
  <c r="Y24" i="19" s="1"/>
  <c r="E24" i="18"/>
  <c r="E24" i="19" s="1"/>
  <c r="G29" i="18"/>
  <c r="G29" i="19" s="1"/>
  <c r="AA29" i="18"/>
  <c r="AA29" i="19" s="1"/>
  <c r="E40" i="18"/>
  <c r="E40" i="19" s="1"/>
  <c r="Y40" i="18"/>
  <c r="Y40" i="19" s="1"/>
  <c r="G45" i="18"/>
  <c r="G45" i="19" s="1"/>
  <c r="AA45" i="18"/>
  <c r="AA45" i="19" s="1"/>
  <c r="G61" i="18"/>
  <c r="G61" i="19" s="1"/>
  <c r="AA61" i="18"/>
  <c r="AA61" i="19" s="1"/>
  <c r="E72" i="18"/>
  <c r="E72" i="19" s="1"/>
  <c r="Y72" i="18"/>
  <c r="Y72" i="19" s="1"/>
  <c r="G77" i="18"/>
  <c r="G77" i="19" s="1"/>
  <c r="AA77" i="18"/>
  <c r="AA77" i="19" s="1"/>
  <c r="E88" i="18"/>
  <c r="E88" i="19" s="1"/>
  <c r="Y88" i="18"/>
  <c r="Y88" i="19" s="1"/>
  <c r="G93" i="18"/>
  <c r="G93" i="19" s="1"/>
  <c r="AA93" i="18"/>
  <c r="AA93" i="19" s="1"/>
  <c r="E104" i="18"/>
  <c r="E104" i="19" s="1"/>
  <c r="Y104" i="18"/>
  <c r="Y104" i="19" s="1"/>
  <c r="W131" i="18"/>
  <c r="W131" i="19" s="1"/>
  <c r="C131" i="18"/>
  <c r="C131" i="19" s="1"/>
  <c r="AI10" i="21"/>
  <c r="AI10" i="20"/>
  <c r="Q15" i="20"/>
  <c r="Q15" i="21"/>
  <c r="S20" i="21"/>
  <c r="S20" i="20"/>
  <c r="S20" i="22" s="1"/>
  <c r="O26" i="20"/>
  <c r="O26" i="21"/>
  <c r="AK31" i="21"/>
  <c r="AK31" i="20"/>
  <c r="S36" i="21"/>
  <c r="S36" i="20"/>
  <c r="S36" i="22" s="1"/>
  <c r="O42" i="20"/>
  <c r="O42" i="21"/>
  <c r="Q47" i="21"/>
  <c r="Q47" i="20"/>
  <c r="Q47" i="22" s="1"/>
  <c r="S52" i="21"/>
  <c r="S52" i="20"/>
  <c r="O58" i="21"/>
  <c r="O58" i="20"/>
  <c r="O58" i="22" s="1"/>
  <c r="Q63" i="21"/>
  <c r="Q63" i="20"/>
  <c r="Q63" i="22" s="1"/>
  <c r="S68" i="21"/>
  <c r="S68" i="20"/>
  <c r="S68" i="22" s="1"/>
  <c r="AI74" i="21"/>
  <c r="AI74" i="20"/>
  <c r="Q79" i="21"/>
  <c r="Q79" i="20"/>
  <c r="Q79" i="22" s="1"/>
  <c r="S84" i="20"/>
  <c r="S84" i="21"/>
  <c r="AI90" i="21"/>
  <c r="AI90" i="20"/>
  <c r="AQ90" i="22" s="1"/>
  <c r="O90" i="28" s="1"/>
  <c r="Q90" i="23" s="1"/>
  <c r="AK95" i="21"/>
  <c r="AK95" i="20"/>
  <c r="S100" i="20"/>
  <c r="S100" i="21"/>
  <c r="AI106" i="21"/>
  <c r="AI106" i="20"/>
  <c r="AQ106" i="22" s="1"/>
  <c r="O106" i="28" s="1"/>
  <c r="Q106" i="23" s="1"/>
  <c r="Q111" i="21"/>
  <c r="Q111" i="20"/>
  <c r="Q111" i="22" s="1"/>
  <c r="AM116" i="21"/>
  <c r="AM116" i="20"/>
  <c r="O122" i="21"/>
  <c r="O122" i="20"/>
  <c r="O122" i="22" s="1"/>
  <c r="AK127" i="20"/>
  <c r="AK127" i="21"/>
  <c r="N4" i="18"/>
  <c r="N4" i="19" s="1"/>
  <c r="AH4" i="18"/>
  <c r="AH4" i="19" s="1"/>
  <c r="AC10" i="21"/>
  <c r="AC10" i="20"/>
  <c r="AE15" i="21"/>
  <c r="AE15" i="20"/>
  <c r="AM15" i="22" s="1"/>
  <c r="K15" i="28" s="1"/>
  <c r="M15" i="23" s="1"/>
  <c r="M20" i="21"/>
  <c r="M20" i="20"/>
  <c r="M20" i="22" s="1"/>
  <c r="I26" i="20"/>
  <c r="I26" i="21"/>
  <c r="K31" i="21"/>
  <c r="K31" i="20"/>
  <c r="AG36" i="21"/>
  <c r="AG36" i="20"/>
  <c r="AO36" i="22" s="1"/>
  <c r="M36" i="28" s="1"/>
  <c r="O36" i="23" s="1"/>
  <c r="I42" i="20"/>
  <c r="I42" i="21"/>
  <c r="K47" i="20"/>
  <c r="K47" i="21"/>
  <c r="AG52" i="21"/>
  <c r="AG52" i="20"/>
  <c r="I58" i="21"/>
  <c r="I58" i="20"/>
  <c r="I58" i="22" s="1"/>
  <c r="K63" i="21"/>
  <c r="K63" i="20"/>
  <c r="K63" i="22" s="1"/>
  <c r="AG68" i="21"/>
  <c r="AG68" i="20"/>
  <c r="AO68" i="22" s="1"/>
  <c r="M68" i="28" s="1"/>
  <c r="O68" i="23" s="1"/>
  <c r="AC74" i="20"/>
  <c r="AC74" i="21"/>
  <c r="AE79" i="20"/>
  <c r="AE79" i="21"/>
  <c r="M84" i="21"/>
  <c r="M84" i="20"/>
  <c r="M84" i="22" s="1"/>
  <c r="AC90" i="21"/>
  <c r="AC90" i="20"/>
  <c r="AK90" i="22" s="1"/>
  <c r="I90" i="28" s="1"/>
  <c r="K90" i="23" s="1"/>
  <c r="K95" i="21"/>
  <c r="K95" i="20"/>
  <c r="M100" i="21"/>
  <c r="M100" i="20"/>
  <c r="M100" i="22" s="1"/>
  <c r="AC106" i="20"/>
  <c r="AC106" i="21"/>
  <c r="K111" i="20"/>
  <c r="K111" i="21"/>
  <c r="M116" i="20"/>
  <c r="M116" i="21"/>
  <c r="AC122" i="20"/>
  <c r="AC122" i="21"/>
  <c r="AE127" i="21"/>
  <c r="AE127" i="20"/>
  <c r="AM127" i="22" s="1"/>
  <c r="K127" i="28" s="1"/>
  <c r="M127" i="23" s="1"/>
  <c r="H4" i="18"/>
  <c r="H4" i="19" s="1"/>
  <c r="AB4" i="18"/>
  <c r="AB4" i="19" s="1"/>
  <c r="I9" i="5"/>
  <c r="B14" i="18"/>
  <c r="B14" i="19" s="1"/>
  <c r="V14" i="18"/>
  <c r="V14" i="19" s="1"/>
  <c r="D19" i="18"/>
  <c r="D19" i="19" s="1"/>
  <c r="X19" i="18"/>
  <c r="X19" i="19" s="1"/>
  <c r="F28" i="18"/>
  <c r="F28" i="19" s="1"/>
  <c r="Z28" i="18"/>
  <c r="Z28" i="19" s="1"/>
  <c r="B38" i="18"/>
  <c r="B38" i="19" s="1"/>
  <c r="V38" i="18"/>
  <c r="V38" i="19" s="1"/>
  <c r="I41" i="5"/>
  <c r="D47" i="18"/>
  <c r="D47" i="19" s="1"/>
  <c r="X47" i="18"/>
  <c r="X47" i="19" s="1"/>
  <c r="D51" i="18"/>
  <c r="D51" i="19" s="1"/>
  <c r="X51" i="18"/>
  <c r="X51" i="19" s="1"/>
  <c r="I73" i="5"/>
  <c r="X79" i="18"/>
  <c r="X79" i="19" s="1"/>
  <c r="D79" i="18"/>
  <c r="D79" i="19" s="1"/>
  <c r="D83" i="18"/>
  <c r="D83" i="19" s="1"/>
  <c r="X83" i="18"/>
  <c r="X83" i="19" s="1"/>
  <c r="Z88" i="18"/>
  <c r="Z88" i="19" s="1"/>
  <c r="F88" i="18"/>
  <c r="F88" i="19" s="1"/>
  <c r="B102" i="18"/>
  <c r="B102" i="19" s="1"/>
  <c r="V102" i="18"/>
  <c r="V102" i="19" s="1"/>
  <c r="F112" i="18"/>
  <c r="F112" i="19" s="1"/>
  <c r="Z112" i="18"/>
  <c r="Z112" i="19" s="1"/>
  <c r="F116" i="18"/>
  <c r="F116" i="19" s="1"/>
  <c r="Z116" i="18"/>
  <c r="Z116" i="19" s="1"/>
  <c r="X131" i="18"/>
  <c r="X131" i="19" s="1"/>
  <c r="D131" i="18"/>
  <c r="D131" i="19" s="1"/>
  <c r="AL7" i="21"/>
  <c r="AL7" i="20"/>
  <c r="AJ18" i="21"/>
  <c r="AJ18" i="20"/>
  <c r="R23" i="20"/>
  <c r="R23" i="22" s="1"/>
  <c r="R23" i="21"/>
  <c r="R39" i="21"/>
  <c r="R39" i="20"/>
  <c r="AJ50" i="20"/>
  <c r="AR50" i="22" s="1"/>
  <c r="P50" i="28" s="1"/>
  <c r="R50" i="23" s="1"/>
  <c r="AJ50" i="21"/>
  <c r="AL55" i="20"/>
  <c r="AL55" i="21"/>
  <c r="N61" i="21"/>
  <c r="N61" i="20"/>
  <c r="P66" i="21"/>
  <c r="P66" i="20"/>
  <c r="R71" i="20"/>
  <c r="R71" i="22" s="1"/>
  <c r="R71" i="21"/>
  <c r="AJ82" i="21"/>
  <c r="AJ82" i="20"/>
  <c r="AL87" i="21"/>
  <c r="AL87" i="20"/>
  <c r="AJ98" i="21"/>
  <c r="AJ98" i="20"/>
  <c r="AL103" i="21"/>
  <c r="AL103" i="20"/>
  <c r="AL119" i="21"/>
  <c r="AL119" i="20"/>
  <c r="AJ130" i="20"/>
  <c r="AR130" i="22" s="1"/>
  <c r="P130" i="28" s="1"/>
  <c r="R130" i="23" s="1"/>
  <c r="AJ130" i="21"/>
  <c r="AF7" i="21"/>
  <c r="AF7" i="20"/>
  <c r="AD18" i="21"/>
  <c r="AD18" i="20"/>
  <c r="L23" i="20"/>
  <c r="L23" i="21"/>
  <c r="AB29" i="21"/>
  <c r="AB29" i="20"/>
  <c r="AD34" i="20"/>
  <c r="AL34" i="22" s="1"/>
  <c r="J34" i="28" s="1"/>
  <c r="L34" i="23" s="1"/>
  <c r="AD34" i="21"/>
  <c r="AF39" i="20"/>
  <c r="AN39" i="22" s="1"/>
  <c r="L39" i="28" s="1"/>
  <c r="N39" i="23" s="1"/>
  <c r="AF39" i="21"/>
  <c r="H45" i="21"/>
  <c r="H45" i="20"/>
  <c r="AD50" i="21"/>
  <c r="AD50" i="20"/>
  <c r="L55" i="21"/>
  <c r="L55" i="20"/>
  <c r="AB61" i="21"/>
  <c r="AB61" i="20"/>
  <c r="AD66" i="21"/>
  <c r="AD66" i="20"/>
  <c r="AF71" i="21"/>
  <c r="AF71" i="20"/>
  <c r="AB77" i="20"/>
  <c r="AJ77" i="22" s="1"/>
  <c r="AB77" i="21"/>
  <c r="J82" i="21"/>
  <c r="J82" i="20"/>
  <c r="AF87" i="21"/>
  <c r="AF87" i="20"/>
  <c r="J98" i="21"/>
  <c r="J98" i="20"/>
  <c r="L103" i="21"/>
  <c r="L103" i="20"/>
  <c r="AD114" i="21"/>
  <c r="AD114" i="20"/>
  <c r="AF119" i="21"/>
  <c r="AF119" i="20"/>
  <c r="J130" i="21"/>
  <c r="J130" i="20"/>
  <c r="G8" i="18"/>
  <c r="G8" i="19" s="1"/>
  <c r="AA8" i="18"/>
  <c r="AA8" i="19" s="1"/>
  <c r="C14" i="18"/>
  <c r="C14" i="19" s="1"/>
  <c r="W14" i="18"/>
  <c r="W14" i="19" s="1"/>
  <c r="G24" i="18"/>
  <c r="G24" i="19" s="1"/>
  <c r="AA24" i="18"/>
  <c r="AA24" i="19" s="1"/>
  <c r="W30" i="18"/>
  <c r="W30" i="19" s="1"/>
  <c r="C30" i="18"/>
  <c r="C30" i="19" s="1"/>
  <c r="E35" i="18"/>
  <c r="E35" i="19" s="1"/>
  <c r="Y35" i="18"/>
  <c r="Y35" i="19" s="1"/>
  <c r="G40" i="18"/>
  <c r="G40" i="19" s="1"/>
  <c r="AA40" i="18"/>
  <c r="AA40" i="19" s="1"/>
  <c r="C46" i="18"/>
  <c r="C46" i="19" s="1"/>
  <c r="W46" i="18"/>
  <c r="W46" i="19" s="1"/>
  <c r="AA56" i="18"/>
  <c r="AA56" i="19" s="1"/>
  <c r="G56" i="18"/>
  <c r="G56" i="19" s="1"/>
  <c r="C62" i="18"/>
  <c r="C62" i="19" s="1"/>
  <c r="W62" i="18"/>
  <c r="W62" i="19" s="1"/>
  <c r="Y67" i="18"/>
  <c r="Y67" i="19" s="1"/>
  <c r="E67" i="18"/>
  <c r="E67" i="19" s="1"/>
  <c r="G72" i="18"/>
  <c r="G72" i="19" s="1"/>
  <c r="AA72" i="18"/>
  <c r="AA72" i="19" s="1"/>
  <c r="C78" i="18"/>
  <c r="C78" i="19" s="1"/>
  <c r="W78" i="18"/>
  <c r="W78" i="19" s="1"/>
  <c r="E83" i="18"/>
  <c r="E83" i="19" s="1"/>
  <c r="Y83" i="18"/>
  <c r="Y83" i="19" s="1"/>
  <c r="G88" i="18"/>
  <c r="G88" i="19" s="1"/>
  <c r="AA88" i="18"/>
  <c r="AA88" i="19" s="1"/>
  <c r="C94" i="18"/>
  <c r="C94" i="19" s="1"/>
  <c r="W94" i="18"/>
  <c r="W94" i="19" s="1"/>
  <c r="Y99" i="18"/>
  <c r="Y99" i="19" s="1"/>
  <c r="E99" i="18"/>
  <c r="E99" i="19" s="1"/>
  <c r="G104" i="18"/>
  <c r="G104" i="19" s="1"/>
  <c r="AA104" i="18"/>
  <c r="AA104" i="19" s="1"/>
  <c r="G120" i="18"/>
  <c r="G120" i="19" s="1"/>
  <c r="AA120" i="18"/>
  <c r="AA120" i="19" s="1"/>
  <c r="Y131" i="18"/>
  <c r="Y131" i="19" s="1"/>
  <c r="E131" i="18"/>
  <c r="E131" i="19" s="1"/>
  <c r="Q6" i="21"/>
  <c r="Q6" i="20"/>
  <c r="S11" i="21"/>
  <c r="S11" i="20"/>
  <c r="O17" i="21"/>
  <c r="O17" i="20"/>
  <c r="Q22" i="21"/>
  <c r="Q22" i="20"/>
  <c r="S27" i="21"/>
  <c r="S27" i="20"/>
  <c r="O33" i="21"/>
  <c r="O33" i="20"/>
  <c r="AK38" i="21"/>
  <c r="AK38" i="20"/>
  <c r="AM43" i="21"/>
  <c r="AM43" i="20"/>
  <c r="O49" i="20"/>
  <c r="O49" i="22" s="1"/>
  <c r="O49" i="21"/>
  <c r="Q54" i="20"/>
  <c r="Q54" i="22" s="1"/>
  <c r="Q54" i="21"/>
  <c r="AM59" i="21"/>
  <c r="AM59" i="20"/>
  <c r="AI65" i="21"/>
  <c r="AI65" i="20"/>
  <c r="AK70" i="21"/>
  <c r="AK70" i="20"/>
  <c r="S75" i="21"/>
  <c r="S75" i="20"/>
  <c r="O81" i="21"/>
  <c r="O81" i="20"/>
  <c r="Q86" i="21"/>
  <c r="Q86" i="20"/>
  <c r="S91" i="21"/>
  <c r="S91" i="20"/>
  <c r="AI97" i="21"/>
  <c r="AI97" i="20"/>
  <c r="AK102" i="21"/>
  <c r="AK102" i="20"/>
  <c r="S107" i="20"/>
  <c r="S107" i="21"/>
  <c r="O113" i="20"/>
  <c r="O113" i="22" s="1"/>
  <c r="O113" i="21"/>
  <c r="Q118" i="21"/>
  <c r="Q118" i="20"/>
  <c r="AM123" i="20"/>
  <c r="AU123" i="22" s="1"/>
  <c r="S123" i="28" s="1"/>
  <c r="U123" i="23" s="1"/>
  <c r="AM123" i="21"/>
  <c r="O129" i="21"/>
  <c r="O129" i="20"/>
  <c r="K6" i="20"/>
  <c r="K6" i="22" s="1"/>
  <c r="K6" i="21"/>
  <c r="AG11" i="20"/>
  <c r="AO11" i="22" s="1"/>
  <c r="M11" i="28" s="1"/>
  <c r="O11" i="23" s="1"/>
  <c r="AG11" i="21"/>
  <c r="I17" i="21"/>
  <c r="I17" i="20"/>
  <c r="AE22" i="21"/>
  <c r="AE22" i="20"/>
  <c r="AG27" i="21"/>
  <c r="AG27" i="20"/>
  <c r="AC33" i="21"/>
  <c r="AC33" i="20"/>
  <c r="K38" i="21"/>
  <c r="K38" i="20"/>
  <c r="M43" i="20"/>
  <c r="M43" i="21"/>
  <c r="I49" i="21"/>
  <c r="I49" i="20"/>
  <c r="AE54" i="20"/>
  <c r="AM54" i="22" s="1"/>
  <c r="K54" i="28" s="1"/>
  <c r="M54" i="23" s="1"/>
  <c r="AE54" i="21"/>
  <c r="AG59" i="21"/>
  <c r="AG59" i="20"/>
  <c r="I65" i="20"/>
  <c r="I65" i="21"/>
  <c r="K70" i="21"/>
  <c r="K70" i="20"/>
  <c r="M75" i="20"/>
  <c r="M75" i="22" s="1"/>
  <c r="M75" i="21"/>
  <c r="I81" i="20"/>
  <c r="I81" i="22" s="1"/>
  <c r="I81" i="21"/>
  <c r="AE86" i="21"/>
  <c r="AE86" i="20"/>
  <c r="M91" i="21"/>
  <c r="M91" i="20"/>
  <c r="I97" i="21"/>
  <c r="I97" i="20"/>
  <c r="K102" i="21"/>
  <c r="K102" i="20"/>
  <c r="AG107" i="21"/>
  <c r="AG107" i="20"/>
  <c r="AC113" i="21"/>
  <c r="AC113" i="20"/>
  <c r="K118" i="21"/>
  <c r="K118" i="20"/>
  <c r="AG123" i="20"/>
  <c r="AO123" i="22" s="1"/>
  <c r="M123" i="28" s="1"/>
  <c r="O123" i="23" s="1"/>
  <c r="AG123" i="21"/>
  <c r="I129" i="21"/>
  <c r="I129" i="20"/>
  <c r="Z31" i="18"/>
  <c r="Z31" i="19" s="1"/>
  <c r="F31" i="18"/>
  <c r="F31" i="19" s="1"/>
  <c r="B45" i="18"/>
  <c r="B45" i="19" s="1"/>
  <c r="V45" i="18"/>
  <c r="V45" i="19" s="1"/>
  <c r="D50" i="18"/>
  <c r="D50" i="19" s="1"/>
  <c r="X50" i="18"/>
  <c r="X50" i="19" s="1"/>
  <c r="F55" i="18"/>
  <c r="F55" i="19" s="1"/>
  <c r="Z55" i="18"/>
  <c r="Z55" i="19" s="1"/>
  <c r="Z75" i="18"/>
  <c r="Z75" i="19" s="1"/>
  <c r="F75" i="18"/>
  <c r="F75" i="19" s="1"/>
  <c r="X94" i="18"/>
  <c r="X94" i="19" s="1"/>
  <c r="D94" i="18"/>
  <c r="D94" i="19" s="1"/>
  <c r="F99" i="18"/>
  <c r="F99" i="19" s="1"/>
  <c r="Z99" i="18"/>
  <c r="Z99" i="19" s="1"/>
  <c r="B109" i="18"/>
  <c r="B109" i="19" s="1"/>
  <c r="V109" i="18"/>
  <c r="V109" i="19" s="1"/>
  <c r="F123" i="18"/>
  <c r="F123" i="19" s="1"/>
  <c r="Z123" i="18"/>
  <c r="Z123" i="19" s="1"/>
  <c r="F127" i="18"/>
  <c r="F127" i="19" s="1"/>
  <c r="Z127" i="18"/>
  <c r="Z127" i="19" s="1"/>
  <c r="P5" i="21"/>
  <c r="P5" i="20"/>
  <c r="R10" i="20"/>
  <c r="R10" i="21"/>
  <c r="N16" i="18"/>
  <c r="N16" i="19" s="1"/>
  <c r="AH16" i="18"/>
  <c r="AH16" i="19" s="1"/>
  <c r="P21" i="21"/>
  <c r="P21" i="20"/>
  <c r="AL26" i="20"/>
  <c r="AT26" i="22" s="1"/>
  <c r="R26" i="28" s="1"/>
  <c r="T26" i="23" s="1"/>
  <c r="AL26" i="21"/>
  <c r="N32" i="18"/>
  <c r="N32" i="19" s="1"/>
  <c r="AH32" i="18"/>
  <c r="AH32" i="19" s="1"/>
  <c r="AJ37" i="21"/>
  <c r="AJ37" i="20"/>
  <c r="R42" i="21"/>
  <c r="R42" i="20"/>
  <c r="AH48" i="18"/>
  <c r="AH48" i="19" s="1"/>
  <c r="N48" i="18"/>
  <c r="N48" i="19" s="1"/>
  <c r="P53" i="20"/>
  <c r="P53" i="21"/>
  <c r="AL58" i="21"/>
  <c r="AL58" i="20"/>
  <c r="N64" i="18"/>
  <c r="N64" i="19" s="1"/>
  <c r="AH64" i="18"/>
  <c r="AH64" i="19" s="1"/>
  <c r="AJ69" i="21"/>
  <c r="AJ69" i="20"/>
  <c r="R74" i="21"/>
  <c r="R74" i="20"/>
  <c r="AH80" i="18"/>
  <c r="AH80" i="19" s="1"/>
  <c r="N80" i="18"/>
  <c r="N80" i="19" s="1"/>
  <c r="AJ85" i="20"/>
  <c r="AR85" i="22" s="1"/>
  <c r="P85" i="28" s="1"/>
  <c r="R85" i="23" s="1"/>
  <c r="AJ85" i="21"/>
  <c r="R90" i="21"/>
  <c r="R90" i="20"/>
  <c r="N96" i="18"/>
  <c r="N96" i="19" s="1"/>
  <c r="AH96" i="18"/>
  <c r="AH96" i="19" s="1"/>
  <c r="P101" i="20"/>
  <c r="P101" i="22" s="1"/>
  <c r="P101" i="21"/>
  <c r="R106" i="20"/>
  <c r="R106" i="22" s="1"/>
  <c r="R106" i="21"/>
  <c r="N112" i="18"/>
  <c r="N112" i="19" s="1"/>
  <c r="AH112" i="18"/>
  <c r="AH112" i="19" s="1"/>
  <c r="P117" i="21"/>
  <c r="P117" i="20"/>
  <c r="R122" i="21"/>
  <c r="R122" i="20"/>
  <c r="N128" i="18"/>
  <c r="N128" i="19" s="1"/>
  <c r="AH128" i="18"/>
  <c r="AH128" i="19" s="1"/>
  <c r="J5" i="21"/>
  <c r="J5" i="20"/>
  <c r="L10" i="21"/>
  <c r="L10" i="20"/>
  <c r="H16" i="18"/>
  <c r="H16" i="19" s="1"/>
  <c r="AB16" i="18"/>
  <c r="AB16" i="19" s="1"/>
  <c r="AD21" i="21"/>
  <c r="AD21" i="20"/>
  <c r="L26" i="20"/>
  <c r="L26" i="22" s="1"/>
  <c r="L26" i="21"/>
  <c r="H32" i="18"/>
  <c r="H32" i="19" s="1"/>
  <c r="AB32" i="18"/>
  <c r="AB32" i="19" s="1"/>
  <c r="J37" i="21"/>
  <c r="J37" i="20"/>
  <c r="AF42" i="20"/>
  <c r="AN42" i="22" s="1"/>
  <c r="L42" i="28" s="1"/>
  <c r="N42" i="23" s="1"/>
  <c r="AF42" i="21"/>
  <c r="H48" i="18"/>
  <c r="H48" i="19" s="1"/>
  <c r="AB48" i="18"/>
  <c r="AB48" i="19" s="1"/>
  <c r="J53" i="20"/>
  <c r="J53" i="21"/>
  <c r="L58" i="20"/>
  <c r="L58" i="22" s="1"/>
  <c r="L58" i="21"/>
  <c r="AB64" i="18"/>
  <c r="AB64" i="19" s="1"/>
  <c r="H64" i="18"/>
  <c r="H64" i="19" s="1"/>
  <c r="AD69" i="21"/>
  <c r="AD69" i="20"/>
  <c r="L74" i="21"/>
  <c r="L74" i="20"/>
  <c r="H80" i="18"/>
  <c r="H80" i="19" s="1"/>
  <c r="AB80" i="18"/>
  <c r="AB80" i="19" s="1"/>
  <c r="J85" i="21"/>
  <c r="J85" i="20"/>
  <c r="L90" i="21"/>
  <c r="L90" i="20"/>
  <c r="H96" i="18"/>
  <c r="H96" i="19" s="1"/>
  <c r="AB96" i="18"/>
  <c r="AB96" i="19" s="1"/>
  <c r="J101" i="21"/>
  <c r="J101" i="20"/>
  <c r="L106" i="20"/>
  <c r="L106" i="22" s="1"/>
  <c r="L106" i="21"/>
  <c r="H112" i="18"/>
  <c r="H112" i="19" s="1"/>
  <c r="AB112" i="18"/>
  <c r="AB112" i="19" s="1"/>
  <c r="J117" i="21"/>
  <c r="J117" i="20"/>
  <c r="L122" i="20"/>
  <c r="L122" i="22" s="1"/>
  <c r="L122" i="21"/>
  <c r="H128" i="20"/>
  <c r="H128" i="22" s="1"/>
  <c r="H128" i="21"/>
  <c r="G15" i="18"/>
  <c r="G15" i="19" s="1"/>
  <c r="AA15" i="18"/>
  <c r="AA15" i="19" s="1"/>
  <c r="W53" i="18"/>
  <c r="W53" i="19" s="1"/>
  <c r="C53" i="18"/>
  <c r="C53" i="19" s="1"/>
  <c r="AA127" i="18"/>
  <c r="AA127" i="19" s="1"/>
  <c r="G127" i="18"/>
  <c r="G127" i="19" s="1"/>
  <c r="Q5" i="21"/>
  <c r="Q5" i="20"/>
  <c r="AM10" i="21"/>
  <c r="AM10" i="20"/>
  <c r="O16" i="21"/>
  <c r="O16" i="20"/>
  <c r="Q21" i="21"/>
  <c r="Q21" i="20"/>
  <c r="S26" i="20"/>
  <c r="S26" i="22" s="1"/>
  <c r="S26" i="21"/>
  <c r="AI32" i="21"/>
  <c r="AI32" i="20"/>
  <c r="Q37" i="21"/>
  <c r="Q37" i="20"/>
  <c r="AM42" i="20"/>
  <c r="AU42" i="22" s="1"/>
  <c r="S42" i="28" s="1"/>
  <c r="U42" i="23" s="1"/>
  <c r="AM42" i="21"/>
  <c r="AI48" i="21"/>
  <c r="AI48" i="20"/>
  <c r="AK53" i="21"/>
  <c r="AK53" i="20"/>
  <c r="AM58" i="21"/>
  <c r="AM58" i="20"/>
  <c r="O64" i="21"/>
  <c r="O64" i="20"/>
  <c r="Q69" i="21"/>
  <c r="Q69" i="20"/>
  <c r="S74" i="20"/>
  <c r="S74" i="22" s="1"/>
  <c r="S74" i="21"/>
  <c r="O80" i="20"/>
  <c r="O80" i="21"/>
  <c r="AK85" i="21"/>
  <c r="AK85" i="20"/>
  <c r="AM90" i="21"/>
  <c r="AM90" i="20"/>
  <c r="O96" i="21"/>
  <c r="O96" i="20"/>
  <c r="AK101" i="21"/>
  <c r="AK101" i="20"/>
  <c r="S106" i="21"/>
  <c r="S106" i="20"/>
  <c r="O112" i="21"/>
  <c r="O112" i="20"/>
  <c r="Q117" i="21"/>
  <c r="Q117" i="20"/>
  <c r="S122" i="21"/>
  <c r="S122" i="20"/>
  <c r="O128" i="20"/>
  <c r="O128" i="22" s="1"/>
  <c r="O128" i="21"/>
  <c r="K5" i="21"/>
  <c r="K5" i="20"/>
  <c r="M10" i="21"/>
  <c r="M10" i="20"/>
  <c r="I16" i="20"/>
  <c r="I16" i="21"/>
  <c r="K21" i="21"/>
  <c r="K21" i="20"/>
  <c r="M26" i="21"/>
  <c r="M26" i="20"/>
  <c r="I32" i="20"/>
  <c r="I32" i="22" s="1"/>
  <c r="I32" i="21"/>
  <c r="K37" i="21"/>
  <c r="K37" i="20"/>
  <c r="AG42" i="20"/>
  <c r="AO42" i="22" s="1"/>
  <c r="M42" i="28" s="1"/>
  <c r="O42" i="23" s="1"/>
  <c r="AG42" i="21"/>
  <c r="I48" i="21"/>
  <c r="I48" i="20"/>
  <c r="K53" i="20"/>
  <c r="K53" i="22" s="1"/>
  <c r="K53" i="21"/>
  <c r="M58" i="21"/>
  <c r="M58" i="20"/>
  <c r="AC64" i="21"/>
  <c r="AC64" i="20"/>
  <c r="K69" i="21"/>
  <c r="K69" i="20"/>
  <c r="M74" i="21"/>
  <c r="M74" i="20"/>
  <c r="I80" i="21"/>
  <c r="I80" i="20"/>
  <c r="K85" i="21"/>
  <c r="K85" i="20"/>
  <c r="AG90" i="21"/>
  <c r="AG90" i="20"/>
  <c r="I96" i="20"/>
  <c r="I96" i="22" s="1"/>
  <c r="I96" i="21"/>
  <c r="K101" i="20"/>
  <c r="K101" i="21"/>
  <c r="M106" i="21"/>
  <c r="M106" i="20"/>
  <c r="I112" i="21"/>
  <c r="I112" i="20"/>
  <c r="K117" i="20"/>
  <c r="K117" i="22" s="1"/>
  <c r="K117" i="21"/>
  <c r="M122" i="21"/>
  <c r="M122" i="20"/>
  <c r="I128" i="21"/>
  <c r="I128" i="20"/>
  <c r="I19" i="5"/>
  <c r="B24" i="18"/>
  <c r="B24" i="19" s="1"/>
  <c r="V24" i="18"/>
  <c r="V24" i="19" s="1"/>
  <c r="D29" i="18"/>
  <c r="D29" i="19" s="1"/>
  <c r="X29" i="18"/>
  <c r="X29" i="19" s="1"/>
  <c r="F34" i="18"/>
  <c r="F34" i="19" s="1"/>
  <c r="Z34" i="18"/>
  <c r="Z34" i="19" s="1"/>
  <c r="I47" i="5"/>
  <c r="B52" i="18"/>
  <c r="B52" i="19" s="1"/>
  <c r="V52" i="18"/>
  <c r="V52" i="19" s="1"/>
  <c r="I71" i="5"/>
  <c r="X77" i="18"/>
  <c r="X77" i="19" s="1"/>
  <c r="D77" i="18"/>
  <c r="D77" i="19" s="1"/>
  <c r="F82" i="18"/>
  <c r="F82" i="19" s="1"/>
  <c r="Z82" i="18"/>
  <c r="Z82" i="19" s="1"/>
  <c r="B92" i="18"/>
  <c r="B92" i="19" s="1"/>
  <c r="V92" i="18"/>
  <c r="V92" i="19" s="1"/>
  <c r="X101" i="18"/>
  <c r="X101" i="19" s="1"/>
  <c r="D101" i="18"/>
  <c r="D101" i="19" s="1"/>
  <c r="F110" i="18"/>
  <c r="F110" i="19" s="1"/>
  <c r="Z110" i="18"/>
  <c r="Z110" i="19" s="1"/>
  <c r="I115" i="5"/>
  <c r="I119" i="5"/>
  <c r="AJ8" i="21"/>
  <c r="AJ8" i="20"/>
  <c r="AR8" i="22" s="1"/>
  <c r="P8" i="28" s="1"/>
  <c r="R8" i="23" s="1"/>
  <c r="AL13" i="21"/>
  <c r="AL13" i="20"/>
  <c r="AT13" i="22" s="1"/>
  <c r="R13" i="28" s="1"/>
  <c r="T13" i="23" s="1"/>
  <c r="AJ24" i="21"/>
  <c r="AJ24" i="20"/>
  <c r="AR24" i="22" s="1"/>
  <c r="P24" i="28" s="1"/>
  <c r="R24" i="23" s="1"/>
  <c r="R29" i="20"/>
  <c r="R29" i="21"/>
  <c r="P40" i="21"/>
  <c r="P40" i="20"/>
  <c r="P40" i="22" s="1"/>
  <c r="AL45" i="20"/>
  <c r="AL45" i="21"/>
  <c r="AJ56" i="21"/>
  <c r="AJ56" i="20"/>
  <c r="AR56" i="22" s="1"/>
  <c r="P56" i="28" s="1"/>
  <c r="R56" i="23" s="1"/>
  <c r="AL61" i="20"/>
  <c r="AL61" i="21"/>
  <c r="N67" i="21"/>
  <c r="N67" i="20"/>
  <c r="N67" i="22" s="1"/>
  <c r="AJ72" i="21"/>
  <c r="AJ72" i="20"/>
  <c r="AR72" i="22" s="1"/>
  <c r="P72" i="28" s="1"/>
  <c r="R72" i="23" s="1"/>
  <c r="R77" i="21"/>
  <c r="R77" i="20"/>
  <c r="R77" i="22" s="1"/>
  <c r="AJ88" i="21"/>
  <c r="AJ88" i="20"/>
  <c r="R93" i="21"/>
  <c r="R93" i="20"/>
  <c r="R93" i="22" s="1"/>
  <c r="AJ104" i="21"/>
  <c r="AJ104" i="20"/>
  <c r="AR104" i="22" s="1"/>
  <c r="P104" i="28" s="1"/>
  <c r="R104" i="23" s="1"/>
  <c r="AL109" i="20"/>
  <c r="AL109" i="21"/>
  <c r="AJ120" i="21"/>
  <c r="AJ120" i="20"/>
  <c r="AL125" i="21"/>
  <c r="AL125" i="20"/>
  <c r="AT125" i="22" s="1"/>
  <c r="R125" i="28" s="1"/>
  <c r="T125" i="23" s="1"/>
  <c r="AD8" i="21"/>
  <c r="AD8" i="20"/>
  <c r="AL8" i="22" s="1"/>
  <c r="J8" i="28" s="1"/>
  <c r="L8" i="23" s="1"/>
  <c r="L13" i="20"/>
  <c r="L13" i="21"/>
  <c r="J24" i="21"/>
  <c r="J24" i="20"/>
  <c r="AF29" i="21"/>
  <c r="AF29" i="20"/>
  <c r="AN29" i="22" s="1"/>
  <c r="L29" i="28" s="1"/>
  <c r="N29" i="23" s="1"/>
  <c r="AD40" i="21"/>
  <c r="AD40" i="20"/>
  <c r="AL40" i="22" s="1"/>
  <c r="J40" i="28" s="1"/>
  <c r="L40" i="23" s="1"/>
  <c r="AF45" i="21"/>
  <c r="AF45" i="20"/>
  <c r="AN45" i="22" s="1"/>
  <c r="L45" i="28" s="1"/>
  <c r="N45" i="23" s="1"/>
  <c r="AD56" i="20"/>
  <c r="AD56" i="21"/>
  <c r="AF61" i="21"/>
  <c r="AF61" i="20"/>
  <c r="AN61" i="22" s="1"/>
  <c r="L61" i="28" s="1"/>
  <c r="N61" i="23" s="1"/>
  <c r="H67" i="21"/>
  <c r="H67" i="20"/>
  <c r="H67" i="22" s="1"/>
  <c r="J72" i="20"/>
  <c r="J72" i="21"/>
  <c r="L77" i="21"/>
  <c r="L77" i="20"/>
  <c r="AD88" i="21"/>
  <c r="AD88" i="20"/>
  <c r="AL88" i="22" s="1"/>
  <c r="J88" i="28" s="1"/>
  <c r="L88" i="23" s="1"/>
  <c r="AF93" i="21"/>
  <c r="AF93" i="20"/>
  <c r="AN93" i="22" s="1"/>
  <c r="L93" i="28" s="1"/>
  <c r="N93" i="23" s="1"/>
  <c r="J104" i="20"/>
  <c r="J104" i="21"/>
  <c r="L109" i="20"/>
  <c r="L109" i="21"/>
  <c r="AD120" i="20"/>
  <c r="AD120" i="21"/>
  <c r="L125" i="21"/>
  <c r="L125" i="20"/>
  <c r="L125" i="22" s="1"/>
  <c r="G18" i="18"/>
  <c r="G18" i="19" s="1"/>
  <c r="AA18" i="18"/>
  <c r="AA18" i="19" s="1"/>
  <c r="Y61" i="18"/>
  <c r="Y61" i="19" s="1"/>
  <c r="E61" i="18"/>
  <c r="E61" i="19" s="1"/>
  <c r="G82" i="18"/>
  <c r="G82" i="19" s="1"/>
  <c r="AA82" i="18"/>
  <c r="AA82" i="19" s="1"/>
  <c r="Y93" i="18"/>
  <c r="Y93" i="19" s="1"/>
  <c r="E93" i="18"/>
  <c r="E93" i="19" s="1"/>
  <c r="W104" i="18"/>
  <c r="W104" i="19" s="1"/>
  <c r="C104" i="18"/>
  <c r="C104" i="19" s="1"/>
  <c r="E109" i="18"/>
  <c r="E109" i="19" s="1"/>
  <c r="Y109" i="18"/>
  <c r="Y109" i="19" s="1"/>
  <c r="G114" i="18"/>
  <c r="G114" i="19" s="1"/>
  <c r="AA114" i="18"/>
  <c r="AA114" i="19" s="1"/>
  <c r="AA130" i="18"/>
  <c r="AA130" i="19" s="1"/>
  <c r="G130" i="18"/>
  <c r="G130" i="19" s="1"/>
  <c r="Q8" i="21"/>
  <c r="Q8" i="20"/>
  <c r="Q8" i="22" s="1"/>
  <c r="AM13" i="21"/>
  <c r="AM13" i="20"/>
  <c r="O19" i="20"/>
  <c r="O19" i="21"/>
  <c r="AK24" i="21"/>
  <c r="AK24" i="20"/>
  <c r="AS24" i="22" s="1"/>
  <c r="Q24" i="28" s="1"/>
  <c r="S24" i="23" s="1"/>
  <c r="AM29" i="21"/>
  <c r="AM29" i="20"/>
  <c r="AU29" i="22" s="1"/>
  <c r="S29" i="28" s="1"/>
  <c r="U29" i="23" s="1"/>
  <c r="O35" i="21"/>
  <c r="O35" i="20"/>
  <c r="AK40" i="21"/>
  <c r="AK40" i="20"/>
  <c r="AS40" i="22" s="1"/>
  <c r="Q40" i="28" s="1"/>
  <c r="S40" i="23" s="1"/>
  <c r="AM45" i="20"/>
  <c r="AM45" i="21"/>
  <c r="AI51" i="21"/>
  <c r="AI51" i="20"/>
  <c r="AQ51" i="22" s="1"/>
  <c r="O51" i="28" s="1"/>
  <c r="Q51" i="23" s="1"/>
  <c r="AK56" i="21"/>
  <c r="AK56" i="20"/>
  <c r="AM61" i="21"/>
  <c r="AM61" i="20"/>
  <c r="AU61" i="22" s="1"/>
  <c r="S61" i="28" s="1"/>
  <c r="U61" i="23" s="1"/>
  <c r="O67" i="21"/>
  <c r="O67" i="20"/>
  <c r="O67" i="22" s="1"/>
  <c r="Q72" i="21"/>
  <c r="Q72" i="20"/>
  <c r="Q72" i="22" s="1"/>
  <c r="AM77" i="20"/>
  <c r="AM77" i="21"/>
  <c r="O83" i="20"/>
  <c r="O83" i="21"/>
  <c r="Q88" i="21"/>
  <c r="Q88" i="20"/>
  <c r="Q88" i="22" s="1"/>
  <c r="AM93" i="20"/>
  <c r="AM93" i="21"/>
  <c r="AI99" i="20"/>
  <c r="AI99" i="21"/>
  <c r="AK104" i="21"/>
  <c r="AK104" i="20"/>
  <c r="AS104" i="22" s="1"/>
  <c r="Q104" i="28" s="1"/>
  <c r="S104" i="23" s="1"/>
  <c r="AM109" i="20"/>
  <c r="AM109" i="21"/>
  <c r="AI115" i="20"/>
  <c r="AI115" i="21"/>
  <c r="AK120" i="21"/>
  <c r="AK120" i="20"/>
  <c r="AM125" i="21"/>
  <c r="AM125" i="20"/>
  <c r="AU125" i="22" s="1"/>
  <c r="S125" i="28" s="1"/>
  <c r="U125" i="23" s="1"/>
  <c r="O131" i="21"/>
  <c r="O131" i="20"/>
  <c r="O131" i="22" s="1"/>
  <c r="AE8" i="20"/>
  <c r="AE8" i="21"/>
  <c r="AG13" i="21"/>
  <c r="AG13" i="20"/>
  <c r="AC19" i="21"/>
  <c r="AC19" i="20"/>
  <c r="AK19" i="22" s="1"/>
  <c r="I19" i="28" s="1"/>
  <c r="K19" i="23" s="1"/>
  <c r="K24" i="20"/>
  <c r="K24" i="21"/>
  <c r="AG29" i="21"/>
  <c r="AG29" i="20"/>
  <c r="AO29" i="22" s="1"/>
  <c r="M29" i="28" s="1"/>
  <c r="O29" i="23" s="1"/>
  <c r="AC35" i="21"/>
  <c r="AC35" i="20"/>
  <c r="AE40" i="21"/>
  <c r="AE40" i="20"/>
  <c r="AM40" i="22" s="1"/>
  <c r="K40" i="28" s="1"/>
  <c r="M40" i="23" s="1"/>
  <c r="M45" i="20"/>
  <c r="M45" i="21"/>
  <c r="I51" i="21"/>
  <c r="I51" i="20"/>
  <c r="I51" i="22" s="1"/>
  <c r="AE56" i="21"/>
  <c r="AE56" i="20"/>
  <c r="AG61" i="21"/>
  <c r="AG61" i="20"/>
  <c r="AO61" i="22" s="1"/>
  <c r="M61" i="28" s="1"/>
  <c r="O61" i="23" s="1"/>
  <c r="K72" i="21"/>
  <c r="K72" i="20"/>
  <c r="K72" i="22" s="1"/>
  <c r="AG77" i="20"/>
  <c r="AG77" i="21"/>
  <c r="I83" i="21"/>
  <c r="I83" i="20"/>
  <c r="AE88" i="21"/>
  <c r="AE88" i="20"/>
  <c r="AM88" i="22" s="1"/>
  <c r="K88" i="28" s="1"/>
  <c r="M88" i="23" s="1"/>
  <c r="AG93" i="21"/>
  <c r="AG93" i="20"/>
  <c r="AO93" i="22" s="1"/>
  <c r="M93" i="28" s="1"/>
  <c r="O93" i="23" s="1"/>
  <c r="AC99" i="21"/>
  <c r="AC99" i="20"/>
  <c r="AK99" i="22" s="1"/>
  <c r="I99" i="28" s="1"/>
  <c r="K99" i="23" s="1"/>
  <c r="AE104" i="21"/>
  <c r="AE104" i="20"/>
  <c r="AG109" i="21"/>
  <c r="AG109" i="20"/>
  <c r="AO109" i="22" s="1"/>
  <c r="M109" i="28" s="1"/>
  <c r="O109" i="23" s="1"/>
  <c r="AC115" i="20"/>
  <c r="AC115" i="21"/>
  <c r="K120" i="21"/>
  <c r="K120" i="20"/>
  <c r="K120" i="22" s="1"/>
  <c r="AG125" i="21"/>
  <c r="AG125" i="20"/>
  <c r="I131" i="21"/>
  <c r="I131" i="20"/>
  <c r="I131" i="22" s="1"/>
  <c r="D8" i="18"/>
  <c r="D8" i="19" s="1"/>
  <c r="X8" i="18"/>
  <c r="X8" i="19" s="1"/>
  <c r="B23" i="18"/>
  <c r="B23" i="19" s="1"/>
  <c r="V23" i="18"/>
  <c r="V23" i="19" s="1"/>
  <c r="V27" i="18"/>
  <c r="V27" i="19" s="1"/>
  <c r="B27" i="18"/>
  <c r="B27" i="19" s="1"/>
  <c r="D32" i="18"/>
  <c r="D32" i="19" s="1"/>
  <c r="X32" i="18"/>
  <c r="X32" i="19" s="1"/>
  <c r="F41" i="18"/>
  <c r="F41" i="19" s="1"/>
  <c r="Z41" i="18"/>
  <c r="Z41" i="19" s="1"/>
  <c r="B51" i="18"/>
  <c r="B51" i="19" s="1"/>
  <c r="V51" i="18"/>
  <c r="V51" i="19" s="1"/>
  <c r="D56" i="18"/>
  <c r="D56" i="19" s="1"/>
  <c r="X56" i="18"/>
  <c r="X56" i="19" s="1"/>
  <c r="F61" i="18"/>
  <c r="F61" i="19" s="1"/>
  <c r="Z61" i="18"/>
  <c r="Z61" i="19" s="1"/>
  <c r="F65" i="18"/>
  <c r="F65" i="19" s="1"/>
  <c r="Z65" i="18"/>
  <c r="Z65" i="19" s="1"/>
  <c r="B75" i="18"/>
  <c r="B75" i="19" s="1"/>
  <c r="V75" i="18"/>
  <c r="V75" i="19" s="1"/>
  <c r="V79" i="18"/>
  <c r="V79" i="19" s="1"/>
  <c r="B79" i="18"/>
  <c r="B79" i="19" s="1"/>
  <c r="D84" i="18"/>
  <c r="D84" i="19" s="1"/>
  <c r="X84" i="18"/>
  <c r="X84" i="19" s="1"/>
  <c r="F93" i="18"/>
  <c r="F93" i="19" s="1"/>
  <c r="Z93" i="18"/>
  <c r="Z93" i="19" s="1"/>
  <c r="F97" i="18"/>
  <c r="F97" i="19" s="1"/>
  <c r="Z97" i="18"/>
  <c r="Z97" i="19" s="1"/>
  <c r="B103" i="18"/>
  <c r="B103" i="19" s="1"/>
  <c r="V103" i="18"/>
  <c r="V103" i="19" s="1"/>
  <c r="X108" i="18"/>
  <c r="X108" i="19" s="1"/>
  <c r="D108" i="18"/>
  <c r="D108" i="19" s="1"/>
  <c r="D112" i="18"/>
  <c r="D112" i="19" s="1"/>
  <c r="X112" i="18"/>
  <c r="X112" i="19" s="1"/>
  <c r="V127" i="18"/>
  <c r="V127" i="19" s="1"/>
  <c r="B127" i="18"/>
  <c r="B127" i="19" s="1"/>
  <c r="I130" i="5"/>
  <c r="AL8" i="20"/>
  <c r="AT8" i="22" s="1"/>
  <c r="R8" i="28" s="1"/>
  <c r="T8" i="23" s="1"/>
  <c r="AL8" i="21"/>
  <c r="N14" i="18"/>
  <c r="N14" i="19" s="1"/>
  <c r="AH14" i="18"/>
  <c r="AH14" i="19" s="1"/>
  <c r="AJ19" i="20"/>
  <c r="AR19" i="22" s="1"/>
  <c r="P19" i="28" s="1"/>
  <c r="R19" i="23" s="1"/>
  <c r="AJ19" i="21"/>
  <c r="R24" i="21"/>
  <c r="R24" i="20"/>
  <c r="N30" i="18"/>
  <c r="N30" i="19" s="1"/>
  <c r="AH30" i="18"/>
  <c r="AH30" i="19" s="1"/>
  <c r="P35" i="20"/>
  <c r="P35" i="22" s="1"/>
  <c r="P35" i="21"/>
  <c r="AL40" i="21"/>
  <c r="AL40" i="20"/>
  <c r="N46" i="20"/>
  <c r="N46" i="21"/>
  <c r="P51" i="21"/>
  <c r="P51" i="20"/>
  <c r="R56" i="21"/>
  <c r="R56" i="20"/>
  <c r="N62" i="20"/>
  <c r="N62" i="22" s="1"/>
  <c r="N62" i="21"/>
  <c r="P67" i="18"/>
  <c r="P67" i="19" s="1"/>
  <c r="AJ67" i="18"/>
  <c r="AJ67" i="19" s="1"/>
  <c r="AL72" i="21"/>
  <c r="AL72" i="20"/>
  <c r="N78" i="20"/>
  <c r="N78" i="22" s="1"/>
  <c r="N78" i="21"/>
  <c r="P83" i="21"/>
  <c r="P83" i="20"/>
  <c r="AL88" i="21"/>
  <c r="AL88" i="20"/>
  <c r="N94" i="18"/>
  <c r="N94" i="19" s="1"/>
  <c r="AH94" i="18"/>
  <c r="AH94" i="19" s="1"/>
  <c r="P99" i="21"/>
  <c r="P99" i="20"/>
  <c r="R104" i="21"/>
  <c r="R104" i="20"/>
  <c r="AH110" i="21"/>
  <c r="AH110" i="20"/>
  <c r="AJ115" i="21"/>
  <c r="AJ115" i="20"/>
  <c r="R120" i="21"/>
  <c r="R120" i="20"/>
  <c r="N126" i="18"/>
  <c r="N126" i="19" s="1"/>
  <c r="AH126" i="18"/>
  <c r="AH126" i="19" s="1"/>
  <c r="P131" i="21"/>
  <c r="P131" i="20"/>
  <c r="L8" i="21"/>
  <c r="L8" i="20"/>
  <c r="AB14" i="18"/>
  <c r="AB14" i="19" s="1"/>
  <c r="H14" i="18"/>
  <c r="H14" i="19" s="1"/>
  <c r="J19" i="20"/>
  <c r="J19" i="22" s="1"/>
  <c r="J19" i="21"/>
  <c r="L24" i="20"/>
  <c r="L24" i="21"/>
  <c r="H30" i="18"/>
  <c r="H30" i="19" s="1"/>
  <c r="AB30" i="18"/>
  <c r="AB30" i="19" s="1"/>
  <c r="AD35" i="20"/>
  <c r="AL35" i="22" s="1"/>
  <c r="J35" i="28" s="1"/>
  <c r="L35" i="23" s="1"/>
  <c r="AD35" i="21"/>
  <c r="L40" i="21"/>
  <c r="L40" i="20"/>
  <c r="H46" i="21"/>
  <c r="H46" i="20"/>
  <c r="J51" i="20"/>
  <c r="J51" i="22" s="1"/>
  <c r="J51" i="21"/>
  <c r="L56" i="20"/>
  <c r="L56" i="22" s="1"/>
  <c r="L56" i="21"/>
  <c r="H62" i="18"/>
  <c r="H62" i="19" s="1"/>
  <c r="AB62" i="18"/>
  <c r="AB62" i="19" s="1"/>
  <c r="J67" i="21"/>
  <c r="J67" i="20"/>
  <c r="L72" i="21"/>
  <c r="L72" i="20"/>
  <c r="H78" i="21"/>
  <c r="H78" i="20"/>
  <c r="J83" i="20"/>
  <c r="J83" i="22" s="1"/>
  <c r="J83" i="21"/>
  <c r="L88" i="20"/>
  <c r="L88" i="21"/>
  <c r="H94" i="18"/>
  <c r="H94" i="19" s="1"/>
  <c r="AB94" i="18"/>
  <c r="AB94" i="19" s="1"/>
  <c r="J99" i="21"/>
  <c r="J99" i="20"/>
  <c r="AF104" i="21"/>
  <c r="AF104" i="20"/>
  <c r="AB110" i="18"/>
  <c r="AB110" i="19" s="1"/>
  <c r="H110" i="18"/>
  <c r="H110" i="19" s="1"/>
  <c r="J115" i="21"/>
  <c r="J115" i="20"/>
  <c r="L120" i="21"/>
  <c r="L120" i="20"/>
  <c r="AB126" i="18"/>
  <c r="AB126" i="19" s="1"/>
  <c r="H126" i="18"/>
  <c r="H126" i="19" s="1"/>
  <c r="AD131" i="20"/>
  <c r="AD131" i="21"/>
  <c r="E8" i="18"/>
  <c r="E8" i="19" s="1"/>
  <c r="Y8" i="18"/>
  <c r="Y8" i="19" s="1"/>
  <c r="C19" i="18"/>
  <c r="C19" i="19" s="1"/>
  <c r="W19" i="18"/>
  <c r="W19" i="19" s="1"/>
  <c r="W35" i="18"/>
  <c r="W35" i="19" s="1"/>
  <c r="C35" i="18"/>
  <c r="C35" i="19" s="1"/>
  <c r="C51" i="18"/>
  <c r="C51" i="19" s="1"/>
  <c r="W51" i="18"/>
  <c r="W51" i="19" s="1"/>
  <c r="E56" i="18"/>
  <c r="E56" i="19" s="1"/>
  <c r="Y56" i="18"/>
  <c r="Y56" i="19" s="1"/>
  <c r="C67" i="18"/>
  <c r="C67" i="19" s="1"/>
  <c r="W67" i="18"/>
  <c r="W67" i="19" s="1"/>
  <c r="C83" i="18"/>
  <c r="C83" i="19" s="1"/>
  <c r="W83" i="18"/>
  <c r="W83" i="19" s="1"/>
  <c r="C99" i="18"/>
  <c r="C99" i="19" s="1"/>
  <c r="W99" i="18"/>
  <c r="W99" i="19" s="1"/>
  <c r="AA109" i="18"/>
  <c r="AA109" i="19" s="1"/>
  <c r="G109" i="18"/>
  <c r="G109" i="19" s="1"/>
  <c r="C115" i="18"/>
  <c r="C115" i="19" s="1"/>
  <c r="W115" i="18"/>
  <c r="W115" i="19" s="1"/>
  <c r="E120" i="18"/>
  <c r="E120" i="19" s="1"/>
  <c r="Y120" i="18"/>
  <c r="Y120" i="19" s="1"/>
  <c r="G125" i="18"/>
  <c r="G125" i="19" s="1"/>
  <c r="AA125" i="18"/>
  <c r="AA125" i="19" s="1"/>
  <c r="O6" i="21"/>
  <c r="O6" i="20"/>
  <c r="AK11" i="21"/>
  <c r="AK11" i="20"/>
  <c r="S16" i="20"/>
  <c r="S16" i="22" s="1"/>
  <c r="S16" i="21"/>
  <c r="AI22" i="21"/>
  <c r="AI22" i="20"/>
  <c r="AK27" i="21"/>
  <c r="AK27" i="20"/>
  <c r="S32" i="21"/>
  <c r="S32" i="20"/>
  <c r="O38" i="21"/>
  <c r="O38" i="20"/>
  <c r="AK43" i="21"/>
  <c r="AK43" i="20"/>
  <c r="AM48" i="21"/>
  <c r="AM48" i="20"/>
  <c r="AI54" i="20"/>
  <c r="AQ54" i="22" s="1"/>
  <c r="O54" i="28" s="1"/>
  <c r="Q54" i="23" s="1"/>
  <c r="AI54" i="21"/>
  <c r="Q59" i="21"/>
  <c r="Q59" i="20"/>
  <c r="AM64" i="21"/>
  <c r="AM64" i="20"/>
  <c r="AI70" i="20"/>
  <c r="AQ70" i="22" s="1"/>
  <c r="O70" i="28" s="1"/>
  <c r="Q70" i="23" s="1"/>
  <c r="AI70" i="21"/>
  <c r="AK75" i="21"/>
  <c r="AK75" i="20"/>
  <c r="AM80" i="21"/>
  <c r="AM80" i="20"/>
  <c r="AI86" i="21"/>
  <c r="AI86" i="20"/>
  <c r="AK91" i="21"/>
  <c r="AK91" i="20"/>
  <c r="AM96" i="21"/>
  <c r="AM96" i="20"/>
  <c r="AI102" i="21"/>
  <c r="AI102" i="20"/>
  <c r="Q107" i="21"/>
  <c r="Q107" i="20"/>
  <c r="S112" i="21"/>
  <c r="S112" i="20"/>
  <c r="O118" i="20"/>
  <c r="O118" i="22" s="1"/>
  <c r="O118" i="21"/>
  <c r="AK123" i="21"/>
  <c r="AK123" i="20"/>
  <c r="S128" i="21"/>
  <c r="S128" i="20"/>
  <c r="I6" i="20"/>
  <c r="I6" i="22" s="1"/>
  <c r="I6" i="21"/>
  <c r="K11" i="20"/>
  <c r="K11" i="22" s="1"/>
  <c r="K11" i="21"/>
  <c r="M16" i="21"/>
  <c r="M16" i="20"/>
  <c r="AC22" i="20"/>
  <c r="AC22" i="21"/>
  <c r="AE27" i="21"/>
  <c r="AE27" i="20"/>
  <c r="AG32" i="21"/>
  <c r="AG32" i="20"/>
  <c r="I38" i="21"/>
  <c r="I38" i="20"/>
  <c r="AE43" i="21"/>
  <c r="AE43" i="20"/>
  <c r="M48" i="21"/>
  <c r="M48" i="20"/>
  <c r="K59" i="21"/>
  <c r="K59" i="20"/>
  <c r="M64" i="20"/>
  <c r="M64" i="22" s="1"/>
  <c r="M64" i="21"/>
  <c r="AC70" i="21"/>
  <c r="AC70" i="20"/>
  <c r="K75" i="21"/>
  <c r="K75" i="20"/>
  <c r="M80" i="20"/>
  <c r="M80" i="22" s="1"/>
  <c r="M80" i="21"/>
  <c r="AC86" i="21"/>
  <c r="AC86" i="20"/>
  <c r="AE91" i="20"/>
  <c r="AE91" i="21"/>
  <c r="M96" i="20"/>
  <c r="M96" i="22" s="1"/>
  <c r="M96" i="21"/>
  <c r="AC102" i="20"/>
  <c r="AK102" i="22" s="1"/>
  <c r="I102" i="28" s="1"/>
  <c r="K102" i="23" s="1"/>
  <c r="AC102" i="21"/>
  <c r="AE107" i="21"/>
  <c r="AE107" i="20"/>
  <c r="AG112" i="21"/>
  <c r="AG112" i="20"/>
  <c r="AC118" i="21"/>
  <c r="AC118" i="20"/>
  <c r="AE123" i="21"/>
  <c r="AE123" i="20"/>
  <c r="AG128" i="21"/>
  <c r="AG128" i="20"/>
  <c r="B10" i="18"/>
  <c r="B10" i="19" s="1"/>
  <c r="V10" i="18"/>
  <c r="V10" i="19" s="1"/>
  <c r="V34" i="18"/>
  <c r="V34" i="19" s="1"/>
  <c r="B34" i="18"/>
  <c r="B34" i="19" s="1"/>
  <c r="D43" i="18"/>
  <c r="D43" i="19" s="1"/>
  <c r="X43" i="18"/>
  <c r="X43" i="19" s="1"/>
  <c r="F52" i="18"/>
  <c r="F52" i="19" s="1"/>
  <c r="Z52" i="18"/>
  <c r="Z52" i="19" s="1"/>
  <c r="Z56" i="18"/>
  <c r="Z56" i="19" s="1"/>
  <c r="F56" i="18"/>
  <c r="F56" i="19" s="1"/>
  <c r="V70" i="18"/>
  <c r="V70" i="19" s="1"/>
  <c r="B70" i="18"/>
  <c r="B70" i="19" s="1"/>
  <c r="F84" i="18"/>
  <c r="F84" i="19" s="1"/>
  <c r="Z84" i="18"/>
  <c r="Z84" i="19" s="1"/>
  <c r="B94" i="18"/>
  <c r="B94" i="19" s="1"/>
  <c r="V94" i="18"/>
  <c r="V94" i="19" s="1"/>
  <c r="V98" i="18"/>
  <c r="V98" i="19" s="1"/>
  <c r="B98" i="18"/>
  <c r="B98" i="19" s="1"/>
  <c r="D107" i="18"/>
  <c r="D107" i="19" s="1"/>
  <c r="X107" i="18"/>
  <c r="X107" i="19" s="1"/>
  <c r="V122" i="18"/>
  <c r="V122" i="19" s="1"/>
  <c r="B122" i="18"/>
  <c r="B122" i="19" s="1"/>
  <c r="R7" i="21"/>
  <c r="R7" i="20"/>
  <c r="N13" i="18"/>
  <c r="N13" i="19" s="1"/>
  <c r="AH13" i="18"/>
  <c r="AH13" i="19" s="1"/>
  <c r="P18" i="21"/>
  <c r="P18" i="20"/>
  <c r="AL23" i="21"/>
  <c r="AL23" i="20"/>
  <c r="N29" i="18"/>
  <c r="N29" i="19" s="1"/>
  <c r="AH29" i="18"/>
  <c r="AH29" i="19" s="1"/>
  <c r="P34" i="18"/>
  <c r="P34" i="19" s="1"/>
  <c r="AJ34" i="18"/>
  <c r="AJ34" i="19" s="1"/>
  <c r="AL39" i="21"/>
  <c r="AL39" i="20"/>
  <c r="N45" i="18"/>
  <c r="N45" i="19" s="1"/>
  <c r="AH45" i="18"/>
  <c r="AH45" i="19" s="1"/>
  <c r="P50" i="21"/>
  <c r="P50" i="20"/>
  <c r="R55" i="20"/>
  <c r="R55" i="21"/>
  <c r="AH61" i="21"/>
  <c r="AH61" i="20"/>
  <c r="AJ66" i="20"/>
  <c r="AR66" i="22" s="1"/>
  <c r="P66" i="28" s="1"/>
  <c r="R66" i="23" s="1"/>
  <c r="AJ66" i="21"/>
  <c r="AL71" i="21"/>
  <c r="AL71" i="20"/>
  <c r="AH77" i="18"/>
  <c r="AH77" i="19" s="1"/>
  <c r="N77" i="18"/>
  <c r="N77" i="19" s="1"/>
  <c r="P82" i="21"/>
  <c r="P82" i="20"/>
  <c r="R87" i="20"/>
  <c r="R87" i="22" s="1"/>
  <c r="R87" i="21"/>
  <c r="AH93" i="18"/>
  <c r="AH93" i="19" s="1"/>
  <c r="N93" i="18"/>
  <c r="N93" i="19" s="1"/>
  <c r="P98" i="21"/>
  <c r="P98" i="20"/>
  <c r="R103" i="20"/>
  <c r="R103" i="22" s="1"/>
  <c r="R103" i="21"/>
  <c r="N109" i="18"/>
  <c r="N109" i="19" s="1"/>
  <c r="AH109" i="18"/>
  <c r="AH109" i="19" s="1"/>
  <c r="P114" i="18"/>
  <c r="P114" i="19" s="1"/>
  <c r="AJ114" i="18"/>
  <c r="AJ114" i="19" s="1"/>
  <c r="R119" i="20"/>
  <c r="R119" i="21"/>
  <c r="AH125" i="18"/>
  <c r="AH125" i="19" s="1"/>
  <c r="N125" i="18"/>
  <c r="N125" i="19" s="1"/>
  <c r="P130" i="21"/>
  <c r="P130" i="20"/>
  <c r="L7" i="20"/>
  <c r="L7" i="22" s="1"/>
  <c r="L7" i="21"/>
  <c r="H13" i="18"/>
  <c r="H13" i="19" s="1"/>
  <c r="AB13" i="18"/>
  <c r="AB13" i="19" s="1"/>
  <c r="J18" i="20"/>
  <c r="J18" i="22" s="1"/>
  <c r="J18" i="21"/>
  <c r="AF23" i="21"/>
  <c r="AF23" i="20"/>
  <c r="H29" i="21"/>
  <c r="H29" i="20"/>
  <c r="J34" i="21"/>
  <c r="J34" i="20"/>
  <c r="L39" i="20"/>
  <c r="L39" i="22" s="1"/>
  <c r="L39" i="21"/>
  <c r="AB45" i="21"/>
  <c r="AB45" i="20"/>
  <c r="J50" i="20"/>
  <c r="J50" i="22" s="1"/>
  <c r="J50" i="21"/>
  <c r="AF55" i="21"/>
  <c r="AF55" i="20"/>
  <c r="H61" i="21"/>
  <c r="H61" i="20"/>
  <c r="J66" i="20"/>
  <c r="J66" i="22" s="1"/>
  <c r="J66" i="21"/>
  <c r="L71" i="21"/>
  <c r="L71" i="20"/>
  <c r="H77" i="21"/>
  <c r="H77" i="20"/>
  <c r="AD82" i="21"/>
  <c r="AD82" i="20"/>
  <c r="L87" i="20"/>
  <c r="L87" i="22" s="1"/>
  <c r="L87" i="21"/>
  <c r="H93" i="18"/>
  <c r="H93" i="19" s="1"/>
  <c r="AB93" i="18"/>
  <c r="AB93" i="19" s="1"/>
  <c r="AD98" i="21"/>
  <c r="AD98" i="20"/>
  <c r="AF103" i="21"/>
  <c r="AF103" i="20"/>
  <c r="H109" i="18"/>
  <c r="H109" i="19" s="1"/>
  <c r="AB109" i="18"/>
  <c r="AB109" i="19" s="1"/>
  <c r="J114" i="21"/>
  <c r="J114" i="20"/>
  <c r="L119" i="21"/>
  <c r="L119" i="20"/>
  <c r="H125" i="18"/>
  <c r="H125" i="19" s="1"/>
  <c r="AB125" i="18"/>
  <c r="AB125" i="19" s="1"/>
  <c r="AD130" i="21"/>
  <c r="AD130" i="20"/>
  <c r="Y19" i="18"/>
  <c r="Y19" i="19" s="1"/>
  <c r="E19" i="18"/>
  <c r="E19" i="19" s="1"/>
  <c r="E51" i="18"/>
  <c r="E51" i="19" s="1"/>
  <c r="Y51" i="18"/>
  <c r="Y51" i="19" s="1"/>
  <c r="C110" i="18"/>
  <c r="C110" i="19" s="1"/>
  <c r="W110" i="18"/>
  <c r="W110" i="19" s="1"/>
  <c r="Y115" i="18"/>
  <c r="Y115" i="19" s="1"/>
  <c r="E115" i="18"/>
  <c r="E115" i="19" s="1"/>
  <c r="W126" i="18"/>
  <c r="W126" i="19" s="1"/>
  <c r="C126" i="18"/>
  <c r="C126" i="19" s="1"/>
  <c r="AM7" i="21"/>
  <c r="AM7" i="20"/>
  <c r="O13" i="21"/>
  <c r="O13" i="20"/>
  <c r="AK18" i="21"/>
  <c r="AK18" i="20"/>
  <c r="AM23" i="20"/>
  <c r="AU23" i="22" s="1"/>
  <c r="S23" i="28" s="1"/>
  <c r="U23" i="23" s="1"/>
  <c r="AM23" i="21"/>
  <c r="AI29" i="21"/>
  <c r="AI29" i="20"/>
  <c r="Q34" i="21"/>
  <c r="Q34" i="20"/>
  <c r="S39" i="21"/>
  <c r="S39" i="20"/>
  <c r="O45" i="20"/>
  <c r="O45" i="22" s="1"/>
  <c r="O45" i="21"/>
  <c r="Q50" i="20"/>
  <c r="Q50" i="21"/>
  <c r="AM55" i="21"/>
  <c r="AM55" i="20"/>
  <c r="AI61" i="21"/>
  <c r="AI61" i="20"/>
  <c r="AK66" i="21"/>
  <c r="AK66" i="20"/>
  <c r="AM71" i="21"/>
  <c r="AM71" i="20"/>
  <c r="O77" i="20"/>
  <c r="O77" i="22" s="1"/>
  <c r="O77" i="21"/>
  <c r="Q82" i="20"/>
  <c r="Q82" i="22" s="1"/>
  <c r="Q82" i="21"/>
  <c r="AM87" i="21"/>
  <c r="AM87" i="20"/>
  <c r="AI93" i="21"/>
  <c r="AI93" i="20"/>
  <c r="AK98" i="21"/>
  <c r="AK98" i="20"/>
  <c r="S103" i="21"/>
  <c r="S103" i="20"/>
  <c r="O109" i="20"/>
  <c r="O109" i="22" s="1"/>
  <c r="O109" i="21"/>
  <c r="AK114" i="20"/>
  <c r="AK114" i="21"/>
  <c r="AM119" i="21"/>
  <c r="AM119" i="20"/>
  <c r="O125" i="20"/>
  <c r="O125" i="22" s="1"/>
  <c r="O125" i="21"/>
  <c r="AK130" i="21"/>
  <c r="AK130" i="20"/>
  <c r="M7" i="21"/>
  <c r="M7" i="20"/>
  <c r="AC13" i="21"/>
  <c r="AC13" i="20"/>
  <c r="AE18" i="21"/>
  <c r="AE18" i="20"/>
  <c r="AG23" i="20"/>
  <c r="AO23" i="22" s="1"/>
  <c r="M23" i="28" s="1"/>
  <c r="O23" i="23" s="1"/>
  <c r="AG23" i="21"/>
  <c r="I29" i="21"/>
  <c r="I29" i="20"/>
  <c r="K34" i="21"/>
  <c r="K34" i="20"/>
  <c r="AG39" i="20"/>
  <c r="AO39" i="22" s="1"/>
  <c r="M39" i="28" s="1"/>
  <c r="O39" i="23" s="1"/>
  <c r="AG39" i="21"/>
  <c r="AC45" i="21"/>
  <c r="AC45" i="20"/>
  <c r="K50" i="20"/>
  <c r="K50" i="21"/>
  <c r="AG55" i="21"/>
  <c r="AG55" i="20"/>
  <c r="I61" i="21"/>
  <c r="I61" i="20"/>
  <c r="K66" i="20"/>
  <c r="K66" i="22" s="1"/>
  <c r="K66" i="21"/>
  <c r="AG71" i="20"/>
  <c r="AG71" i="21"/>
  <c r="AC77" i="21"/>
  <c r="AC77" i="20"/>
  <c r="AE82" i="21"/>
  <c r="AE82" i="20"/>
  <c r="M87" i="21"/>
  <c r="M87" i="20"/>
  <c r="AC93" i="21"/>
  <c r="AC93" i="20"/>
  <c r="K98" i="21"/>
  <c r="K98" i="20"/>
  <c r="AG103" i="21"/>
  <c r="AG103" i="20"/>
  <c r="I109" i="21"/>
  <c r="I109" i="20"/>
  <c r="K114" i="21"/>
  <c r="K114" i="20"/>
  <c r="AG119" i="21"/>
  <c r="AG119" i="20"/>
  <c r="I125" i="21"/>
  <c r="I125" i="20"/>
  <c r="AE130" i="21"/>
  <c r="AE130" i="20"/>
  <c r="B13" i="18"/>
  <c r="B13" i="19" s="1"/>
  <c r="V13" i="18"/>
  <c r="V13" i="19" s="1"/>
  <c r="V17" i="18"/>
  <c r="V17" i="19" s="1"/>
  <c r="B17" i="18"/>
  <c r="B17" i="19" s="1"/>
  <c r="V61" i="18"/>
  <c r="V61" i="19" s="1"/>
  <c r="B61" i="18"/>
  <c r="B61" i="19" s="1"/>
  <c r="D66" i="18"/>
  <c r="D66" i="19" s="1"/>
  <c r="X66" i="18"/>
  <c r="X66" i="19" s="1"/>
  <c r="D70" i="18"/>
  <c r="D70" i="19" s="1"/>
  <c r="X70" i="18"/>
  <c r="X70" i="19" s="1"/>
  <c r="B81" i="18"/>
  <c r="B81" i="19" s="1"/>
  <c r="V81" i="18"/>
  <c r="V81" i="19" s="1"/>
  <c r="B85" i="18"/>
  <c r="B85" i="19" s="1"/>
  <c r="V85" i="18"/>
  <c r="V85" i="19" s="1"/>
  <c r="X90" i="18"/>
  <c r="X90" i="19" s="1"/>
  <c r="D90" i="18"/>
  <c r="D90" i="19" s="1"/>
  <c r="Z95" i="18"/>
  <c r="Z95" i="19" s="1"/>
  <c r="F95" i="18"/>
  <c r="F95" i="19" s="1"/>
  <c r="V105" i="18"/>
  <c r="V105" i="19" s="1"/>
  <c r="B105" i="18"/>
  <c r="B105" i="19" s="1"/>
  <c r="D110" i="18"/>
  <c r="D110" i="19" s="1"/>
  <c r="X110" i="18"/>
  <c r="X110" i="19" s="1"/>
  <c r="D114" i="18"/>
  <c r="D114" i="19" s="1"/>
  <c r="X114" i="18"/>
  <c r="X114" i="19" s="1"/>
  <c r="B129" i="18"/>
  <c r="B129" i="19" s="1"/>
  <c r="V129" i="18"/>
  <c r="V129" i="19" s="1"/>
  <c r="AL6" i="21"/>
  <c r="AL6" i="20"/>
  <c r="P17" i="21"/>
  <c r="P17" i="20"/>
  <c r="AL22" i="21"/>
  <c r="AL22" i="20"/>
  <c r="AH28" i="21"/>
  <c r="AH28" i="20"/>
  <c r="AJ33" i="20"/>
  <c r="AR33" i="22" s="1"/>
  <c r="P33" i="28" s="1"/>
  <c r="R33" i="23" s="1"/>
  <c r="AJ33" i="21"/>
  <c r="AL38" i="21"/>
  <c r="AL38" i="20"/>
  <c r="AH44" i="21"/>
  <c r="AH44" i="20"/>
  <c r="AJ49" i="21"/>
  <c r="AJ49" i="20"/>
  <c r="R54" i="21"/>
  <c r="R54" i="20"/>
  <c r="P65" i="20"/>
  <c r="P65" i="22" s="1"/>
  <c r="P65" i="21"/>
  <c r="AL70" i="20"/>
  <c r="AT70" i="22" s="1"/>
  <c r="R70" i="28" s="1"/>
  <c r="T70" i="23" s="1"/>
  <c r="AL70" i="21"/>
  <c r="AH76" i="20"/>
  <c r="AH76" i="21"/>
  <c r="P81" i="20"/>
  <c r="P81" i="22" s="1"/>
  <c r="P81" i="21"/>
  <c r="AL86" i="21"/>
  <c r="AL86" i="20"/>
  <c r="P97" i="20"/>
  <c r="P97" i="22" s="1"/>
  <c r="P97" i="21"/>
  <c r="AL102" i="21"/>
  <c r="AL102" i="20"/>
  <c r="P113" i="20"/>
  <c r="P113" i="22" s="1"/>
  <c r="P113" i="21"/>
  <c r="R118" i="20"/>
  <c r="R118" i="22" s="1"/>
  <c r="R118" i="21"/>
  <c r="N124" i="21"/>
  <c r="N124" i="20"/>
  <c r="AJ129" i="20"/>
  <c r="AJ129" i="21"/>
  <c r="AF6" i="21"/>
  <c r="AF6" i="20"/>
  <c r="AB12" i="21"/>
  <c r="AB12" i="20"/>
  <c r="J17" i="20"/>
  <c r="J17" i="22" s="1"/>
  <c r="J17" i="21"/>
  <c r="AF22" i="21"/>
  <c r="AF22" i="20"/>
  <c r="AD33" i="20"/>
  <c r="AL33" i="22" s="1"/>
  <c r="J33" i="28" s="1"/>
  <c r="L33" i="23" s="1"/>
  <c r="AD33" i="21"/>
  <c r="AF38" i="21"/>
  <c r="AF38" i="20"/>
  <c r="AD49" i="20"/>
  <c r="AL49" i="22" s="1"/>
  <c r="J49" i="28" s="1"/>
  <c r="L49" i="23" s="1"/>
  <c r="AD49" i="21"/>
  <c r="AF54" i="21"/>
  <c r="AF54" i="20"/>
  <c r="J65" i="21"/>
  <c r="J65" i="20"/>
  <c r="AF70" i="21"/>
  <c r="AF70" i="20"/>
  <c r="AB76" i="21"/>
  <c r="AB76" i="20"/>
  <c r="AD81" i="20"/>
  <c r="AD81" i="21"/>
  <c r="AF86" i="20"/>
  <c r="AN86" i="22" s="1"/>
  <c r="L86" i="28" s="1"/>
  <c r="N86" i="23" s="1"/>
  <c r="AF86" i="21"/>
  <c r="AD97" i="21"/>
  <c r="AD97" i="20"/>
  <c r="AF102" i="21"/>
  <c r="AF102" i="20"/>
  <c r="AB108" i="21"/>
  <c r="AB108" i="20"/>
  <c r="AD113" i="21"/>
  <c r="AD113" i="20"/>
  <c r="L118" i="21"/>
  <c r="L118" i="20"/>
  <c r="J129" i="20"/>
  <c r="J129" i="22" s="1"/>
  <c r="J129" i="21"/>
  <c r="Y6" i="18"/>
  <c r="Y6" i="19" s="1"/>
  <c r="E6" i="18"/>
  <c r="E6" i="19" s="1"/>
  <c r="W17" i="18"/>
  <c r="W17" i="19" s="1"/>
  <c r="C17" i="18"/>
  <c r="C17" i="19" s="1"/>
  <c r="E22" i="18"/>
  <c r="E22" i="19" s="1"/>
  <c r="Y22" i="18"/>
  <c r="Y22" i="19" s="1"/>
  <c r="G27" i="18"/>
  <c r="G27" i="19" s="1"/>
  <c r="AA27" i="18"/>
  <c r="AA27" i="19" s="1"/>
  <c r="E38" i="18"/>
  <c r="E38" i="19" s="1"/>
  <c r="Y38" i="18"/>
  <c r="Y38" i="19" s="1"/>
  <c r="G43" i="18"/>
  <c r="G43" i="19" s="1"/>
  <c r="AA43" i="18"/>
  <c r="AA43" i="19" s="1"/>
  <c r="C49" i="18"/>
  <c r="C49" i="19" s="1"/>
  <c r="W49" i="18"/>
  <c r="W49" i="19" s="1"/>
  <c r="AA59" i="18"/>
  <c r="AA59" i="19" s="1"/>
  <c r="G59" i="18"/>
  <c r="G59" i="19" s="1"/>
  <c r="C65" i="18"/>
  <c r="C65" i="19" s="1"/>
  <c r="W65" i="18"/>
  <c r="W65" i="19" s="1"/>
  <c r="Y70" i="18"/>
  <c r="Y70" i="19" s="1"/>
  <c r="E70" i="18"/>
  <c r="E70" i="19" s="1"/>
  <c r="E86" i="18"/>
  <c r="E86" i="19" s="1"/>
  <c r="Y86" i="18"/>
  <c r="Y86" i="19" s="1"/>
  <c r="E102" i="18"/>
  <c r="E102" i="19" s="1"/>
  <c r="Y102" i="18"/>
  <c r="Y102" i="19" s="1"/>
  <c r="G123" i="18"/>
  <c r="G123" i="19" s="1"/>
  <c r="AA123" i="18"/>
  <c r="AA123" i="19" s="1"/>
  <c r="AM6" i="21"/>
  <c r="AM6" i="20"/>
  <c r="O12" i="21"/>
  <c r="O12" i="20"/>
  <c r="Q17" i="21"/>
  <c r="Q17" i="20"/>
  <c r="AM22" i="21"/>
  <c r="AM22" i="20"/>
  <c r="O28" i="21"/>
  <c r="O28" i="20"/>
  <c r="Q33" i="21"/>
  <c r="Q33" i="20"/>
  <c r="AM38" i="21"/>
  <c r="AM38" i="20"/>
  <c r="O44" i="20"/>
  <c r="O44" i="21"/>
  <c r="AK49" i="20"/>
  <c r="AS49" i="22" s="1"/>
  <c r="Q49" i="28" s="1"/>
  <c r="S49" i="23" s="1"/>
  <c r="AK49" i="21"/>
  <c r="AM54" i="20"/>
  <c r="AU54" i="22" s="1"/>
  <c r="S54" i="28" s="1"/>
  <c r="U54" i="23" s="1"/>
  <c r="AM54" i="21"/>
  <c r="O60" i="20"/>
  <c r="O60" i="22" s="1"/>
  <c r="O60" i="21"/>
  <c r="AK65" i="21"/>
  <c r="AK65" i="20"/>
  <c r="AM70" i="20"/>
  <c r="AU70" i="22" s="1"/>
  <c r="S70" i="28" s="1"/>
  <c r="U70" i="23" s="1"/>
  <c r="AM70" i="21"/>
  <c r="O76" i="21"/>
  <c r="O76" i="20"/>
  <c r="Q81" i="21"/>
  <c r="Q81" i="20"/>
  <c r="AM86" i="20"/>
  <c r="AM86" i="21"/>
  <c r="AI92" i="20"/>
  <c r="AQ92" i="22" s="1"/>
  <c r="O92" i="28" s="1"/>
  <c r="Q92" i="23" s="1"/>
  <c r="AI92" i="21"/>
  <c r="Q97" i="21"/>
  <c r="Q97" i="20"/>
  <c r="AM102" i="21"/>
  <c r="AM102" i="20"/>
  <c r="AI108" i="20"/>
  <c r="AI108" i="21"/>
  <c r="AK113" i="20"/>
  <c r="AS113" i="22" s="1"/>
  <c r="Q113" i="28" s="1"/>
  <c r="S113" i="23" s="1"/>
  <c r="AK113" i="21"/>
  <c r="AM118" i="21"/>
  <c r="AM118" i="20"/>
  <c r="AI124" i="20"/>
  <c r="AQ124" i="22" s="1"/>
  <c r="O124" i="28" s="1"/>
  <c r="Q124" i="23" s="1"/>
  <c r="AI124" i="21"/>
  <c r="AK129" i="21"/>
  <c r="AK129" i="20"/>
  <c r="AG6" i="21"/>
  <c r="AG6" i="20"/>
  <c r="I12" i="21"/>
  <c r="I12" i="20"/>
  <c r="AE17" i="20"/>
  <c r="AM17" i="22" s="1"/>
  <c r="K17" i="28" s="1"/>
  <c r="M17" i="23" s="1"/>
  <c r="AE17" i="21"/>
  <c r="AG22" i="21"/>
  <c r="AG22" i="20"/>
  <c r="I28" i="21"/>
  <c r="I28" i="20"/>
  <c r="K33" i="20"/>
  <c r="K33" i="22" s="1"/>
  <c r="K33" i="21"/>
  <c r="AG38" i="21"/>
  <c r="AG38" i="20"/>
  <c r="AC44" i="21"/>
  <c r="AC44" i="20"/>
  <c r="K49" i="21"/>
  <c r="K49" i="20"/>
  <c r="M54" i="21"/>
  <c r="M54" i="20"/>
  <c r="AC60" i="21"/>
  <c r="AC60" i="20"/>
  <c r="AE65" i="20"/>
  <c r="AE65" i="21"/>
  <c r="AG70" i="20"/>
  <c r="AO70" i="22" s="1"/>
  <c r="M70" i="28" s="1"/>
  <c r="O70" i="23" s="1"/>
  <c r="AG70" i="21"/>
  <c r="AC76" i="21"/>
  <c r="AC76" i="20"/>
  <c r="AE81" i="20"/>
  <c r="AM81" i="22" s="1"/>
  <c r="K81" i="28" s="1"/>
  <c r="M81" i="23" s="1"/>
  <c r="AE81" i="21"/>
  <c r="AG86" i="21"/>
  <c r="AG86" i="20"/>
  <c r="AC92" i="21"/>
  <c r="AC92" i="20"/>
  <c r="K97" i="20"/>
  <c r="K97" i="22" s="1"/>
  <c r="K97" i="21"/>
  <c r="AG102" i="21"/>
  <c r="AG102" i="20"/>
  <c r="AC108" i="21"/>
  <c r="AC108" i="20"/>
  <c r="AE113" i="20"/>
  <c r="AM113" i="22" s="1"/>
  <c r="K113" i="28" s="1"/>
  <c r="M113" i="23" s="1"/>
  <c r="AE113" i="21"/>
  <c r="M118" i="20"/>
  <c r="M118" i="22" s="1"/>
  <c r="M118" i="21"/>
  <c r="AC124" i="21"/>
  <c r="AC124" i="20"/>
  <c r="K129" i="21"/>
  <c r="K129" i="20"/>
  <c r="F6" i="18"/>
  <c r="F6" i="19" s="1"/>
  <c r="Z6" i="18"/>
  <c r="Z6" i="19" s="1"/>
  <c r="Z10" i="18"/>
  <c r="Z10" i="19" s="1"/>
  <c r="F10" i="18"/>
  <c r="F10" i="19" s="1"/>
  <c r="V16" i="18"/>
  <c r="V16" i="19" s="1"/>
  <c r="B16" i="18"/>
  <c r="B16" i="19" s="1"/>
  <c r="V20" i="18"/>
  <c r="V20" i="19" s="1"/>
  <c r="B20" i="18"/>
  <c r="B20" i="19" s="1"/>
  <c r="I43" i="5"/>
  <c r="B48" i="18"/>
  <c r="B48" i="19" s="1"/>
  <c r="V48" i="18"/>
  <c r="V48" i="19" s="1"/>
  <c r="D57" i="18"/>
  <c r="D57" i="19" s="1"/>
  <c r="X57" i="18"/>
  <c r="X57" i="19" s="1"/>
  <c r="I67" i="5"/>
  <c r="X73" i="18"/>
  <c r="X73" i="19" s="1"/>
  <c r="D73" i="18"/>
  <c r="D73" i="19" s="1"/>
  <c r="F78" i="18"/>
  <c r="F78" i="19" s="1"/>
  <c r="Z78" i="18"/>
  <c r="Z78" i="19" s="1"/>
  <c r="I87" i="5"/>
  <c r="D93" i="18"/>
  <c r="D93" i="19" s="1"/>
  <c r="X93" i="18"/>
  <c r="X93" i="19" s="1"/>
  <c r="D97" i="18"/>
  <c r="D97" i="19" s="1"/>
  <c r="X97" i="18"/>
  <c r="X97" i="19" s="1"/>
  <c r="F106" i="18"/>
  <c r="F106" i="19" s="1"/>
  <c r="Z106" i="18"/>
  <c r="Z106" i="19" s="1"/>
  <c r="B116" i="18"/>
  <c r="B116" i="19" s="1"/>
  <c r="V116" i="18"/>
  <c r="V116" i="19" s="1"/>
  <c r="F126" i="18"/>
  <c r="F126" i="19" s="1"/>
  <c r="Z126" i="18"/>
  <c r="Z126" i="19" s="1"/>
  <c r="Z130" i="18"/>
  <c r="Z130" i="19" s="1"/>
  <c r="F130" i="18"/>
  <c r="F130" i="19" s="1"/>
  <c r="P8" i="20"/>
  <c r="P8" i="21"/>
  <c r="R13" i="21"/>
  <c r="R13" i="20"/>
  <c r="R13" i="22" s="1"/>
  <c r="AH19" i="18"/>
  <c r="AH19" i="19" s="1"/>
  <c r="N19" i="18"/>
  <c r="N19" i="19" s="1"/>
  <c r="P24" i="20"/>
  <c r="P24" i="21"/>
  <c r="AL29" i="21"/>
  <c r="AL29" i="20"/>
  <c r="N35" i="18"/>
  <c r="N35" i="19" s="1"/>
  <c r="AH35" i="18"/>
  <c r="AH35" i="19" s="1"/>
  <c r="AJ40" i="21"/>
  <c r="AJ40" i="20"/>
  <c r="AR40" i="22" s="1"/>
  <c r="P40" i="28" s="1"/>
  <c r="R40" i="23" s="1"/>
  <c r="R45" i="21"/>
  <c r="R45" i="20"/>
  <c r="R45" i="22" s="1"/>
  <c r="N51" i="18"/>
  <c r="N51" i="19" s="1"/>
  <c r="AH51" i="18"/>
  <c r="AH51" i="19" s="1"/>
  <c r="P56" i="21"/>
  <c r="P56" i="20"/>
  <c r="P56" i="22" s="1"/>
  <c r="R61" i="21"/>
  <c r="R61" i="20"/>
  <c r="R61" i="22" s="1"/>
  <c r="AH67" i="21"/>
  <c r="AH67" i="20"/>
  <c r="AP67" i="22" s="1"/>
  <c r="P72" i="21"/>
  <c r="P72" i="20"/>
  <c r="AL77" i="21"/>
  <c r="AL77" i="20"/>
  <c r="AT77" i="22" s="1"/>
  <c r="R77" i="28" s="1"/>
  <c r="T77" i="23" s="1"/>
  <c r="N83" i="18"/>
  <c r="N83" i="19" s="1"/>
  <c r="AH83" i="18"/>
  <c r="AH83" i="19" s="1"/>
  <c r="P88" i="21"/>
  <c r="P88" i="20"/>
  <c r="P88" i="22" s="1"/>
  <c r="AL93" i="20"/>
  <c r="AL93" i="21"/>
  <c r="N99" i="18"/>
  <c r="N99" i="19" s="1"/>
  <c r="AH99" i="18"/>
  <c r="AH99" i="19" s="1"/>
  <c r="P104" i="21"/>
  <c r="P104" i="20"/>
  <c r="P104" i="22" s="1"/>
  <c r="R109" i="21"/>
  <c r="R109" i="20"/>
  <c r="R109" i="22" s="1"/>
  <c r="N115" i="18"/>
  <c r="N115" i="19" s="1"/>
  <c r="AH115" i="18"/>
  <c r="AH115" i="19" s="1"/>
  <c r="P120" i="21"/>
  <c r="P120" i="20"/>
  <c r="P120" i="22" s="1"/>
  <c r="R125" i="20"/>
  <c r="R125" i="21"/>
  <c r="N131" i="18"/>
  <c r="N131" i="19" s="1"/>
  <c r="AH131" i="18"/>
  <c r="AH131" i="19" s="1"/>
  <c r="J8" i="21"/>
  <c r="J8" i="20"/>
  <c r="AF13" i="21"/>
  <c r="AF13" i="20"/>
  <c r="AN13" i="22" s="1"/>
  <c r="L13" i="28" s="1"/>
  <c r="N13" i="23" s="1"/>
  <c r="H19" i="18"/>
  <c r="H19" i="19" s="1"/>
  <c r="AB19" i="18"/>
  <c r="AB19" i="19" s="1"/>
  <c r="AD24" i="21"/>
  <c r="AD24" i="20"/>
  <c r="AL24" i="22" s="1"/>
  <c r="J24" i="28" s="1"/>
  <c r="L24" i="23" s="1"/>
  <c r="L29" i="21"/>
  <c r="L29" i="20"/>
  <c r="H35" i="18"/>
  <c r="H35" i="19" s="1"/>
  <c r="AB35" i="18"/>
  <c r="AB35" i="19" s="1"/>
  <c r="J40" i="21"/>
  <c r="J40" i="20"/>
  <c r="J40" i="22" s="1"/>
  <c r="L45" i="21"/>
  <c r="L45" i="20"/>
  <c r="L45" i="22" s="1"/>
  <c r="H51" i="18"/>
  <c r="H51" i="19" s="1"/>
  <c r="AB51" i="18"/>
  <c r="AB51" i="19" s="1"/>
  <c r="J56" i="21"/>
  <c r="J56" i="20"/>
  <c r="J56" i="22" s="1"/>
  <c r="L61" i="20"/>
  <c r="L61" i="21"/>
  <c r="AB67" i="21"/>
  <c r="AB67" i="20"/>
  <c r="AJ67" i="22" s="1"/>
  <c r="AD72" i="20"/>
  <c r="AD72" i="21"/>
  <c r="AF77" i="21"/>
  <c r="AF77" i="20"/>
  <c r="AN77" i="22" s="1"/>
  <c r="L77" i="28" s="1"/>
  <c r="N77" i="23" s="1"/>
  <c r="H83" i="18"/>
  <c r="H83" i="19" s="1"/>
  <c r="AB83" i="18"/>
  <c r="AB83" i="19" s="1"/>
  <c r="J88" i="21"/>
  <c r="J88" i="20"/>
  <c r="J88" i="22" s="1"/>
  <c r="L93" i="21"/>
  <c r="L93" i="20"/>
  <c r="AB99" i="18"/>
  <c r="AB99" i="19" s="1"/>
  <c r="H99" i="18"/>
  <c r="H99" i="19" s="1"/>
  <c r="AD104" i="21"/>
  <c r="AD104" i="20"/>
  <c r="AL104" i="22" s="1"/>
  <c r="J104" i="28" s="1"/>
  <c r="L104" i="23" s="1"/>
  <c r="AF109" i="21"/>
  <c r="AF109" i="20"/>
  <c r="AN109" i="22" s="1"/>
  <c r="L109" i="28" s="1"/>
  <c r="N109" i="23" s="1"/>
  <c r="AB115" i="18"/>
  <c r="AB115" i="19" s="1"/>
  <c r="H115" i="18"/>
  <c r="H115" i="19" s="1"/>
  <c r="J120" i="21"/>
  <c r="J120" i="20"/>
  <c r="J120" i="22" s="1"/>
  <c r="AF125" i="20"/>
  <c r="AF125" i="21"/>
  <c r="H131" i="18"/>
  <c r="H131" i="19" s="1"/>
  <c r="AB131" i="18"/>
  <c r="AB131" i="19" s="1"/>
  <c r="W8" i="18"/>
  <c r="W8" i="19" s="1"/>
  <c r="C8" i="18"/>
  <c r="C8" i="19" s="1"/>
  <c r="E13" i="18"/>
  <c r="E13" i="19" s="1"/>
  <c r="Y13" i="18"/>
  <c r="Y13" i="19" s="1"/>
  <c r="W24" i="18"/>
  <c r="W24" i="19" s="1"/>
  <c r="C24" i="18"/>
  <c r="C24" i="19" s="1"/>
  <c r="E29" i="18"/>
  <c r="E29" i="19" s="1"/>
  <c r="Y29" i="18"/>
  <c r="Y29" i="19" s="1"/>
  <c r="G34" i="18"/>
  <c r="G34" i="19" s="1"/>
  <c r="AA34" i="18"/>
  <c r="AA34" i="19" s="1"/>
  <c r="C40" i="18"/>
  <c r="C40" i="19" s="1"/>
  <c r="W40" i="18"/>
  <c r="W40" i="19" s="1"/>
  <c r="E45" i="18"/>
  <c r="E45" i="19" s="1"/>
  <c r="Y45" i="18"/>
  <c r="Y45" i="19" s="1"/>
  <c r="AA50" i="18"/>
  <c r="AA50" i="19" s="1"/>
  <c r="G50" i="18"/>
  <c r="G50" i="19" s="1"/>
  <c r="C56" i="18"/>
  <c r="C56" i="19" s="1"/>
  <c r="W56" i="18"/>
  <c r="W56" i="19" s="1"/>
  <c r="G66" i="18"/>
  <c r="G66" i="19" s="1"/>
  <c r="AA66" i="18"/>
  <c r="AA66" i="19" s="1"/>
  <c r="C72" i="18"/>
  <c r="C72" i="19" s="1"/>
  <c r="W72" i="18"/>
  <c r="W72" i="19" s="1"/>
  <c r="Y77" i="18"/>
  <c r="Y77" i="19" s="1"/>
  <c r="E77" i="18"/>
  <c r="E77" i="19" s="1"/>
  <c r="C88" i="18"/>
  <c r="C88" i="19" s="1"/>
  <c r="W88" i="18"/>
  <c r="W88" i="19" s="1"/>
  <c r="G98" i="18"/>
  <c r="G98" i="19" s="1"/>
  <c r="AA98" i="18"/>
  <c r="AA98" i="19" s="1"/>
  <c r="C120" i="18"/>
  <c r="C120" i="19" s="1"/>
  <c r="W120" i="18"/>
  <c r="W120" i="19" s="1"/>
  <c r="E125" i="18"/>
  <c r="E125" i="19" s="1"/>
  <c r="Y125" i="18"/>
  <c r="Y125" i="19" s="1"/>
  <c r="AK8" i="21"/>
  <c r="AK8" i="20"/>
  <c r="S13" i="21"/>
  <c r="S13" i="20"/>
  <c r="S13" i="22" s="1"/>
  <c r="AI19" i="20"/>
  <c r="AI19" i="21"/>
  <c r="Q24" i="21"/>
  <c r="Q24" i="20"/>
  <c r="Q24" i="22" s="1"/>
  <c r="S29" i="20"/>
  <c r="S29" i="21"/>
  <c r="AI35" i="21"/>
  <c r="AI35" i="20"/>
  <c r="AQ35" i="22" s="1"/>
  <c r="O35" i="28" s="1"/>
  <c r="Q35" i="23" s="1"/>
  <c r="Q40" i="21"/>
  <c r="Q40" i="20"/>
  <c r="Q40" i="22" s="1"/>
  <c r="S45" i="21"/>
  <c r="S45" i="20"/>
  <c r="S45" i="22" s="1"/>
  <c r="O51" i="20"/>
  <c r="O51" i="21"/>
  <c r="Q56" i="20"/>
  <c r="Q56" i="21"/>
  <c r="S61" i="21"/>
  <c r="S61" i="20"/>
  <c r="S61" i="22" s="1"/>
  <c r="AI67" i="20"/>
  <c r="AI67" i="21"/>
  <c r="AK72" i="21"/>
  <c r="AK72" i="20"/>
  <c r="S77" i="21"/>
  <c r="S77" i="20"/>
  <c r="S77" i="22" s="1"/>
  <c r="AI83" i="21"/>
  <c r="AI83" i="20"/>
  <c r="AQ83" i="22" s="1"/>
  <c r="O83" i="28" s="1"/>
  <c r="Q83" i="23" s="1"/>
  <c r="AK88" i="20"/>
  <c r="AK88" i="21"/>
  <c r="S93" i="21"/>
  <c r="S93" i="20"/>
  <c r="O99" i="20"/>
  <c r="O99" i="21"/>
  <c r="Q104" i="21"/>
  <c r="Q104" i="20"/>
  <c r="Q104" i="22" s="1"/>
  <c r="S109" i="21"/>
  <c r="S109" i="20"/>
  <c r="S109" i="22" s="1"/>
  <c r="O115" i="21"/>
  <c r="O115" i="20"/>
  <c r="Q120" i="20"/>
  <c r="Q120" i="21"/>
  <c r="S125" i="21"/>
  <c r="S125" i="20"/>
  <c r="S125" i="22" s="1"/>
  <c r="AI131" i="21"/>
  <c r="AI131" i="20"/>
  <c r="AQ131" i="22" s="1"/>
  <c r="O131" i="28" s="1"/>
  <c r="Q131" i="23" s="1"/>
  <c r="K8" i="21"/>
  <c r="K8" i="20"/>
  <c r="M13" i="20"/>
  <c r="M13" i="21"/>
  <c r="I19" i="21"/>
  <c r="I19" i="20"/>
  <c r="I19" i="22" s="1"/>
  <c r="AE24" i="21"/>
  <c r="AE24" i="20"/>
  <c r="AM24" i="22" s="1"/>
  <c r="K24" i="28" s="1"/>
  <c r="M24" i="23" s="1"/>
  <c r="M29" i="21"/>
  <c r="M29" i="20"/>
  <c r="I35" i="20"/>
  <c r="I35" i="21"/>
  <c r="K40" i="20"/>
  <c r="K40" i="21"/>
  <c r="AG45" i="21"/>
  <c r="AG45" i="20"/>
  <c r="AO45" i="22" s="1"/>
  <c r="M45" i="28" s="1"/>
  <c r="O45" i="23" s="1"/>
  <c r="AC51" i="21"/>
  <c r="AC51" i="20"/>
  <c r="K56" i="21"/>
  <c r="K56" i="20"/>
  <c r="K56" i="22" s="1"/>
  <c r="M61" i="21"/>
  <c r="M61" i="20"/>
  <c r="M61" i="22" s="1"/>
  <c r="I67" i="18"/>
  <c r="I67" i="19" s="1"/>
  <c r="AC67" i="18"/>
  <c r="AC67" i="19" s="1"/>
  <c r="AE72" i="21"/>
  <c r="AE72" i="20"/>
  <c r="M77" i="21"/>
  <c r="M77" i="20"/>
  <c r="M77" i="22" s="1"/>
  <c r="AC83" i="21"/>
  <c r="AC83" i="20"/>
  <c r="AK83" i="22" s="1"/>
  <c r="I83" i="28" s="1"/>
  <c r="K83" i="23" s="1"/>
  <c r="K88" i="21"/>
  <c r="K88" i="20"/>
  <c r="K88" i="22" s="1"/>
  <c r="M93" i="21"/>
  <c r="M93" i="20"/>
  <c r="I99" i="21"/>
  <c r="I99" i="20"/>
  <c r="I99" i="22" s="1"/>
  <c r="K104" i="20"/>
  <c r="K104" i="21"/>
  <c r="M109" i="21"/>
  <c r="M109" i="20"/>
  <c r="M109" i="22" s="1"/>
  <c r="I115" i="20"/>
  <c r="I115" i="21"/>
  <c r="AE120" i="21"/>
  <c r="AE120" i="20"/>
  <c r="AM120" i="22" s="1"/>
  <c r="K120" i="28" s="1"/>
  <c r="M120" i="23" s="1"/>
  <c r="M125" i="21"/>
  <c r="M125" i="20"/>
  <c r="M125" i="22" s="1"/>
  <c r="AC131" i="21"/>
  <c r="AC131" i="20"/>
  <c r="AK131" i="22" s="1"/>
  <c r="I131" i="28" s="1"/>
  <c r="K131" i="23" s="1"/>
  <c r="F17" i="18"/>
  <c r="F17" i="19" s="1"/>
  <c r="Z17" i="18"/>
  <c r="Z17" i="19" s="1"/>
  <c r="I22" i="5"/>
  <c r="D28" i="18"/>
  <c r="D28" i="19" s="1"/>
  <c r="X28" i="18"/>
  <c r="X28" i="19" s="1"/>
  <c r="V47" i="18"/>
  <c r="V47" i="19" s="1"/>
  <c r="B47" i="18"/>
  <c r="B47" i="19" s="1"/>
  <c r="I50" i="5"/>
  <c r="B71" i="18"/>
  <c r="B71" i="19" s="1"/>
  <c r="V71" i="18"/>
  <c r="V71" i="19" s="1"/>
  <c r="I74" i="5"/>
  <c r="D80" i="18"/>
  <c r="D80" i="19" s="1"/>
  <c r="X80" i="18"/>
  <c r="X80" i="19" s="1"/>
  <c r="I98" i="5"/>
  <c r="I102" i="5"/>
  <c r="F113" i="18"/>
  <c r="F113" i="19" s="1"/>
  <c r="Z113" i="18"/>
  <c r="Z113" i="19" s="1"/>
  <c r="F117" i="18"/>
  <c r="F117" i="19" s="1"/>
  <c r="Z117" i="18"/>
  <c r="Z117" i="19" s="1"/>
  <c r="V123" i="18"/>
  <c r="V123" i="19" s="1"/>
  <c r="B123" i="18"/>
  <c r="B123" i="19" s="1"/>
  <c r="I126" i="5"/>
  <c r="Y4" i="18"/>
  <c r="Y4" i="19" s="1"/>
  <c r="E4" i="18"/>
  <c r="E4" i="19" s="1"/>
  <c r="AH10" i="21"/>
  <c r="AH10" i="20"/>
  <c r="R20" i="21"/>
  <c r="R20" i="20"/>
  <c r="R20" i="22" s="1"/>
  <c r="P31" i="20"/>
  <c r="P31" i="21"/>
  <c r="R36" i="20"/>
  <c r="R36" i="21"/>
  <c r="AJ47" i="21"/>
  <c r="AJ47" i="20"/>
  <c r="R52" i="21"/>
  <c r="R52" i="20"/>
  <c r="R52" i="22" s="1"/>
  <c r="AJ63" i="20"/>
  <c r="AJ63" i="21"/>
  <c r="AL68" i="21"/>
  <c r="AL68" i="20"/>
  <c r="AT68" i="22" s="1"/>
  <c r="R68" i="28" s="1"/>
  <c r="T68" i="23" s="1"/>
  <c r="AJ79" i="21"/>
  <c r="AJ79" i="20"/>
  <c r="AL84" i="21"/>
  <c r="AL84" i="20"/>
  <c r="AT84" i="22" s="1"/>
  <c r="R84" i="28" s="1"/>
  <c r="T84" i="23" s="1"/>
  <c r="P95" i="21"/>
  <c r="P95" i="20"/>
  <c r="P95" i="22" s="1"/>
  <c r="AL100" i="21"/>
  <c r="AL100" i="20"/>
  <c r="AT100" i="22" s="1"/>
  <c r="R100" i="28" s="1"/>
  <c r="T100" i="23" s="1"/>
  <c r="AJ111" i="21"/>
  <c r="AJ111" i="20"/>
  <c r="AL116" i="21"/>
  <c r="AL116" i="20"/>
  <c r="AT116" i="22" s="1"/>
  <c r="R116" i="28" s="1"/>
  <c r="T116" i="23" s="1"/>
  <c r="AJ127" i="20"/>
  <c r="AJ127" i="21"/>
  <c r="AM4" i="21"/>
  <c r="AM4" i="20"/>
  <c r="AU4" i="22" s="1"/>
  <c r="S4" i="28" s="1"/>
  <c r="U4" i="23" s="1"/>
  <c r="AD15" i="21"/>
  <c r="AD15" i="20"/>
  <c r="AF20" i="21"/>
  <c r="AF20" i="20"/>
  <c r="AN20" i="22" s="1"/>
  <c r="L20" i="28" s="1"/>
  <c r="N20" i="23" s="1"/>
  <c r="AD31" i="21"/>
  <c r="AD31" i="20"/>
  <c r="AL31" i="22" s="1"/>
  <c r="J31" i="28" s="1"/>
  <c r="L31" i="23" s="1"/>
  <c r="AF36" i="21"/>
  <c r="AF36" i="20"/>
  <c r="AN36" i="22" s="1"/>
  <c r="L36" i="28" s="1"/>
  <c r="N36" i="23" s="1"/>
  <c r="AD47" i="20"/>
  <c r="AD47" i="21"/>
  <c r="L52" i="21"/>
  <c r="L52" i="20"/>
  <c r="L52" i="22" s="1"/>
  <c r="AD63" i="20"/>
  <c r="AD63" i="21"/>
  <c r="L68" i="20"/>
  <c r="L68" i="21"/>
  <c r="J79" i="21"/>
  <c r="J79" i="20"/>
  <c r="L84" i="20"/>
  <c r="L84" i="21"/>
  <c r="J95" i="21"/>
  <c r="J95" i="20"/>
  <c r="J95" i="22" s="1"/>
  <c r="L100" i="20"/>
  <c r="L100" i="21"/>
  <c r="AB106" i="21"/>
  <c r="AB106" i="20"/>
  <c r="AD111" i="21"/>
  <c r="AD111" i="20"/>
  <c r="AL111" i="22" s="1"/>
  <c r="J111" i="28" s="1"/>
  <c r="L111" i="23" s="1"/>
  <c r="L116" i="21"/>
  <c r="L116" i="20"/>
  <c r="L116" i="22" s="1"/>
  <c r="AD127" i="20"/>
  <c r="AD127" i="21"/>
  <c r="AG4" i="21"/>
  <c r="AG4" i="20"/>
  <c r="G9" i="18"/>
  <c r="G9" i="19" s="1"/>
  <c r="AA9" i="18"/>
  <c r="AA9" i="19" s="1"/>
  <c r="E20" i="18"/>
  <c r="E20" i="19" s="1"/>
  <c r="Y20" i="18"/>
  <c r="Y20" i="19" s="1"/>
  <c r="G25" i="18"/>
  <c r="G25" i="19" s="1"/>
  <c r="AA25" i="18"/>
  <c r="AA25" i="19" s="1"/>
  <c r="E36" i="18"/>
  <c r="E36" i="19" s="1"/>
  <c r="Y36" i="18"/>
  <c r="Y36" i="19" s="1"/>
  <c r="AA41" i="18"/>
  <c r="AA41" i="19" s="1"/>
  <c r="G41" i="18"/>
  <c r="G41" i="19" s="1"/>
  <c r="G57" i="18"/>
  <c r="G57" i="19" s="1"/>
  <c r="AA57" i="18"/>
  <c r="AA57" i="19" s="1"/>
  <c r="W63" i="18"/>
  <c r="W63" i="19" s="1"/>
  <c r="C63" i="18"/>
  <c r="C63" i="19" s="1"/>
  <c r="E68" i="18"/>
  <c r="E68" i="19" s="1"/>
  <c r="Y68" i="18"/>
  <c r="Y68" i="19" s="1"/>
  <c r="AA73" i="18"/>
  <c r="AA73" i="19" s="1"/>
  <c r="G73" i="18"/>
  <c r="G73" i="19" s="1"/>
  <c r="C79" i="18"/>
  <c r="C79" i="19" s="1"/>
  <c r="W79" i="18"/>
  <c r="W79" i="19" s="1"/>
  <c r="G89" i="18"/>
  <c r="G89" i="19" s="1"/>
  <c r="AA89" i="18"/>
  <c r="AA89" i="19" s="1"/>
  <c r="W95" i="18"/>
  <c r="W95" i="19" s="1"/>
  <c r="C95" i="18"/>
  <c r="C95" i="19" s="1"/>
  <c r="E100" i="18"/>
  <c r="E100" i="19" s="1"/>
  <c r="Y100" i="18"/>
  <c r="Y100" i="19" s="1"/>
  <c r="G105" i="18"/>
  <c r="G105" i="19" s="1"/>
  <c r="AA105" i="18"/>
  <c r="AA105" i="19" s="1"/>
  <c r="W111" i="18"/>
  <c r="W111" i="19" s="1"/>
  <c r="C111" i="18"/>
  <c r="C111" i="19" s="1"/>
  <c r="E116" i="18"/>
  <c r="E116" i="19" s="1"/>
  <c r="Y116" i="18"/>
  <c r="Y116" i="19" s="1"/>
  <c r="F4" i="18"/>
  <c r="F4" i="19" s="1"/>
  <c r="Z4" i="18"/>
  <c r="Z4" i="19" s="1"/>
  <c r="AI6" i="21"/>
  <c r="AI6" i="20"/>
  <c r="AQ6" i="22" s="1"/>
  <c r="O6" i="28" s="1"/>
  <c r="Q6" i="23" s="1"/>
  <c r="Q11" i="21"/>
  <c r="Q11" i="20"/>
  <c r="Q11" i="22" s="1"/>
  <c r="AM16" i="20"/>
  <c r="AM16" i="21"/>
  <c r="O22" i="20"/>
  <c r="O22" i="21"/>
  <c r="Q27" i="20"/>
  <c r="Q27" i="21"/>
  <c r="AM32" i="21"/>
  <c r="AM32" i="20"/>
  <c r="AU32" i="22" s="1"/>
  <c r="S32" i="28" s="1"/>
  <c r="U32" i="23" s="1"/>
  <c r="AI38" i="21"/>
  <c r="AI38" i="20"/>
  <c r="Q43" i="21"/>
  <c r="Q43" i="20"/>
  <c r="Q43" i="22" s="1"/>
  <c r="S48" i="20"/>
  <c r="S48" i="21"/>
  <c r="O54" i="21"/>
  <c r="O54" i="20"/>
  <c r="O54" i="22" s="1"/>
  <c r="AK59" i="20"/>
  <c r="AK59" i="21"/>
  <c r="S64" i="20"/>
  <c r="S64" i="21"/>
  <c r="O70" i="21"/>
  <c r="O70" i="20"/>
  <c r="O70" i="22" s="1"/>
  <c r="Q75" i="21"/>
  <c r="Q75" i="20"/>
  <c r="Q75" i="22" s="1"/>
  <c r="S80" i="20"/>
  <c r="S80" i="21"/>
  <c r="O86" i="21"/>
  <c r="O86" i="20"/>
  <c r="O86" i="22" s="1"/>
  <c r="Q91" i="21"/>
  <c r="Q91" i="20"/>
  <c r="Q91" i="22" s="1"/>
  <c r="S96" i="21"/>
  <c r="S96" i="20"/>
  <c r="S96" i="22" s="1"/>
  <c r="O102" i="20"/>
  <c r="O102" i="21"/>
  <c r="AK107" i="20"/>
  <c r="AK107" i="21"/>
  <c r="AM112" i="21"/>
  <c r="AM112" i="20"/>
  <c r="AU112" i="22" s="1"/>
  <c r="S112" i="28" s="1"/>
  <c r="U112" i="23" s="1"/>
  <c r="AI118" i="21"/>
  <c r="AI118" i="20"/>
  <c r="AQ118" i="22" s="1"/>
  <c r="O118" i="28" s="1"/>
  <c r="Q118" i="23" s="1"/>
  <c r="Q123" i="21"/>
  <c r="Q123" i="20"/>
  <c r="AM128" i="21"/>
  <c r="AM128" i="20"/>
  <c r="AU128" i="22" s="1"/>
  <c r="S128" i="28" s="1"/>
  <c r="U128" i="23" s="1"/>
  <c r="AC6" i="21"/>
  <c r="AC6" i="20"/>
  <c r="AK6" i="22" s="1"/>
  <c r="I6" i="28" s="1"/>
  <c r="K6" i="23" s="1"/>
  <c r="AE11" i="21"/>
  <c r="AE11" i="20"/>
  <c r="AM11" i="22" s="1"/>
  <c r="K11" i="28" s="1"/>
  <c r="M11" i="23" s="1"/>
  <c r="AG16" i="21"/>
  <c r="AG16" i="20"/>
  <c r="I22" i="20"/>
  <c r="I22" i="21"/>
  <c r="K27" i="21"/>
  <c r="K27" i="20"/>
  <c r="K27" i="22" s="1"/>
  <c r="M32" i="21"/>
  <c r="M32" i="20"/>
  <c r="M32" i="22" s="1"/>
  <c r="AC38" i="21"/>
  <c r="AC38" i="20"/>
  <c r="K43" i="20"/>
  <c r="K43" i="21"/>
  <c r="AG48" i="21"/>
  <c r="AG48" i="20"/>
  <c r="AO48" i="22" s="1"/>
  <c r="M48" i="28" s="1"/>
  <c r="O48" i="23" s="1"/>
  <c r="I54" i="18"/>
  <c r="I54" i="19" s="1"/>
  <c r="AC54" i="18"/>
  <c r="AC54" i="19" s="1"/>
  <c r="AE59" i="21"/>
  <c r="AE59" i="20"/>
  <c r="AG64" i="21"/>
  <c r="AG64" i="20"/>
  <c r="AO64" i="22" s="1"/>
  <c r="M64" i="28" s="1"/>
  <c r="O64" i="23" s="1"/>
  <c r="I70" i="20"/>
  <c r="I70" i="21"/>
  <c r="AE75" i="20"/>
  <c r="AE75" i="21"/>
  <c r="AG80" i="20"/>
  <c r="AG80" i="21"/>
  <c r="I86" i="21"/>
  <c r="I86" i="20"/>
  <c r="I86" i="22" s="1"/>
  <c r="K91" i="21"/>
  <c r="K91" i="20"/>
  <c r="K91" i="22" s="1"/>
  <c r="AG96" i="21"/>
  <c r="AG96" i="20"/>
  <c r="AO96" i="22" s="1"/>
  <c r="M96" i="28" s="1"/>
  <c r="O96" i="23" s="1"/>
  <c r="I102" i="21"/>
  <c r="I102" i="20"/>
  <c r="K107" i="21"/>
  <c r="K107" i="20"/>
  <c r="K107" i="22" s="1"/>
  <c r="M112" i="21"/>
  <c r="M112" i="20"/>
  <c r="M112" i="22" s="1"/>
  <c r="I118" i="20"/>
  <c r="I118" i="21"/>
  <c r="K123" i="21"/>
  <c r="K123" i="20"/>
  <c r="M128" i="21"/>
  <c r="M128" i="20"/>
  <c r="M128" i="22" s="1"/>
  <c r="V6" i="18"/>
  <c r="V6" i="19" s="1"/>
  <c r="B6" i="18"/>
  <c r="B6" i="19" s="1"/>
  <c r="X11" i="18"/>
  <c r="X11" i="19" s="1"/>
  <c r="D11" i="18"/>
  <c r="D11" i="19" s="1"/>
  <c r="X15" i="18"/>
  <c r="X15" i="19" s="1"/>
  <c r="D15" i="18"/>
  <c r="D15" i="19" s="1"/>
  <c r="Z20" i="18"/>
  <c r="Z20" i="19" s="1"/>
  <c r="F20" i="18"/>
  <c r="F20" i="19" s="1"/>
  <c r="Z24" i="18"/>
  <c r="Z24" i="19" s="1"/>
  <c r="F24" i="18"/>
  <c r="F24" i="19" s="1"/>
  <c r="V30" i="18"/>
  <c r="V30" i="19" s="1"/>
  <c r="B30" i="18"/>
  <c r="B30" i="19" s="1"/>
  <c r="D39" i="18"/>
  <c r="D39" i="19" s="1"/>
  <c r="X39" i="18"/>
  <c r="X39" i="19" s="1"/>
  <c r="B62" i="18"/>
  <c r="B62" i="19" s="1"/>
  <c r="V62" i="18"/>
  <c r="V62" i="19" s="1"/>
  <c r="B66" i="18"/>
  <c r="B66" i="19" s="1"/>
  <c r="V66" i="18"/>
  <c r="V66" i="19" s="1"/>
  <c r="D71" i="18"/>
  <c r="D71" i="19" s="1"/>
  <c r="X71" i="18"/>
  <c r="X71" i="19" s="1"/>
  <c r="X75" i="18"/>
  <c r="X75" i="19" s="1"/>
  <c r="D75" i="18"/>
  <c r="D75" i="19" s="1"/>
  <c r="F80" i="18"/>
  <c r="F80" i="19" s="1"/>
  <c r="Z80" i="18"/>
  <c r="Z80" i="19" s="1"/>
  <c r="D99" i="18"/>
  <c r="D99" i="19" s="1"/>
  <c r="X99" i="18"/>
  <c r="X99" i="19" s="1"/>
  <c r="X103" i="18"/>
  <c r="X103" i="19" s="1"/>
  <c r="D103" i="18"/>
  <c r="D103" i="19" s="1"/>
  <c r="F108" i="18"/>
  <c r="F108" i="19" s="1"/>
  <c r="Z108" i="18"/>
  <c r="Z108" i="19" s="1"/>
  <c r="D127" i="18"/>
  <c r="D127" i="19" s="1"/>
  <c r="X127" i="18"/>
  <c r="X127" i="19" s="1"/>
  <c r="AJ14" i="21"/>
  <c r="AJ14" i="20"/>
  <c r="AR14" i="22" s="1"/>
  <c r="P14" i="28" s="1"/>
  <c r="R14" i="23" s="1"/>
  <c r="R19" i="20"/>
  <c r="R19" i="21"/>
  <c r="AJ30" i="21"/>
  <c r="AJ30" i="20"/>
  <c r="AL35" i="20"/>
  <c r="AL35" i="21"/>
  <c r="P46" i="20"/>
  <c r="P46" i="21"/>
  <c r="AL51" i="20"/>
  <c r="AL51" i="21"/>
  <c r="P62" i="21"/>
  <c r="P62" i="20"/>
  <c r="AL67" i="21"/>
  <c r="AL67" i="20"/>
  <c r="AT67" i="22" s="1"/>
  <c r="R67" i="28" s="1"/>
  <c r="T67" i="23" s="1"/>
  <c r="P78" i="21"/>
  <c r="P78" i="20"/>
  <c r="P78" i="22" s="1"/>
  <c r="AL83" i="21"/>
  <c r="AL83" i="20"/>
  <c r="AT83" i="22" s="1"/>
  <c r="R83" i="28" s="1"/>
  <c r="T83" i="23" s="1"/>
  <c r="AJ94" i="20"/>
  <c r="AJ94" i="21"/>
  <c r="AL99" i="21"/>
  <c r="AL99" i="20"/>
  <c r="AT99" i="22" s="1"/>
  <c r="R99" i="28" s="1"/>
  <c r="T99" i="23" s="1"/>
  <c r="N105" i="21"/>
  <c r="N105" i="20"/>
  <c r="N105" i="22" s="1"/>
  <c r="AJ110" i="20"/>
  <c r="AJ110" i="21"/>
  <c r="AL115" i="20"/>
  <c r="AL115" i="21"/>
  <c r="P126" i="20"/>
  <c r="P126" i="21"/>
  <c r="R131" i="20"/>
  <c r="R131" i="21"/>
  <c r="AB9" i="21"/>
  <c r="AB9" i="20"/>
  <c r="AJ9" i="22" s="1"/>
  <c r="AD14" i="20"/>
  <c r="AD14" i="21"/>
  <c r="L19" i="21"/>
  <c r="L19" i="20"/>
  <c r="L19" i="22" s="1"/>
  <c r="H25" i="20"/>
  <c r="H25" i="21"/>
  <c r="AD30" i="20"/>
  <c r="AD30" i="21"/>
  <c r="AF35" i="21"/>
  <c r="AF35" i="20"/>
  <c r="AD46" i="20"/>
  <c r="AD46" i="21"/>
  <c r="AF51" i="21"/>
  <c r="AF51" i="20"/>
  <c r="AN51" i="22" s="1"/>
  <c r="L51" i="28" s="1"/>
  <c r="N51" i="23" s="1"/>
  <c r="H57" i="20"/>
  <c r="H57" i="21"/>
  <c r="J62" i="21"/>
  <c r="J62" i="20"/>
  <c r="AF67" i="21"/>
  <c r="AF67" i="20"/>
  <c r="AN67" i="22" s="1"/>
  <c r="L67" i="28" s="1"/>
  <c r="N67" i="23" s="1"/>
  <c r="AF83" i="20"/>
  <c r="AF83" i="21"/>
  <c r="H89" i="21"/>
  <c r="H89" i="20"/>
  <c r="H89" i="22" s="1"/>
  <c r="AD94" i="21"/>
  <c r="AD94" i="20"/>
  <c r="AF99" i="21"/>
  <c r="AF99" i="20"/>
  <c r="AN99" i="22" s="1"/>
  <c r="L99" i="28" s="1"/>
  <c r="N99" i="23" s="1"/>
  <c r="AB105" i="21"/>
  <c r="AB105" i="20"/>
  <c r="AJ105" i="22" s="1"/>
  <c r="AD110" i="21"/>
  <c r="AD110" i="20"/>
  <c r="AL110" i="22" s="1"/>
  <c r="J110" i="28" s="1"/>
  <c r="L110" i="23" s="1"/>
  <c r="AF115" i="20"/>
  <c r="AF115" i="21"/>
  <c r="AD126" i="21"/>
  <c r="AD126" i="20"/>
  <c r="AL126" i="22" s="1"/>
  <c r="J126" i="28" s="1"/>
  <c r="L126" i="23" s="1"/>
  <c r="L131" i="21"/>
  <c r="L131" i="20"/>
  <c r="L131" i="22" s="1"/>
  <c r="C10" i="18"/>
  <c r="C10" i="19" s="1"/>
  <c r="W10" i="18"/>
  <c r="W10" i="19" s="1"/>
  <c r="E15" i="18"/>
  <c r="E15" i="19" s="1"/>
  <c r="Y15" i="18"/>
  <c r="Y15" i="19" s="1"/>
  <c r="C42" i="18"/>
  <c r="C42" i="19" s="1"/>
  <c r="W42" i="18"/>
  <c r="W42" i="19" s="1"/>
  <c r="E47" i="18"/>
  <c r="E47" i="19" s="1"/>
  <c r="Y47" i="18"/>
  <c r="Y47" i="19" s="1"/>
  <c r="G52" i="18"/>
  <c r="G52" i="19" s="1"/>
  <c r="AA52" i="18"/>
  <c r="AA52" i="19" s="1"/>
  <c r="C58" i="18"/>
  <c r="C58" i="19" s="1"/>
  <c r="W58" i="18"/>
  <c r="W58" i="19" s="1"/>
  <c r="Y63" i="18"/>
  <c r="Y63" i="19" s="1"/>
  <c r="E63" i="18"/>
  <c r="E63" i="19" s="1"/>
  <c r="G68" i="18"/>
  <c r="G68" i="19" s="1"/>
  <c r="AA68" i="18"/>
  <c r="AA68" i="19" s="1"/>
  <c r="C74" i="18"/>
  <c r="C74" i="19" s="1"/>
  <c r="W74" i="18"/>
  <c r="W74" i="19" s="1"/>
  <c r="E79" i="18"/>
  <c r="E79" i="19" s="1"/>
  <c r="Y79" i="18"/>
  <c r="Y79" i="19" s="1"/>
  <c r="C106" i="18"/>
  <c r="C106" i="19" s="1"/>
  <c r="W106" i="18"/>
  <c r="W106" i="19" s="1"/>
  <c r="G116" i="18"/>
  <c r="G116" i="19" s="1"/>
  <c r="AA116" i="18"/>
  <c r="AA116" i="19" s="1"/>
  <c r="S7" i="20"/>
  <c r="S7" i="21"/>
  <c r="AI13" i="21"/>
  <c r="AI13" i="20"/>
  <c r="Q18" i="21"/>
  <c r="Q18" i="20"/>
  <c r="Q18" i="22" s="1"/>
  <c r="S23" i="21"/>
  <c r="S23" i="20"/>
  <c r="S23" i="22" s="1"/>
  <c r="O29" i="21"/>
  <c r="O29" i="20"/>
  <c r="O29" i="22" s="1"/>
  <c r="AK34" i="20"/>
  <c r="AK34" i="21"/>
  <c r="AM39" i="21"/>
  <c r="AM39" i="20"/>
  <c r="AU39" i="22" s="1"/>
  <c r="S39" i="28" s="1"/>
  <c r="U39" i="23" s="1"/>
  <c r="AI45" i="21"/>
  <c r="AI45" i="20"/>
  <c r="AQ45" i="22" s="1"/>
  <c r="O45" i="28" s="1"/>
  <c r="Q45" i="23" s="1"/>
  <c r="AK50" i="21"/>
  <c r="AK50" i="20"/>
  <c r="AS50" i="22" s="1"/>
  <c r="Q50" i="28" s="1"/>
  <c r="S50" i="23" s="1"/>
  <c r="S55" i="20"/>
  <c r="S55" i="21"/>
  <c r="O61" i="21"/>
  <c r="O61" i="20"/>
  <c r="O61" i="22" s="1"/>
  <c r="Q66" i="21"/>
  <c r="Q66" i="20"/>
  <c r="Q66" i="22" s="1"/>
  <c r="S71" i="21"/>
  <c r="S71" i="20"/>
  <c r="S71" i="22" s="1"/>
  <c r="AI77" i="20"/>
  <c r="AI77" i="21"/>
  <c r="AK82" i="21"/>
  <c r="AK82" i="20"/>
  <c r="AS82" i="22" s="1"/>
  <c r="Q82" i="28" s="1"/>
  <c r="S82" i="23" s="1"/>
  <c r="S87" i="21"/>
  <c r="S87" i="20"/>
  <c r="S87" i="22" s="1"/>
  <c r="O93" i="21"/>
  <c r="O93" i="20"/>
  <c r="O93" i="22" s="1"/>
  <c r="Q98" i="21"/>
  <c r="Q98" i="20"/>
  <c r="AM103" i="21"/>
  <c r="AM103" i="20"/>
  <c r="AU103" i="22" s="1"/>
  <c r="S103" i="28" s="1"/>
  <c r="U103" i="23" s="1"/>
  <c r="AI109" i="21"/>
  <c r="AI109" i="20"/>
  <c r="AQ109" i="22" s="1"/>
  <c r="O109" i="28" s="1"/>
  <c r="Q109" i="23" s="1"/>
  <c r="Q114" i="21"/>
  <c r="Q114" i="20"/>
  <c r="Q114" i="22" s="1"/>
  <c r="S119" i="21"/>
  <c r="S119" i="20"/>
  <c r="AI125" i="21"/>
  <c r="AI125" i="20"/>
  <c r="AQ125" i="22" s="1"/>
  <c r="O125" i="28" s="1"/>
  <c r="Q125" i="23" s="1"/>
  <c r="Q130" i="21"/>
  <c r="Q130" i="20"/>
  <c r="Q130" i="22" s="1"/>
  <c r="AG7" i="21"/>
  <c r="AG7" i="20"/>
  <c r="AO7" i="22" s="1"/>
  <c r="M7" i="28" s="1"/>
  <c r="O7" i="23" s="1"/>
  <c r="I13" i="21"/>
  <c r="I13" i="20"/>
  <c r="K18" i="20"/>
  <c r="K18" i="21"/>
  <c r="M23" i="20"/>
  <c r="M23" i="21"/>
  <c r="AC29" i="20"/>
  <c r="AC29" i="21"/>
  <c r="AE34" i="20"/>
  <c r="AE34" i="21"/>
  <c r="M39" i="21"/>
  <c r="M39" i="20"/>
  <c r="M39" i="22" s="1"/>
  <c r="I45" i="21"/>
  <c r="I45" i="20"/>
  <c r="I45" i="22" s="1"/>
  <c r="AE50" i="21"/>
  <c r="AE50" i="20"/>
  <c r="AM50" i="22" s="1"/>
  <c r="K50" i="28" s="1"/>
  <c r="M50" i="23" s="1"/>
  <c r="M55" i="21"/>
  <c r="M55" i="20"/>
  <c r="AC61" i="21"/>
  <c r="AC61" i="20"/>
  <c r="AK61" i="22" s="1"/>
  <c r="I61" i="28" s="1"/>
  <c r="K61" i="23" s="1"/>
  <c r="AE66" i="21"/>
  <c r="AE66" i="20"/>
  <c r="AM66" i="22" s="1"/>
  <c r="K66" i="28" s="1"/>
  <c r="M66" i="23" s="1"/>
  <c r="M71" i="21"/>
  <c r="M71" i="20"/>
  <c r="M71" i="22" s="1"/>
  <c r="I77" i="21"/>
  <c r="I77" i="20"/>
  <c r="K82" i="21"/>
  <c r="K82" i="20"/>
  <c r="K82" i="22" s="1"/>
  <c r="AG87" i="21"/>
  <c r="AG87" i="20"/>
  <c r="AO87" i="22" s="1"/>
  <c r="M87" i="28" s="1"/>
  <c r="O87" i="23" s="1"/>
  <c r="I93" i="21"/>
  <c r="I93" i="20"/>
  <c r="I93" i="22" s="1"/>
  <c r="AE98" i="20"/>
  <c r="AE98" i="21"/>
  <c r="M103" i="21"/>
  <c r="M103" i="20"/>
  <c r="M103" i="22" s="1"/>
  <c r="AC109" i="20"/>
  <c r="AC109" i="21"/>
  <c r="AE114" i="21"/>
  <c r="AE114" i="20"/>
  <c r="AM114" i="22" s="1"/>
  <c r="K114" i="28" s="1"/>
  <c r="M114" i="23" s="1"/>
  <c r="M119" i="21"/>
  <c r="M119" i="20"/>
  <c r="AC125" i="21"/>
  <c r="AC125" i="20"/>
  <c r="AK125" i="22" s="1"/>
  <c r="I125" i="28" s="1"/>
  <c r="K125" i="23" s="1"/>
  <c r="K130" i="21"/>
  <c r="K130" i="20"/>
  <c r="K130" i="22" s="1"/>
  <c r="F7" i="18"/>
  <c r="F7" i="19" s="1"/>
  <c r="Z7" i="18"/>
  <c r="Z7" i="19" s="1"/>
  <c r="I12" i="5"/>
  <c r="X22" i="18"/>
  <c r="X22" i="19" s="1"/>
  <c r="D22" i="18"/>
  <c r="D22" i="19" s="1"/>
  <c r="F27" i="18"/>
  <c r="F27" i="19" s="1"/>
  <c r="Z27" i="18"/>
  <c r="Z27" i="19" s="1"/>
  <c r="B41" i="18"/>
  <c r="B41" i="19" s="1"/>
  <c r="V41" i="18"/>
  <c r="V41" i="19" s="1"/>
  <c r="D46" i="18"/>
  <c r="D46" i="19" s="1"/>
  <c r="X46" i="18"/>
  <c r="X46" i="19" s="1"/>
  <c r="Z51" i="18"/>
  <c r="Z51" i="19" s="1"/>
  <c r="F51" i="18"/>
  <c r="F51" i="19" s="1"/>
  <c r="F71" i="18"/>
  <c r="F71" i="19" s="1"/>
  <c r="Z71" i="18"/>
  <c r="Z71" i="19" s="1"/>
  <c r="D86" i="18"/>
  <c r="D86" i="19" s="1"/>
  <c r="X86" i="18"/>
  <c r="X86" i="19" s="1"/>
  <c r="F119" i="18"/>
  <c r="F119" i="19" s="1"/>
  <c r="Z119" i="18"/>
  <c r="Z119" i="19" s="1"/>
  <c r="R6" i="21"/>
  <c r="R6" i="20"/>
  <c r="AH12" i="18"/>
  <c r="AH12" i="19" s="1"/>
  <c r="N12" i="18"/>
  <c r="N12" i="19" s="1"/>
  <c r="AJ17" i="21"/>
  <c r="AJ17" i="20"/>
  <c r="R22" i="21"/>
  <c r="R22" i="20"/>
  <c r="N28" i="21"/>
  <c r="N28" i="20"/>
  <c r="P33" i="21"/>
  <c r="P33" i="20"/>
  <c r="R38" i="20"/>
  <c r="R38" i="22" s="1"/>
  <c r="R38" i="21"/>
  <c r="N44" i="21"/>
  <c r="N44" i="20"/>
  <c r="P49" i="21"/>
  <c r="P49" i="20"/>
  <c r="AL54" i="21"/>
  <c r="AL54" i="20"/>
  <c r="N60" i="18"/>
  <c r="N60" i="19" s="1"/>
  <c r="AH60" i="18"/>
  <c r="AH60" i="19" s="1"/>
  <c r="AJ65" i="21"/>
  <c r="AJ65" i="20"/>
  <c r="R70" i="21"/>
  <c r="R70" i="20"/>
  <c r="N76" i="21"/>
  <c r="N76" i="20"/>
  <c r="AJ81" i="20"/>
  <c r="AR81" i="22" s="1"/>
  <c r="P81" i="28" s="1"/>
  <c r="R81" i="23" s="1"/>
  <c r="AJ81" i="21"/>
  <c r="R86" i="20"/>
  <c r="R86" i="21"/>
  <c r="N92" i="18"/>
  <c r="N92" i="19" s="1"/>
  <c r="AH92" i="18"/>
  <c r="AH92" i="19" s="1"/>
  <c r="AJ97" i="21"/>
  <c r="AJ97" i="20"/>
  <c r="R102" i="21"/>
  <c r="R102" i="20"/>
  <c r="AH108" i="18"/>
  <c r="AH108" i="19" s="1"/>
  <c r="N108" i="18"/>
  <c r="N108" i="19" s="1"/>
  <c r="AJ113" i="21"/>
  <c r="AJ113" i="20"/>
  <c r="AL118" i="21"/>
  <c r="AL118" i="20"/>
  <c r="AH124" i="21"/>
  <c r="AH124" i="20"/>
  <c r="P129" i="21"/>
  <c r="P129" i="20"/>
  <c r="L6" i="20"/>
  <c r="L6" i="22" s="1"/>
  <c r="L6" i="21"/>
  <c r="H12" i="20"/>
  <c r="H12" i="22" s="1"/>
  <c r="H12" i="21"/>
  <c r="AD17" i="21"/>
  <c r="AD17" i="20"/>
  <c r="L22" i="20"/>
  <c r="L22" i="21"/>
  <c r="AB28" i="18"/>
  <c r="AB28" i="19" s="1"/>
  <c r="H28" i="18"/>
  <c r="H28" i="19" s="1"/>
  <c r="J33" i="20"/>
  <c r="J33" i="22" s="1"/>
  <c r="J33" i="21"/>
  <c r="L38" i="21"/>
  <c r="L38" i="20"/>
  <c r="AB44" i="18"/>
  <c r="AB44" i="19" s="1"/>
  <c r="H44" i="18"/>
  <c r="H44" i="19" s="1"/>
  <c r="J49" i="21"/>
  <c r="J49" i="20"/>
  <c r="L54" i="21"/>
  <c r="L54" i="20"/>
  <c r="H60" i="18"/>
  <c r="H60" i="19" s="1"/>
  <c r="AB60" i="18"/>
  <c r="AB60" i="19" s="1"/>
  <c r="AD65" i="20"/>
  <c r="AD65" i="21"/>
  <c r="L70" i="21"/>
  <c r="L70" i="20"/>
  <c r="H76" i="21"/>
  <c r="H76" i="20"/>
  <c r="J81" i="21"/>
  <c r="J81" i="20"/>
  <c r="L86" i="20"/>
  <c r="L86" i="21"/>
  <c r="AB92" i="18"/>
  <c r="AB92" i="19" s="1"/>
  <c r="H92" i="18"/>
  <c r="H92" i="19" s="1"/>
  <c r="J97" i="21"/>
  <c r="J97" i="20"/>
  <c r="L102" i="21"/>
  <c r="L102" i="20"/>
  <c r="H108" i="21"/>
  <c r="H108" i="20"/>
  <c r="J113" i="21"/>
  <c r="J113" i="20"/>
  <c r="AF118" i="20"/>
  <c r="AN118" i="22" s="1"/>
  <c r="L118" i="28" s="1"/>
  <c r="N118" i="23" s="1"/>
  <c r="AF118" i="21"/>
  <c r="AB124" i="18"/>
  <c r="AB124" i="19" s="1"/>
  <c r="H124" i="18"/>
  <c r="H124" i="19" s="1"/>
  <c r="AD129" i="21"/>
  <c r="AD129" i="20"/>
  <c r="AA11" i="18"/>
  <c r="AA11" i="19" s="1"/>
  <c r="G11" i="18"/>
  <c r="G11" i="19" s="1"/>
  <c r="C33" i="18"/>
  <c r="C33" i="19" s="1"/>
  <c r="W33" i="18"/>
  <c r="W33" i="19" s="1"/>
  <c r="Y54" i="18"/>
  <c r="Y54" i="19" s="1"/>
  <c r="E54" i="18"/>
  <c r="E54" i="19" s="1"/>
  <c r="G75" i="18"/>
  <c r="G75" i="19" s="1"/>
  <c r="AA75" i="18"/>
  <c r="AA75" i="19" s="1"/>
  <c r="C81" i="18"/>
  <c r="C81" i="19" s="1"/>
  <c r="W81" i="18"/>
  <c r="W81" i="19" s="1"/>
  <c r="AA91" i="18"/>
  <c r="AA91" i="19" s="1"/>
  <c r="G91" i="18"/>
  <c r="G91" i="19" s="1"/>
  <c r="W97" i="18"/>
  <c r="W97" i="19" s="1"/>
  <c r="C97" i="18"/>
  <c r="C97" i="19" s="1"/>
  <c r="G107" i="18"/>
  <c r="G107" i="19" s="1"/>
  <c r="AA107" i="18"/>
  <c r="AA107" i="19" s="1"/>
  <c r="C113" i="18"/>
  <c r="C113" i="19" s="1"/>
  <c r="W113" i="18"/>
  <c r="W113" i="19" s="1"/>
  <c r="E118" i="18"/>
  <c r="E118" i="19" s="1"/>
  <c r="Y118" i="18"/>
  <c r="Y118" i="19" s="1"/>
  <c r="C129" i="18"/>
  <c r="C129" i="19" s="1"/>
  <c r="W129" i="18"/>
  <c r="W129" i="19" s="1"/>
  <c r="S6" i="21"/>
  <c r="S6" i="20"/>
  <c r="AI12" i="21"/>
  <c r="AI12" i="20"/>
  <c r="AK17" i="21"/>
  <c r="AK17" i="20"/>
  <c r="S22" i="21"/>
  <c r="S22" i="20"/>
  <c r="AI28" i="21"/>
  <c r="AI28" i="20"/>
  <c r="AK33" i="20"/>
  <c r="AS33" i="22" s="1"/>
  <c r="Q33" i="28" s="1"/>
  <c r="S33" i="23" s="1"/>
  <c r="AK33" i="21"/>
  <c r="S38" i="21"/>
  <c r="S38" i="20"/>
  <c r="AI44" i="21"/>
  <c r="AI44" i="20"/>
  <c r="Q49" i="21"/>
  <c r="Q49" i="20"/>
  <c r="S54" i="21"/>
  <c r="S54" i="20"/>
  <c r="AI60" i="21"/>
  <c r="AI60" i="20"/>
  <c r="Q65" i="20"/>
  <c r="Q65" i="22" s="1"/>
  <c r="Q65" i="21"/>
  <c r="S70" i="21"/>
  <c r="S70" i="20"/>
  <c r="AI76" i="21"/>
  <c r="AI76" i="20"/>
  <c r="AK81" i="21"/>
  <c r="AK81" i="20"/>
  <c r="S86" i="21"/>
  <c r="S86" i="20"/>
  <c r="O92" i="21"/>
  <c r="O92" i="20"/>
  <c r="AK97" i="20"/>
  <c r="AS97" i="22" s="1"/>
  <c r="Q97" i="28" s="1"/>
  <c r="S97" i="23" s="1"/>
  <c r="AK97" i="21"/>
  <c r="S102" i="21"/>
  <c r="S102" i="20"/>
  <c r="O108" i="21"/>
  <c r="O108" i="20"/>
  <c r="Q113" i="21"/>
  <c r="Q113" i="20"/>
  <c r="S118" i="21"/>
  <c r="S118" i="20"/>
  <c r="O124" i="21"/>
  <c r="O124" i="20"/>
  <c r="Q129" i="20"/>
  <c r="Q129" i="22" s="1"/>
  <c r="Q129" i="21"/>
  <c r="M6" i="20"/>
  <c r="M6" i="21"/>
  <c r="AC12" i="20"/>
  <c r="AK12" i="22" s="1"/>
  <c r="I12" i="28" s="1"/>
  <c r="K12" i="23" s="1"/>
  <c r="AC12" i="21"/>
  <c r="K17" i="21"/>
  <c r="K17" i="20"/>
  <c r="M22" i="21"/>
  <c r="M22" i="20"/>
  <c r="AC28" i="20"/>
  <c r="AC28" i="21"/>
  <c r="AE33" i="21"/>
  <c r="AE33" i="20"/>
  <c r="M38" i="21"/>
  <c r="M38" i="20"/>
  <c r="I44" i="20"/>
  <c r="I44" i="22" s="1"/>
  <c r="I44" i="21"/>
  <c r="AE49" i="20"/>
  <c r="AE49" i="21"/>
  <c r="AG54" i="21"/>
  <c r="AG54" i="20"/>
  <c r="I60" i="20"/>
  <c r="I60" i="22" s="1"/>
  <c r="I60" i="21"/>
  <c r="K65" i="21"/>
  <c r="K65" i="20"/>
  <c r="M70" i="21"/>
  <c r="M70" i="20"/>
  <c r="I76" i="20"/>
  <c r="I76" i="22" s="1"/>
  <c r="I76" i="21"/>
  <c r="K81" i="21"/>
  <c r="K81" i="20"/>
  <c r="M86" i="21"/>
  <c r="M86" i="20"/>
  <c r="I92" i="20"/>
  <c r="I92" i="21"/>
  <c r="AE97" i="21"/>
  <c r="AE97" i="20"/>
  <c r="M102" i="20"/>
  <c r="M102" i="22" s="1"/>
  <c r="M102" i="21"/>
  <c r="I108" i="20"/>
  <c r="I108" i="22" s="1"/>
  <c r="I108" i="21"/>
  <c r="K113" i="21"/>
  <c r="K113" i="20"/>
  <c r="AG118" i="20"/>
  <c r="AO118" i="22" s="1"/>
  <c r="M118" i="28" s="1"/>
  <c r="O118" i="23" s="1"/>
  <c r="AG118" i="21"/>
  <c r="I124" i="21"/>
  <c r="I124" i="20"/>
  <c r="AE129" i="21"/>
  <c r="AE129" i="20"/>
  <c r="I15" i="5"/>
  <c r="D21" i="18"/>
  <c r="D21" i="19" s="1"/>
  <c r="X21" i="18"/>
  <c r="X21" i="19" s="1"/>
  <c r="D25" i="18"/>
  <c r="D25" i="19" s="1"/>
  <c r="X25" i="18"/>
  <c r="X25" i="19" s="1"/>
  <c r="F30" i="18"/>
  <c r="F30" i="19" s="1"/>
  <c r="Z30" i="18"/>
  <c r="Z30" i="19" s="1"/>
  <c r="I39" i="5"/>
  <c r="V44" i="18"/>
  <c r="V44" i="19" s="1"/>
  <c r="B44" i="18"/>
  <c r="B44" i="19" s="1"/>
  <c r="X53" i="18"/>
  <c r="X53" i="19" s="1"/>
  <c r="D53" i="18"/>
  <c r="D53" i="19" s="1"/>
  <c r="Z58" i="18"/>
  <c r="Z58" i="19" s="1"/>
  <c r="F58" i="18"/>
  <c r="F58" i="19" s="1"/>
  <c r="F62" i="18"/>
  <c r="F62" i="19" s="1"/>
  <c r="Z62" i="18"/>
  <c r="Z62" i="19" s="1"/>
  <c r="V68" i="18"/>
  <c r="V68" i="19" s="1"/>
  <c r="B68" i="18"/>
  <c r="B68" i="19" s="1"/>
  <c r="I83" i="5"/>
  <c r="B88" i="18"/>
  <c r="B88" i="19" s="1"/>
  <c r="V88" i="18"/>
  <c r="V88" i="19" s="1"/>
  <c r="F98" i="18"/>
  <c r="F98" i="19" s="1"/>
  <c r="Z98" i="18"/>
  <c r="Z98" i="19" s="1"/>
  <c r="F102" i="18"/>
  <c r="F102" i="19" s="1"/>
  <c r="Z102" i="18"/>
  <c r="Z102" i="19" s="1"/>
  <c r="I111" i="5"/>
  <c r="X117" i="18"/>
  <c r="X117" i="19" s="1"/>
  <c r="D117" i="18"/>
  <c r="D117" i="19" s="1"/>
  <c r="X121" i="18"/>
  <c r="X121" i="19" s="1"/>
  <c r="D121" i="18"/>
  <c r="D121" i="19" s="1"/>
  <c r="AL9" i="21"/>
  <c r="AL9" i="20"/>
  <c r="AJ20" i="20"/>
  <c r="AJ20" i="21"/>
  <c r="AL25" i="21"/>
  <c r="AL25" i="20"/>
  <c r="P36" i="21"/>
  <c r="P36" i="20"/>
  <c r="AL41" i="20"/>
  <c r="AT41" i="22" s="1"/>
  <c r="R41" i="28" s="1"/>
  <c r="T41" i="23" s="1"/>
  <c r="AL41" i="21"/>
  <c r="P52" i="21"/>
  <c r="P52" i="20"/>
  <c r="R57" i="21"/>
  <c r="R57" i="20"/>
  <c r="P68" i="20"/>
  <c r="P68" i="22" s="1"/>
  <c r="P68" i="21"/>
  <c r="R73" i="21"/>
  <c r="R73" i="20"/>
  <c r="AJ84" i="21"/>
  <c r="AJ84" i="20"/>
  <c r="AL89" i="21"/>
  <c r="AL89" i="20"/>
  <c r="P100" i="20"/>
  <c r="P100" i="22" s="1"/>
  <c r="P100" i="21"/>
  <c r="R105" i="20"/>
  <c r="R105" i="22" s="1"/>
  <c r="R105" i="21"/>
  <c r="P116" i="21"/>
  <c r="P116" i="20"/>
  <c r="R121" i="20"/>
  <c r="R121" i="22" s="1"/>
  <c r="R121" i="21"/>
  <c r="AK4" i="21"/>
  <c r="AK4" i="20"/>
  <c r="AF9" i="20"/>
  <c r="AN9" i="22" s="1"/>
  <c r="L9" i="28" s="1"/>
  <c r="N9" i="23" s="1"/>
  <c r="AF9" i="21"/>
  <c r="AD20" i="21"/>
  <c r="AD20" i="20"/>
  <c r="AF25" i="21"/>
  <c r="AF25" i="20"/>
  <c r="J36" i="21"/>
  <c r="J36" i="20"/>
  <c r="AF41" i="21"/>
  <c r="AF41" i="20"/>
  <c r="AD52" i="21"/>
  <c r="AD52" i="20"/>
  <c r="L57" i="20"/>
  <c r="L57" i="22" s="1"/>
  <c r="L57" i="21"/>
  <c r="AD68" i="21"/>
  <c r="AD68" i="20"/>
  <c r="L73" i="20"/>
  <c r="L73" i="22" s="1"/>
  <c r="L73" i="21"/>
  <c r="J84" i="21"/>
  <c r="J84" i="20"/>
  <c r="L89" i="20"/>
  <c r="L89" i="22" s="1"/>
  <c r="L89" i="21"/>
  <c r="J100" i="21"/>
  <c r="J100" i="20"/>
  <c r="L105" i="20"/>
  <c r="L105" i="22" s="1"/>
  <c r="L105" i="21"/>
  <c r="AD116" i="21"/>
  <c r="AD116" i="20"/>
  <c r="AF121" i="21"/>
  <c r="AF121" i="20"/>
  <c r="AE4" i="21"/>
  <c r="AE4" i="20"/>
  <c r="W20" i="18"/>
  <c r="W20" i="19" s="1"/>
  <c r="C20" i="18"/>
  <c r="C20" i="19" s="1"/>
  <c r="G30" i="18"/>
  <c r="G30" i="19" s="1"/>
  <c r="AA30" i="18"/>
  <c r="AA30" i="19" s="1"/>
  <c r="C36" i="18"/>
  <c r="C36" i="19" s="1"/>
  <c r="W36" i="18"/>
  <c r="W36" i="19" s="1"/>
  <c r="AA46" i="18"/>
  <c r="AA46" i="19" s="1"/>
  <c r="G46" i="18"/>
  <c r="G46" i="19" s="1"/>
  <c r="W52" i="18"/>
  <c r="W52" i="19" s="1"/>
  <c r="C52" i="18"/>
  <c r="C52" i="19" s="1"/>
  <c r="Y57" i="18"/>
  <c r="Y57" i="19" s="1"/>
  <c r="E57" i="18"/>
  <c r="E57" i="19" s="1"/>
  <c r="G62" i="18"/>
  <c r="G62" i="19" s="1"/>
  <c r="AA62" i="18"/>
  <c r="AA62" i="19" s="1"/>
  <c r="W68" i="18"/>
  <c r="W68" i="19" s="1"/>
  <c r="C68" i="18"/>
  <c r="C68" i="19" s="1"/>
  <c r="Y73" i="18"/>
  <c r="Y73" i="19" s="1"/>
  <c r="E73" i="18"/>
  <c r="E73" i="19" s="1"/>
  <c r="G78" i="18"/>
  <c r="G78" i="19" s="1"/>
  <c r="AA78" i="18"/>
  <c r="AA78" i="19" s="1"/>
  <c r="E89" i="18"/>
  <c r="E89" i="19" s="1"/>
  <c r="Y89" i="18"/>
  <c r="Y89" i="19" s="1"/>
  <c r="G94" i="18"/>
  <c r="G94" i="19" s="1"/>
  <c r="AA94" i="18"/>
  <c r="AA94" i="19" s="1"/>
  <c r="C100" i="18"/>
  <c r="C100" i="19" s="1"/>
  <c r="W100" i="18"/>
  <c r="W100" i="19" s="1"/>
  <c r="E105" i="18"/>
  <c r="E105" i="19" s="1"/>
  <c r="Y105" i="18"/>
  <c r="Y105" i="19" s="1"/>
  <c r="G110" i="18"/>
  <c r="G110" i="19" s="1"/>
  <c r="AA110" i="18"/>
  <c r="AA110" i="19" s="1"/>
  <c r="E121" i="18"/>
  <c r="E121" i="19" s="1"/>
  <c r="Y121" i="18"/>
  <c r="Y121" i="19" s="1"/>
  <c r="D4" i="18"/>
  <c r="D4" i="19" s="1"/>
  <c r="X4" i="18"/>
  <c r="X4" i="19" s="1"/>
  <c r="S9" i="20"/>
  <c r="S9" i="21"/>
  <c r="AI15" i="21"/>
  <c r="AI15" i="20"/>
  <c r="Q20" i="20"/>
  <c r="Q20" i="22" s="1"/>
  <c r="Q20" i="21"/>
  <c r="AM25" i="20"/>
  <c r="AU25" i="22" s="1"/>
  <c r="S25" i="28" s="1"/>
  <c r="U25" i="23" s="1"/>
  <c r="AM25" i="21"/>
  <c r="O31" i="20"/>
  <c r="O31" i="21"/>
  <c r="AK36" i="20"/>
  <c r="AS36" i="22" s="1"/>
  <c r="Q36" i="28" s="1"/>
  <c r="S36" i="23" s="1"/>
  <c r="AK36" i="21"/>
  <c r="S41" i="20"/>
  <c r="S41" i="22" s="1"/>
  <c r="S41" i="21"/>
  <c r="O47" i="20"/>
  <c r="O47" i="22" s="1"/>
  <c r="O47" i="21"/>
  <c r="AK52" i="21"/>
  <c r="AK52" i="20"/>
  <c r="S57" i="20"/>
  <c r="S57" i="22" s="1"/>
  <c r="S57" i="21"/>
  <c r="AI63" i="21"/>
  <c r="AI63" i="20"/>
  <c r="AK68" i="21"/>
  <c r="AK68" i="20"/>
  <c r="AM73" i="21"/>
  <c r="AM73" i="20"/>
  <c r="AI79" i="21"/>
  <c r="AI79" i="20"/>
  <c r="AK84" i="20"/>
  <c r="AS84" i="22" s="1"/>
  <c r="Q84" i="28" s="1"/>
  <c r="S84" i="23" s="1"/>
  <c r="AK84" i="21"/>
  <c r="S89" i="20"/>
  <c r="S89" i="22" s="1"/>
  <c r="S89" i="21"/>
  <c r="AI95" i="20"/>
  <c r="AI95" i="21"/>
  <c r="AK100" i="21"/>
  <c r="AK100" i="20"/>
  <c r="S105" i="21"/>
  <c r="S105" i="20"/>
  <c r="O111" i="21"/>
  <c r="O111" i="20"/>
  <c r="Q116" i="20"/>
  <c r="Q116" i="21"/>
  <c r="AM121" i="21"/>
  <c r="AM121" i="20"/>
  <c r="O127" i="21"/>
  <c r="O127" i="20"/>
  <c r="R4" i="20"/>
  <c r="R4" i="22" s="1"/>
  <c r="R4" i="21"/>
  <c r="M9" i="21"/>
  <c r="M9" i="20"/>
  <c r="AC15" i="21"/>
  <c r="AC15" i="20"/>
  <c r="AE20" i="21"/>
  <c r="AE20" i="20"/>
  <c r="AG25" i="20"/>
  <c r="AO25" i="22" s="1"/>
  <c r="M25" i="28" s="1"/>
  <c r="O25" i="23" s="1"/>
  <c r="AG25" i="21"/>
  <c r="I31" i="21"/>
  <c r="I31" i="20"/>
  <c r="K36" i="20"/>
  <c r="K36" i="22" s="1"/>
  <c r="K36" i="21"/>
  <c r="AG41" i="20"/>
  <c r="AO41" i="22" s="1"/>
  <c r="M41" i="28" s="1"/>
  <c r="O41" i="23" s="1"/>
  <c r="AG41" i="21"/>
  <c r="AC47" i="21"/>
  <c r="AC47" i="20"/>
  <c r="AE52" i="20"/>
  <c r="AE52" i="21"/>
  <c r="AG57" i="21"/>
  <c r="AG57" i="20"/>
  <c r="AC63" i="21"/>
  <c r="AC63" i="20"/>
  <c r="K68" i="21"/>
  <c r="K68" i="20"/>
  <c r="M73" i="20"/>
  <c r="M73" i="21"/>
  <c r="I79" i="21"/>
  <c r="I79" i="20"/>
  <c r="AE84" i="20"/>
  <c r="AM84" i="22" s="1"/>
  <c r="K84" i="28" s="1"/>
  <c r="M84" i="23" s="1"/>
  <c r="AE84" i="21"/>
  <c r="AG89" i="21"/>
  <c r="AG89" i="20"/>
  <c r="I95" i="20"/>
  <c r="I95" i="21"/>
  <c r="AE100" i="20"/>
  <c r="AM100" i="22" s="1"/>
  <c r="K100" i="28" s="1"/>
  <c r="M100" i="23" s="1"/>
  <c r="AE100" i="21"/>
  <c r="M105" i="21"/>
  <c r="M105" i="20"/>
  <c r="AC111" i="21"/>
  <c r="AC111" i="20"/>
  <c r="K116" i="21"/>
  <c r="K116" i="20"/>
  <c r="M121" i="21"/>
  <c r="M121" i="20"/>
  <c r="I127" i="21"/>
  <c r="I127" i="20"/>
  <c r="L4" i="20"/>
  <c r="L4" i="22" s="1"/>
  <c r="L4" i="21"/>
  <c r="Z13" i="18"/>
  <c r="Z13" i="19" s="1"/>
  <c r="F13" i="18"/>
  <c r="F13" i="19" s="1"/>
  <c r="B19" i="18"/>
  <c r="B19" i="19" s="1"/>
  <c r="V19" i="18"/>
  <c r="V19" i="19" s="1"/>
  <c r="Z33" i="18"/>
  <c r="Z33" i="19" s="1"/>
  <c r="F33" i="18"/>
  <c r="F33" i="19" s="1"/>
  <c r="F37" i="18"/>
  <c r="F37" i="19" s="1"/>
  <c r="Z37" i="18"/>
  <c r="Z37" i="19" s="1"/>
  <c r="V43" i="18"/>
  <c r="V43" i="19" s="1"/>
  <c r="B43" i="18"/>
  <c r="B43" i="19" s="1"/>
  <c r="I46" i="5"/>
  <c r="D52" i="18"/>
  <c r="D52" i="19" s="1"/>
  <c r="X52" i="18"/>
  <c r="X52" i="19" s="1"/>
  <c r="I66" i="5"/>
  <c r="I70" i="5"/>
  <c r="D76" i="18"/>
  <c r="D76" i="19" s="1"/>
  <c r="X76" i="18"/>
  <c r="X76" i="19" s="1"/>
  <c r="Z85" i="18"/>
  <c r="Z85" i="19" s="1"/>
  <c r="F85" i="18"/>
  <c r="F85" i="19" s="1"/>
  <c r="Z89" i="18"/>
  <c r="Z89" i="19" s="1"/>
  <c r="F89" i="18"/>
  <c r="F89" i="19" s="1"/>
  <c r="B99" i="18"/>
  <c r="B99" i="19" s="1"/>
  <c r="V99" i="18"/>
  <c r="V99" i="19" s="1"/>
  <c r="F109" i="18"/>
  <c r="F109" i="19" s="1"/>
  <c r="Z109" i="18"/>
  <c r="Z109" i="19" s="1"/>
  <c r="I122" i="5"/>
  <c r="N10" i="21"/>
  <c r="N10" i="20"/>
  <c r="P15" i="18"/>
  <c r="P15" i="19" s="1"/>
  <c r="AJ15" i="18"/>
  <c r="AJ15" i="19" s="1"/>
  <c r="AL20" i="21"/>
  <c r="AL20" i="20"/>
  <c r="N26" i="18"/>
  <c r="N26" i="19" s="1"/>
  <c r="AH26" i="18"/>
  <c r="AH26" i="19" s="1"/>
  <c r="AJ31" i="21"/>
  <c r="AJ31" i="20"/>
  <c r="AL36" i="21"/>
  <c r="AL36" i="20"/>
  <c r="N42" i="18"/>
  <c r="N42" i="19" s="1"/>
  <c r="AH42" i="18"/>
  <c r="AH42" i="19" s="1"/>
  <c r="P47" i="21"/>
  <c r="P47" i="20"/>
  <c r="AL52" i="21"/>
  <c r="AL52" i="20"/>
  <c r="N58" i="18"/>
  <c r="N58" i="19" s="1"/>
  <c r="AH58" i="18"/>
  <c r="AH58" i="19" s="1"/>
  <c r="P63" i="21"/>
  <c r="P63" i="20"/>
  <c r="R68" i="21"/>
  <c r="R68" i="20"/>
  <c r="N74" i="18"/>
  <c r="N74" i="19" s="1"/>
  <c r="AH74" i="18"/>
  <c r="AH74" i="19" s="1"/>
  <c r="P79" i="21"/>
  <c r="P79" i="20"/>
  <c r="R84" i="21"/>
  <c r="R84" i="20"/>
  <c r="N90" i="18"/>
  <c r="N90" i="19" s="1"/>
  <c r="AH90" i="18"/>
  <c r="AH90" i="19" s="1"/>
  <c r="AJ95" i="21"/>
  <c r="AJ95" i="20"/>
  <c r="R100" i="21"/>
  <c r="R100" i="20"/>
  <c r="N106" i="18"/>
  <c r="N106" i="19" s="1"/>
  <c r="AH106" i="18"/>
  <c r="AH106" i="19" s="1"/>
  <c r="P111" i="20"/>
  <c r="P111" i="21"/>
  <c r="R116" i="21"/>
  <c r="R116" i="20"/>
  <c r="AH122" i="18"/>
  <c r="AH122" i="19" s="1"/>
  <c r="N122" i="18"/>
  <c r="N122" i="19" s="1"/>
  <c r="P127" i="21"/>
  <c r="P127" i="20"/>
  <c r="S4" i="20"/>
  <c r="S4" i="21"/>
  <c r="H10" i="18"/>
  <c r="H10" i="19" s="1"/>
  <c r="AB10" i="18"/>
  <c r="AB10" i="19" s="1"/>
  <c r="J15" i="21"/>
  <c r="J15" i="20"/>
  <c r="L20" i="21"/>
  <c r="L20" i="20"/>
  <c r="H26" i="18"/>
  <c r="H26" i="19" s="1"/>
  <c r="AB26" i="18"/>
  <c r="AB26" i="19" s="1"/>
  <c r="J31" i="20"/>
  <c r="J31" i="22" s="1"/>
  <c r="J31" i="21"/>
  <c r="L36" i="20"/>
  <c r="L36" i="22" s="1"/>
  <c r="L36" i="21"/>
  <c r="H42" i="18"/>
  <c r="H42" i="19" s="1"/>
  <c r="AB42" i="18"/>
  <c r="AB42" i="19" s="1"/>
  <c r="J47" i="21"/>
  <c r="J47" i="20"/>
  <c r="AF52" i="21"/>
  <c r="AF52" i="20"/>
  <c r="H58" i="18"/>
  <c r="H58" i="19" s="1"/>
  <c r="AB58" i="18"/>
  <c r="AB58" i="19" s="1"/>
  <c r="J63" i="21"/>
  <c r="J63" i="20"/>
  <c r="AF68" i="21"/>
  <c r="AF68" i="20"/>
  <c r="H74" i="18"/>
  <c r="H74" i="19" s="1"/>
  <c r="AB74" i="18"/>
  <c r="AB74" i="19" s="1"/>
  <c r="AD79" i="21"/>
  <c r="AD79" i="20"/>
  <c r="AF84" i="21"/>
  <c r="AF84" i="20"/>
  <c r="H90" i="18"/>
  <c r="H90" i="19" s="1"/>
  <c r="AB90" i="18"/>
  <c r="AB90" i="19" s="1"/>
  <c r="AD95" i="21"/>
  <c r="AD95" i="20"/>
  <c r="AF100" i="20"/>
  <c r="AN100" i="22" s="1"/>
  <c r="L100" i="28" s="1"/>
  <c r="N100" i="23" s="1"/>
  <c r="AF100" i="21"/>
  <c r="H106" i="20"/>
  <c r="H106" i="22" s="1"/>
  <c r="H106" i="21"/>
  <c r="J111" i="21"/>
  <c r="J111" i="20"/>
  <c r="AF116" i="21"/>
  <c r="AF116" i="20"/>
  <c r="H122" i="18"/>
  <c r="H122" i="19" s="1"/>
  <c r="AB122" i="18"/>
  <c r="AB122" i="19" s="1"/>
  <c r="J127" i="21"/>
  <c r="J127" i="20"/>
  <c r="M4" i="20"/>
  <c r="M4" i="21"/>
  <c r="C15" i="18"/>
  <c r="C15" i="19" s="1"/>
  <c r="W15" i="18"/>
  <c r="W15" i="19" s="1"/>
  <c r="C31" i="18"/>
  <c r="C31" i="19" s="1"/>
  <c r="W31" i="18"/>
  <c r="W31" i="19" s="1"/>
  <c r="C47" i="18"/>
  <c r="C47" i="19" s="1"/>
  <c r="W47" i="18"/>
  <c r="W47" i="19" s="1"/>
  <c r="E52" i="18"/>
  <c r="E52" i="19" s="1"/>
  <c r="Y52" i="18"/>
  <c r="Y52" i="19" s="1"/>
  <c r="E84" i="18"/>
  <c r="E84" i="19" s="1"/>
  <c r="Y84" i="18"/>
  <c r="Y84" i="19" s="1"/>
  <c r="G121" i="18"/>
  <c r="G121" i="19" s="1"/>
  <c r="AA121" i="18"/>
  <c r="AA121" i="19" s="1"/>
  <c r="W127" i="18"/>
  <c r="W127" i="19" s="1"/>
  <c r="C127" i="18"/>
  <c r="C127" i="19" s="1"/>
  <c r="Q50" i="22" l="1"/>
  <c r="O80" i="22"/>
  <c r="P53" i="22"/>
  <c r="R10" i="22"/>
  <c r="AT55" i="22"/>
  <c r="R55" i="28" s="1"/>
  <c r="T55" i="23" s="1"/>
  <c r="Q44" i="22"/>
  <c r="AR92" i="22"/>
  <c r="P92" i="28" s="1"/>
  <c r="R92" i="23" s="1"/>
  <c r="N7" i="22"/>
  <c r="S90" i="22"/>
  <c r="AS69" i="22"/>
  <c r="Q69" i="28" s="1"/>
  <c r="S69" i="23" s="1"/>
  <c r="P85" i="22"/>
  <c r="AQ129" i="22"/>
  <c r="O129" i="28" s="1"/>
  <c r="Q129" i="23" s="1"/>
  <c r="AU107" i="22"/>
  <c r="S107" i="28" s="1"/>
  <c r="U107" i="23" s="1"/>
  <c r="AS86" i="22"/>
  <c r="Q86" i="28" s="1"/>
  <c r="S86" i="23" s="1"/>
  <c r="P111" i="22"/>
  <c r="AQ95" i="22"/>
  <c r="O95" i="28" s="1"/>
  <c r="Q95" i="23" s="1"/>
  <c r="R86" i="22"/>
  <c r="AR129" i="22"/>
  <c r="P129" i="28" s="1"/>
  <c r="R129" i="23" s="1"/>
  <c r="O31" i="22"/>
  <c r="Q116" i="22"/>
  <c r="AR20" i="22"/>
  <c r="P20" i="28" s="1"/>
  <c r="R20" i="23" s="1"/>
  <c r="AU86" i="22"/>
  <c r="S86" i="28" s="1"/>
  <c r="U86" i="23" s="1"/>
  <c r="R55" i="22"/>
  <c r="O44" i="22"/>
  <c r="AP76" i="22"/>
  <c r="AS114" i="22"/>
  <c r="Q114" i="28" s="1"/>
  <c r="S114" i="23" s="1"/>
  <c r="R119" i="22"/>
  <c r="S4" i="22"/>
  <c r="S9" i="22"/>
  <c r="AQ108" i="22"/>
  <c r="O108" i="28" s="1"/>
  <c r="Q108" i="23" s="1"/>
  <c r="N46" i="22"/>
  <c r="S107" i="22"/>
  <c r="S119" i="22"/>
  <c r="Q98" i="22"/>
  <c r="AQ13" i="22"/>
  <c r="O13" i="28" s="1"/>
  <c r="Q13" i="23" s="1"/>
  <c r="P62" i="22"/>
  <c r="AR30" i="22"/>
  <c r="P30" i="28" s="1"/>
  <c r="R30" i="23" s="1"/>
  <c r="Q123" i="22"/>
  <c r="AQ38" i="22"/>
  <c r="O38" i="28" s="1"/>
  <c r="Q38" i="23" s="1"/>
  <c r="AR111" i="22"/>
  <c r="P111" i="28" s="1"/>
  <c r="R111" i="23" s="1"/>
  <c r="AR79" i="22"/>
  <c r="P79" i="28" s="1"/>
  <c r="R79" i="23" s="1"/>
  <c r="AR47" i="22"/>
  <c r="P47" i="28" s="1"/>
  <c r="R47" i="23" s="1"/>
  <c r="AP10" i="22"/>
  <c r="O115" i="22"/>
  <c r="S93" i="22"/>
  <c r="AS72" i="22"/>
  <c r="Q72" i="28" s="1"/>
  <c r="S72" i="23" s="1"/>
  <c r="AS8" i="22"/>
  <c r="Q8" i="28" s="1"/>
  <c r="S8" i="23" s="1"/>
  <c r="P72" i="22"/>
  <c r="AT29" i="22"/>
  <c r="R29" i="28" s="1"/>
  <c r="T29" i="23" s="1"/>
  <c r="AS120" i="22"/>
  <c r="Q120" i="28" s="1"/>
  <c r="S120" i="23" s="1"/>
  <c r="AS56" i="22"/>
  <c r="Q56" i="28" s="1"/>
  <c r="S56" i="23" s="1"/>
  <c r="O35" i="22"/>
  <c r="AU13" i="22"/>
  <c r="S13" i="28" s="1"/>
  <c r="U13" i="23" s="1"/>
  <c r="AR120" i="22"/>
  <c r="P120" i="28" s="1"/>
  <c r="R120" i="23" s="1"/>
  <c r="AR88" i="22"/>
  <c r="P88" i="28" s="1"/>
  <c r="R88" i="23" s="1"/>
  <c r="AU116" i="22"/>
  <c r="S116" i="28" s="1"/>
  <c r="U116" i="23" s="1"/>
  <c r="AS95" i="22"/>
  <c r="Q95" i="28" s="1"/>
  <c r="S95" i="23" s="1"/>
  <c r="AQ74" i="22"/>
  <c r="O74" i="28" s="1"/>
  <c r="Q74" i="23" s="1"/>
  <c r="S52" i="22"/>
  <c r="S43" i="22"/>
  <c r="AS22" i="22"/>
  <c r="Q22" i="28" s="1"/>
  <c r="S22" i="23" s="1"/>
  <c r="S116" i="22"/>
  <c r="Q95" i="22"/>
  <c r="O74" i="22"/>
  <c r="O10" i="22"/>
  <c r="P87" i="22"/>
  <c r="Q108" i="22"/>
  <c r="O87" i="22"/>
  <c r="AS44" i="22"/>
  <c r="Q44" i="28" s="1"/>
  <c r="S44" i="23" s="1"/>
  <c r="AR60" i="22"/>
  <c r="P60" i="28" s="1"/>
  <c r="R60" i="23" s="1"/>
  <c r="S127" i="22"/>
  <c r="AQ85" i="22"/>
  <c r="O85" i="28" s="1"/>
  <c r="Q85" i="23" s="1"/>
  <c r="AQ21" i="22"/>
  <c r="O21" i="28" s="1"/>
  <c r="Q21" i="23" s="1"/>
  <c r="R107" i="22"/>
  <c r="P54" i="22"/>
  <c r="Q48" i="22"/>
  <c r="P128" i="22"/>
  <c r="AS112" i="22"/>
  <c r="Q112" i="28" s="1"/>
  <c r="S112" i="23" s="1"/>
  <c r="AQ91" i="22"/>
  <c r="O91" i="28" s="1"/>
  <c r="Q91" i="23" s="1"/>
  <c r="R117" i="22"/>
  <c r="N91" i="22"/>
  <c r="AR64" i="22"/>
  <c r="P64" i="28" s="1"/>
  <c r="R64" i="23" s="1"/>
  <c r="S131" i="22"/>
  <c r="R95" i="22"/>
  <c r="AS31" i="22"/>
  <c r="Q31" i="28" s="1"/>
  <c r="S31" i="23" s="1"/>
  <c r="AQ10" i="22"/>
  <c r="O10" i="28" s="1"/>
  <c r="Q10" i="23" s="1"/>
  <c r="AT120" i="22"/>
  <c r="R120" i="28" s="1"/>
  <c r="T120" i="23" s="1"/>
  <c r="AR99" i="22"/>
  <c r="P99" i="28" s="1"/>
  <c r="R99" i="23" s="1"/>
  <c r="R72" i="22"/>
  <c r="AP46" i="22"/>
  <c r="AS121" i="22"/>
  <c r="Q121" i="28" s="1"/>
  <c r="S121" i="23" s="1"/>
  <c r="AQ100" i="22"/>
  <c r="O100" i="28" s="1"/>
  <c r="Q100" i="23" s="1"/>
  <c r="S78" i="22"/>
  <c r="Q57" i="22"/>
  <c r="O36" i="22"/>
  <c r="S14" i="22"/>
  <c r="AQ4" i="22"/>
  <c r="O4" i="28" s="1"/>
  <c r="Q4" i="23" s="1"/>
  <c r="AT110" i="22"/>
  <c r="R110" i="28" s="1"/>
  <c r="T110" i="23" s="1"/>
  <c r="P89" i="22"/>
  <c r="N68" i="22"/>
  <c r="AT46" i="22"/>
  <c r="R46" i="28" s="1"/>
  <c r="T46" i="23" s="1"/>
  <c r="Q115" i="22"/>
  <c r="O94" i="22"/>
  <c r="S72" i="22"/>
  <c r="Q51" i="22"/>
  <c r="O30" i="22"/>
  <c r="AU8" i="22"/>
  <c r="S8" i="28" s="1"/>
  <c r="U8" i="23" s="1"/>
  <c r="P119" i="22"/>
  <c r="AT92" i="22"/>
  <c r="R92" i="28" s="1"/>
  <c r="T92" i="23" s="1"/>
  <c r="AR23" i="22"/>
  <c r="P23" i="28" s="1"/>
  <c r="R23" i="23" s="1"/>
  <c r="AU126" i="22"/>
  <c r="S126" i="28" s="1"/>
  <c r="U126" i="23" s="1"/>
  <c r="AQ84" i="22"/>
  <c r="O84" i="28" s="1"/>
  <c r="Q84" i="23" s="1"/>
  <c r="AQ20" i="22"/>
  <c r="O20" i="28" s="1"/>
  <c r="Q20" i="23" s="1"/>
  <c r="O4" i="22"/>
  <c r="AR105" i="22"/>
  <c r="P105" i="28" s="1"/>
  <c r="R105" i="23" s="1"/>
  <c r="R46" i="22"/>
  <c r="R14" i="22"/>
  <c r="AU127" i="22"/>
  <c r="S127" i="28" s="1"/>
  <c r="U127" i="23" s="1"/>
  <c r="Q106" i="22"/>
  <c r="O85" i="22"/>
  <c r="AS42" i="22"/>
  <c r="Q42" i="28" s="1"/>
  <c r="S42" i="23" s="1"/>
  <c r="R79" i="22"/>
  <c r="P58" i="22"/>
  <c r="AQ110" i="22"/>
  <c r="O110" i="28" s="1"/>
  <c r="Q110" i="23" s="1"/>
  <c r="AU88" i="22"/>
  <c r="S88" i="28" s="1"/>
  <c r="U88" i="23" s="1"/>
  <c r="AQ46" i="22"/>
  <c r="O46" i="28" s="1"/>
  <c r="Q46" i="23" s="1"/>
  <c r="AR123" i="22"/>
  <c r="P123" i="28" s="1"/>
  <c r="R123" i="23" s="1"/>
  <c r="R80" i="22"/>
  <c r="R16" i="22"/>
  <c r="S130" i="22"/>
  <c r="Q109" i="22"/>
  <c r="O88" i="22"/>
  <c r="AU66" i="22"/>
  <c r="S66" i="28" s="1"/>
  <c r="U66" i="23" s="1"/>
  <c r="AS45" i="22"/>
  <c r="Q45" i="28" s="1"/>
  <c r="S45" i="23" s="1"/>
  <c r="AQ24" i="22"/>
  <c r="O24" i="28" s="1"/>
  <c r="Q24" i="23" s="1"/>
  <c r="AR93" i="22"/>
  <c r="P93" i="28" s="1"/>
  <c r="R93" i="23" s="1"/>
  <c r="R50" i="22"/>
  <c r="P29" i="22"/>
  <c r="Q119" i="22"/>
  <c r="AS55" i="22"/>
  <c r="Q55" i="28" s="1"/>
  <c r="S55" i="23" s="1"/>
  <c r="AU12" i="22"/>
  <c r="S12" i="28" s="1"/>
  <c r="U12" i="23" s="1"/>
  <c r="AR91" i="22"/>
  <c r="P91" i="28" s="1"/>
  <c r="R91" i="23" s="1"/>
  <c r="AT64" i="22"/>
  <c r="R64" i="28" s="1"/>
  <c r="T64" i="23" s="1"/>
  <c r="AP38" i="22"/>
  <c r="P11" i="22"/>
  <c r="AU89" i="22"/>
  <c r="S89" i="28" s="1"/>
  <c r="U89" i="23" s="1"/>
  <c r="Q68" i="22"/>
  <c r="AQ47" i="22"/>
  <c r="O47" i="28" s="1"/>
  <c r="Q47" i="23" s="1"/>
  <c r="AT105" i="22"/>
  <c r="R105" i="28" s="1"/>
  <c r="T105" i="23" s="1"/>
  <c r="P84" i="22"/>
  <c r="R41" i="22"/>
  <c r="P20" i="22"/>
  <c r="AQ120" i="22"/>
  <c r="O120" i="28" s="1"/>
  <c r="Q120" i="23" s="1"/>
  <c r="S98" i="22"/>
  <c r="AQ56" i="22"/>
  <c r="O56" i="28" s="1"/>
  <c r="Q56" i="23" s="1"/>
  <c r="AU34" i="22"/>
  <c r="S34" i="28" s="1"/>
  <c r="U34" i="23" s="1"/>
  <c r="AS13" i="22"/>
  <c r="Q13" i="28" s="1"/>
  <c r="S13" i="23" s="1"/>
  <c r="AT114" i="22"/>
  <c r="R114" i="28" s="1"/>
  <c r="T114" i="23" s="1"/>
  <c r="P93" i="22"/>
  <c r="AR61" i="22"/>
  <c r="P61" i="28" s="1"/>
  <c r="R61" i="23" s="1"/>
  <c r="S115" i="22"/>
  <c r="Q94" i="22"/>
  <c r="S51" i="22"/>
  <c r="AS30" i="22"/>
  <c r="Q30" i="28" s="1"/>
  <c r="S30" i="23" s="1"/>
  <c r="AQ9" i="22"/>
  <c r="O9" i="28" s="1"/>
  <c r="Q9" i="23" s="1"/>
  <c r="AT131" i="22"/>
  <c r="R131" i="28" s="1"/>
  <c r="T131" i="23" s="1"/>
  <c r="P110" i="22"/>
  <c r="R67" i="22"/>
  <c r="AR46" i="22"/>
  <c r="P46" i="28" s="1"/>
  <c r="R46" i="23" s="1"/>
  <c r="I95" i="22"/>
  <c r="AM52" i="22"/>
  <c r="K52" i="28" s="1"/>
  <c r="M52" i="23" s="1"/>
  <c r="AM49" i="22"/>
  <c r="K49" i="28" s="1"/>
  <c r="M49" i="23" s="1"/>
  <c r="M6" i="22"/>
  <c r="AL65" i="22"/>
  <c r="J65" i="28" s="1"/>
  <c r="L65" i="23" s="1"/>
  <c r="AM65" i="22"/>
  <c r="K65" i="28" s="1"/>
  <c r="M65" i="23" s="1"/>
  <c r="AL81" i="22"/>
  <c r="J81" i="28" s="1"/>
  <c r="L81" i="23" s="1"/>
  <c r="AO71" i="22"/>
  <c r="M71" i="28" s="1"/>
  <c r="O71" i="23" s="1"/>
  <c r="K50" i="22"/>
  <c r="AM91" i="22"/>
  <c r="K91" i="28" s="1"/>
  <c r="M91" i="23" s="1"/>
  <c r="AK22" i="22"/>
  <c r="I22" i="28" s="1"/>
  <c r="K22" i="23" s="1"/>
  <c r="AL131" i="22"/>
  <c r="J131" i="28" s="1"/>
  <c r="L131" i="23" s="1"/>
  <c r="L88" i="22"/>
  <c r="L24" i="22"/>
  <c r="K101" i="22"/>
  <c r="I16" i="22"/>
  <c r="J53" i="22"/>
  <c r="I65" i="22"/>
  <c r="M43" i="22"/>
  <c r="L23" i="22"/>
  <c r="L113" i="22"/>
  <c r="AN49" i="22"/>
  <c r="L49" i="28" s="1"/>
  <c r="N49" i="23" s="1"/>
  <c r="J28" i="22"/>
  <c r="AK112" i="22"/>
  <c r="I112" i="28" s="1"/>
  <c r="K112" i="23" s="1"/>
  <c r="AO26" i="22"/>
  <c r="M26" i="28" s="1"/>
  <c r="O26" i="23" s="1"/>
  <c r="M4" i="22"/>
  <c r="M73" i="22"/>
  <c r="I92" i="22"/>
  <c r="AK28" i="22"/>
  <c r="I28" i="28" s="1"/>
  <c r="K28" i="23" s="1"/>
  <c r="L86" i="22"/>
  <c r="L22" i="22"/>
  <c r="M119" i="22"/>
  <c r="I77" i="22"/>
  <c r="M55" i="22"/>
  <c r="I13" i="22"/>
  <c r="AL94" i="22"/>
  <c r="J94" i="28" s="1"/>
  <c r="L94" i="23" s="1"/>
  <c r="J62" i="22"/>
  <c r="AN35" i="22"/>
  <c r="L35" i="28" s="1"/>
  <c r="N35" i="23" s="1"/>
  <c r="K123" i="22"/>
  <c r="I102" i="22"/>
  <c r="AM59" i="22"/>
  <c r="K59" i="28" s="1"/>
  <c r="M59" i="23" s="1"/>
  <c r="AK38" i="22"/>
  <c r="I38" i="28" s="1"/>
  <c r="K38" i="23" s="1"/>
  <c r="AO16" i="22"/>
  <c r="M16" i="28" s="1"/>
  <c r="O16" i="23" s="1"/>
  <c r="AO4" i="22"/>
  <c r="M4" i="28" s="1"/>
  <c r="O4" i="23" s="1"/>
  <c r="AJ106" i="22"/>
  <c r="J79" i="22"/>
  <c r="AL15" i="22"/>
  <c r="J15" i="28" s="1"/>
  <c r="L15" i="23" s="1"/>
  <c r="M93" i="22"/>
  <c r="AM72" i="22"/>
  <c r="K72" i="28" s="1"/>
  <c r="M72" i="23" s="1"/>
  <c r="AK51" i="22"/>
  <c r="I51" i="28" s="1"/>
  <c r="K51" i="23" s="1"/>
  <c r="M29" i="22"/>
  <c r="K8" i="22"/>
  <c r="L93" i="22"/>
  <c r="L29" i="22"/>
  <c r="J8" i="22"/>
  <c r="AO125" i="22"/>
  <c r="M125" i="28" s="1"/>
  <c r="O125" i="23" s="1"/>
  <c r="AM104" i="22"/>
  <c r="K104" i="28" s="1"/>
  <c r="M104" i="23" s="1"/>
  <c r="I83" i="22"/>
  <c r="AM56" i="22"/>
  <c r="K56" i="28" s="1"/>
  <c r="M56" i="23" s="1"/>
  <c r="AK35" i="22"/>
  <c r="I35" i="28" s="1"/>
  <c r="K35" i="23" s="1"/>
  <c r="AO13" i="22"/>
  <c r="M13" i="28" s="1"/>
  <c r="O13" i="23" s="1"/>
  <c r="L77" i="22"/>
  <c r="AO43" i="22"/>
  <c r="M43" i="28" s="1"/>
  <c r="O43" i="23" s="1"/>
  <c r="L91" i="22"/>
  <c r="H49" i="22"/>
  <c r="AL6" i="22"/>
  <c r="J6" i="28" s="1"/>
  <c r="L6" i="23" s="1"/>
  <c r="I122" i="22"/>
  <c r="K79" i="22"/>
  <c r="J87" i="22"/>
  <c r="AN44" i="22"/>
  <c r="L44" i="28" s="1"/>
  <c r="N44" i="23" s="1"/>
  <c r="K92" i="22"/>
  <c r="AK71" i="22"/>
  <c r="I71" i="28" s="1"/>
  <c r="K71" i="23" s="1"/>
  <c r="I23" i="22"/>
  <c r="J92" i="22"/>
  <c r="H71" i="22"/>
  <c r="J12" i="22"/>
  <c r="L27" i="22"/>
  <c r="L85" i="22"/>
  <c r="J64" i="22"/>
  <c r="L21" i="22"/>
  <c r="AM112" i="22"/>
  <c r="K112" i="28" s="1"/>
  <c r="M112" i="23" s="1"/>
  <c r="AM48" i="22"/>
  <c r="K48" i="28" s="1"/>
  <c r="M48" i="23" s="1"/>
  <c r="AO5" i="22"/>
  <c r="M5" i="28" s="1"/>
  <c r="O5" i="23" s="1"/>
  <c r="L53" i="22"/>
  <c r="I89" i="22"/>
  <c r="M67" i="22"/>
  <c r="AM46" i="22"/>
  <c r="K46" i="28" s="1"/>
  <c r="M46" i="23" s="1"/>
  <c r="AN31" i="22"/>
  <c r="L31" i="28" s="1"/>
  <c r="N31" i="23" s="1"/>
  <c r="J24" i="22"/>
  <c r="K95" i="22"/>
  <c r="AO52" i="22"/>
  <c r="M52" i="28" s="1"/>
  <c r="O52" i="23" s="1"/>
  <c r="K31" i="22"/>
  <c r="AK10" i="22"/>
  <c r="I10" i="28" s="1"/>
  <c r="K10" i="23" s="1"/>
  <c r="AL51" i="22"/>
  <c r="J51" i="28" s="1"/>
  <c r="L51" i="23" s="1"/>
  <c r="AN24" i="22"/>
  <c r="L24" i="28" s="1"/>
  <c r="N24" i="23" s="1"/>
  <c r="K121" i="22"/>
  <c r="AK100" i="22"/>
  <c r="I100" i="28" s="1"/>
  <c r="K100" i="23" s="1"/>
  <c r="I36" i="22"/>
  <c r="I4" i="22"/>
  <c r="L110" i="22"/>
  <c r="J89" i="22"/>
  <c r="AJ68" i="22"/>
  <c r="J25" i="22"/>
  <c r="K115" i="22"/>
  <c r="AK94" i="22"/>
  <c r="I94" i="28" s="1"/>
  <c r="K94" i="23" s="1"/>
  <c r="AO72" i="22"/>
  <c r="M72" i="28" s="1"/>
  <c r="O72" i="23" s="1"/>
  <c r="AM51" i="22"/>
  <c r="K51" i="28" s="1"/>
  <c r="M51" i="23" s="1"/>
  <c r="I30" i="22"/>
  <c r="AO8" i="22"/>
  <c r="M8" i="28" s="1"/>
  <c r="O8" i="23" s="1"/>
  <c r="H82" i="22"/>
  <c r="AL55" i="22"/>
  <c r="J55" i="28" s="1"/>
  <c r="L55" i="23" s="1"/>
  <c r="AL23" i="22"/>
  <c r="J23" i="28" s="1"/>
  <c r="L23" i="23" s="1"/>
  <c r="AL4" i="22"/>
  <c r="J4" i="28" s="1"/>
  <c r="L4" i="23" s="1"/>
  <c r="M110" i="22"/>
  <c r="AM89" i="22"/>
  <c r="K89" i="28" s="1"/>
  <c r="M89" i="23" s="1"/>
  <c r="AO62" i="22"/>
  <c r="M62" i="28" s="1"/>
  <c r="O62" i="23" s="1"/>
  <c r="AM41" i="22"/>
  <c r="K41" i="28" s="1"/>
  <c r="M41" i="23" s="1"/>
  <c r="AN78" i="22"/>
  <c r="L78" i="28" s="1"/>
  <c r="N78" i="23" s="1"/>
  <c r="J57" i="22"/>
  <c r="M127" i="22"/>
  <c r="AM106" i="22"/>
  <c r="K106" i="28" s="1"/>
  <c r="M106" i="23" s="1"/>
  <c r="I85" i="22"/>
  <c r="AO63" i="22"/>
  <c r="M63" i="28" s="1"/>
  <c r="O63" i="23" s="1"/>
  <c r="AM42" i="22"/>
  <c r="K42" i="28" s="1"/>
  <c r="M42" i="23" s="1"/>
  <c r="J122" i="22"/>
  <c r="AN79" i="22"/>
  <c r="L79" i="28" s="1"/>
  <c r="N79" i="23" s="1"/>
  <c r="J58" i="22"/>
  <c r="K131" i="22"/>
  <c r="I110" i="22"/>
  <c r="AO88" i="22"/>
  <c r="M88" i="28" s="1"/>
  <c r="O88" i="23" s="1"/>
  <c r="AO24" i="22"/>
  <c r="M24" i="28" s="1"/>
  <c r="O24" i="23" s="1"/>
  <c r="J123" i="22"/>
  <c r="M130" i="22"/>
  <c r="K109" i="22"/>
  <c r="I88" i="22"/>
  <c r="M66" i="22"/>
  <c r="K45" i="22"/>
  <c r="I24" i="22"/>
  <c r="J93" i="22"/>
  <c r="AJ72" i="22"/>
  <c r="AL29" i="22"/>
  <c r="J29" i="28" s="1"/>
  <c r="L29" i="23" s="1"/>
  <c r="AK98" i="22"/>
  <c r="I98" i="28" s="1"/>
  <c r="K98" i="23" s="1"/>
  <c r="M76" i="22"/>
  <c r="I34" i="22"/>
  <c r="M12" i="22"/>
  <c r="L112" i="22"/>
  <c r="AN80" i="22"/>
  <c r="L80" i="28" s="1"/>
  <c r="N80" i="23" s="1"/>
  <c r="AL59" i="22"/>
  <c r="J59" i="28" s="1"/>
  <c r="L59" i="23" s="1"/>
  <c r="J27" i="22"/>
  <c r="I111" i="22"/>
  <c r="AM68" i="22"/>
  <c r="K68" i="28" s="1"/>
  <c r="M68" i="23" s="1"/>
  <c r="AN105" i="22"/>
  <c r="L105" i="28" s="1"/>
  <c r="N105" i="23" s="1"/>
  <c r="AL84" i="22"/>
  <c r="J84" i="28" s="1"/>
  <c r="L84" i="23" s="1"/>
  <c r="J20" i="22"/>
  <c r="AK120" i="22"/>
  <c r="I120" i="28" s="1"/>
  <c r="K120" i="23" s="1"/>
  <c r="AO98" i="22"/>
  <c r="M98" i="28" s="1"/>
  <c r="O98" i="23" s="1"/>
  <c r="AM77" i="22"/>
  <c r="K77" i="28" s="1"/>
  <c r="M77" i="23" s="1"/>
  <c r="AO34" i="22"/>
  <c r="M34" i="28" s="1"/>
  <c r="O34" i="23" s="1"/>
  <c r="AL109" i="22"/>
  <c r="J109" i="28" s="1"/>
  <c r="L109" i="23" s="1"/>
  <c r="H72" i="22"/>
  <c r="AL45" i="22"/>
  <c r="J45" i="28" s="1"/>
  <c r="L45" i="23" s="1"/>
  <c r="AO51" i="22"/>
  <c r="M51" i="28" s="1"/>
  <c r="O51" i="23" s="1"/>
  <c r="AK9" i="22"/>
  <c r="I9" i="28" s="1"/>
  <c r="K9" i="23" s="1"/>
  <c r="J110" i="22"/>
  <c r="AJ89" i="22"/>
  <c r="L67" i="22"/>
  <c r="J46" i="22"/>
  <c r="AJ25" i="22"/>
  <c r="AK130" i="22"/>
  <c r="I130" i="28" s="1"/>
  <c r="K130" i="23" s="1"/>
  <c r="AO108" i="22"/>
  <c r="M108" i="28" s="1"/>
  <c r="O108" i="23" s="1"/>
  <c r="AM87" i="22"/>
  <c r="K87" i="28" s="1"/>
  <c r="M87" i="23" s="1"/>
  <c r="AK66" i="22"/>
  <c r="I66" i="28" s="1"/>
  <c r="K66" i="23" s="1"/>
  <c r="K23" i="22"/>
  <c r="O130" i="22"/>
  <c r="S108" i="22"/>
  <c r="AS87" i="22"/>
  <c r="Q87" i="28" s="1"/>
  <c r="S87" i="23" s="1"/>
  <c r="AQ66" i="22"/>
  <c r="O66" i="28" s="1"/>
  <c r="Q66" i="23" s="1"/>
  <c r="H74" i="20"/>
  <c r="H74" i="21"/>
  <c r="F85" i="20"/>
  <c r="F85" i="21"/>
  <c r="E89" i="21"/>
  <c r="E89" i="20"/>
  <c r="E89" i="22" s="1"/>
  <c r="AB92" i="21"/>
  <c r="AB92" i="20"/>
  <c r="D75" i="20"/>
  <c r="D75" i="21"/>
  <c r="C95" i="21"/>
  <c r="C95" i="20"/>
  <c r="Y36" i="20"/>
  <c r="Y36" i="21"/>
  <c r="F117" i="21"/>
  <c r="F117" i="20"/>
  <c r="V71" i="20"/>
  <c r="V71" i="21"/>
  <c r="Z17" i="21"/>
  <c r="Z17" i="20"/>
  <c r="W88" i="20"/>
  <c r="W88" i="21"/>
  <c r="W56" i="20"/>
  <c r="W56" i="21"/>
  <c r="AA34" i="21"/>
  <c r="AA34" i="20"/>
  <c r="AI34" i="22" s="1"/>
  <c r="G34" i="28" s="1"/>
  <c r="I34" i="23" s="1"/>
  <c r="C8" i="20"/>
  <c r="C8" i="21"/>
  <c r="H115" i="21"/>
  <c r="H115" i="20"/>
  <c r="AB51" i="21"/>
  <c r="AB51" i="20"/>
  <c r="AH115" i="21"/>
  <c r="AH115" i="20"/>
  <c r="AP115" i="22" s="1"/>
  <c r="AH51" i="21"/>
  <c r="AH51" i="20"/>
  <c r="Z106" i="21"/>
  <c r="Z106" i="20"/>
  <c r="AH106" i="22" s="1"/>
  <c r="F106" i="28" s="1"/>
  <c r="H106" i="23" s="1"/>
  <c r="F78" i="21"/>
  <c r="F78" i="20"/>
  <c r="F6" i="21"/>
  <c r="F6" i="20"/>
  <c r="F6" i="22" s="1"/>
  <c r="Y70" i="21"/>
  <c r="Y70" i="20"/>
  <c r="G43" i="21"/>
  <c r="G43" i="20"/>
  <c r="G43" i="22" s="1"/>
  <c r="W17" i="21"/>
  <c r="W17" i="20"/>
  <c r="V105" i="21"/>
  <c r="V105" i="20"/>
  <c r="AD105" i="22" s="1"/>
  <c r="B81" i="21"/>
  <c r="B81" i="20"/>
  <c r="V17" i="21"/>
  <c r="V17" i="20"/>
  <c r="AD17" i="22" s="1"/>
  <c r="C110" i="20"/>
  <c r="C110" i="21"/>
  <c r="H125" i="20"/>
  <c r="H125" i="21"/>
  <c r="AH125" i="20"/>
  <c r="AH125" i="21"/>
  <c r="D107" i="20"/>
  <c r="D107" i="21"/>
  <c r="V70" i="21"/>
  <c r="V70" i="20"/>
  <c r="V34" i="21"/>
  <c r="V34" i="20"/>
  <c r="AD34" i="22" s="1"/>
  <c r="AA109" i="21"/>
  <c r="AA109" i="20"/>
  <c r="E56" i="21"/>
  <c r="E56" i="20"/>
  <c r="E56" i="22" s="1"/>
  <c r="E8" i="21"/>
  <c r="E8" i="20"/>
  <c r="H94" i="20"/>
  <c r="H94" i="21"/>
  <c r="H30" i="21"/>
  <c r="H30" i="20"/>
  <c r="N94" i="21"/>
  <c r="N94" i="20"/>
  <c r="N94" i="22" s="1"/>
  <c r="N30" i="20"/>
  <c r="N30" i="21"/>
  <c r="V103" i="21"/>
  <c r="V103" i="20"/>
  <c r="AD103" i="22" s="1"/>
  <c r="B79" i="21"/>
  <c r="B79" i="20"/>
  <c r="X56" i="20"/>
  <c r="X56" i="21"/>
  <c r="B27" i="21"/>
  <c r="B27" i="20"/>
  <c r="Y109" i="21"/>
  <c r="Y109" i="20"/>
  <c r="AG109" i="22" s="1"/>
  <c r="E109" i="28" s="1"/>
  <c r="G109" i="23" s="1"/>
  <c r="Y109" i="23" s="1"/>
  <c r="E110" i="27" s="1"/>
  <c r="E61" i="21"/>
  <c r="E61" i="20"/>
  <c r="Z82" i="21"/>
  <c r="Z82" i="20"/>
  <c r="AH82" i="22" s="1"/>
  <c r="F82" i="28" s="1"/>
  <c r="H82" i="23" s="1"/>
  <c r="Z82" i="23" s="1"/>
  <c r="F83" i="27" s="1"/>
  <c r="Z34" i="20"/>
  <c r="Z34" i="21"/>
  <c r="H16" i="20"/>
  <c r="H16" i="21"/>
  <c r="AH80" i="21"/>
  <c r="AH80" i="20"/>
  <c r="N16" i="21"/>
  <c r="N16" i="20"/>
  <c r="N16" i="22" s="1"/>
  <c r="F123" i="20"/>
  <c r="F123" i="21"/>
  <c r="Z75" i="21"/>
  <c r="Z75" i="20"/>
  <c r="AH75" i="22" s="1"/>
  <c r="F75" i="28" s="1"/>
  <c r="H75" i="23" s="1"/>
  <c r="Z31" i="20"/>
  <c r="Z31" i="21"/>
  <c r="Y99" i="21"/>
  <c r="Y99" i="20"/>
  <c r="AG99" i="22" s="1"/>
  <c r="E99" i="28" s="1"/>
  <c r="G99" i="23" s="1"/>
  <c r="C78" i="21"/>
  <c r="C78" i="20"/>
  <c r="AA56" i="21"/>
  <c r="AA56" i="20"/>
  <c r="AI56" i="22" s="1"/>
  <c r="G56" i="28" s="1"/>
  <c r="I56" i="23" s="1"/>
  <c r="W30" i="21"/>
  <c r="W30" i="20"/>
  <c r="F116" i="20"/>
  <c r="F116" i="21"/>
  <c r="Y88" i="21"/>
  <c r="Y88" i="20"/>
  <c r="AA45" i="21"/>
  <c r="AA45" i="20"/>
  <c r="AI45" i="22" s="1"/>
  <c r="G45" i="28" s="1"/>
  <c r="I45" i="23" s="1"/>
  <c r="AA13" i="21"/>
  <c r="AA13" i="20"/>
  <c r="N46" i="28"/>
  <c r="P46" i="23" s="1"/>
  <c r="X116" i="21"/>
  <c r="X116" i="20"/>
  <c r="B83" i="20"/>
  <c r="B83" i="21"/>
  <c r="D36" i="20"/>
  <c r="D36" i="21"/>
  <c r="G102" i="21"/>
  <c r="G102" i="20"/>
  <c r="H119" i="21"/>
  <c r="H119" i="20"/>
  <c r="H55" i="21"/>
  <c r="H55" i="20"/>
  <c r="N119" i="20"/>
  <c r="N119" i="21"/>
  <c r="N55" i="21"/>
  <c r="N55" i="20"/>
  <c r="F114" i="21"/>
  <c r="F114" i="20"/>
  <c r="F66" i="20"/>
  <c r="F66" i="21"/>
  <c r="X33" i="21"/>
  <c r="X33" i="20"/>
  <c r="D9" i="21"/>
  <c r="D9" i="20"/>
  <c r="G111" i="21"/>
  <c r="G111" i="20"/>
  <c r="Y90" i="21"/>
  <c r="Y90" i="20"/>
  <c r="C69" i="21"/>
  <c r="C69" i="20"/>
  <c r="Y42" i="21"/>
  <c r="Y42" i="20"/>
  <c r="W21" i="21"/>
  <c r="W21" i="20"/>
  <c r="X122" i="21"/>
  <c r="X122" i="20"/>
  <c r="B69" i="20"/>
  <c r="B69" i="21"/>
  <c r="F35" i="20"/>
  <c r="F35" i="21"/>
  <c r="X6" i="21"/>
  <c r="X6" i="20"/>
  <c r="G92" i="21"/>
  <c r="G92" i="20"/>
  <c r="W18" i="21"/>
  <c r="W18" i="20"/>
  <c r="AB97" i="20"/>
  <c r="AB97" i="21"/>
  <c r="AB33" i="21"/>
  <c r="AB33" i="20"/>
  <c r="N97" i="20"/>
  <c r="N97" i="21"/>
  <c r="N33" i="21"/>
  <c r="N33" i="20"/>
  <c r="F92" i="21"/>
  <c r="F92" i="20"/>
  <c r="B46" i="21"/>
  <c r="B46" i="20"/>
  <c r="AA97" i="21"/>
  <c r="AA97" i="20"/>
  <c r="Y12" i="21"/>
  <c r="Y12" i="20"/>
  <c r="H114" i="21"/>
  <c r="H114" i="20"/>
  <c r="H50" i="20"/>
  <c r="H50" i="21"/>
  <c r="N114" i="28"/>
  <c r="P114" i="23" s="1"/>
  <c r="N50" i="21"/>
  <c r="N50" i="20"/>
  <c r="N50" i="22" s="1"/>
  <c r="B107" i="21"/>
  <c r="B107" i="20"/>
  <c r="B55" i="20"/>
  <c r="B55" i="21"/>
  <c r="C92" i="21"/>
  <c r="C92" i="20"/>
  <c r="G70" i="20"/>
  <c r="G70" i="21"/>
  <c r="E49" i="21"/>
  <c r="E49" i="20"/>
  <c r="C28" i="20"/>
  <c r="C28" i="21"/>
  <c r="D105" i="21"/>
  <c r="D105" i="20"/>
  <c r="W89" i="21"/>
  <c r="W89" i="20"/>
  <c r="E46" i="21"/>
  <c r="E46" i="20"/>
  <c r="H68" i="28"/>
  <c r="J68" i="23" s="1"/>
  <c r="F131" i="20"/>
  <c r="F131" i="22" s="1"/>
  <c r="F131" i="21"/>
  <c r="X54" i="21"/>
  <c r="X54" i="20"/>
  <c r="B5" i="21"/>
  <c r="B5" i="20"/>
  <c r="C98" i="21"/>
  <c r="C98" i="20"/>
  <c r="C66" i="21"/>
  <c r="C66" i="20"/>
  <c r="W34" i="21"/>
  <c r="W34" i="20"/>
  <c r="H10" i="21"/>
  <c r="H10" i="20"/>
  <c r="B19" i="21"/>
  <c r="B19" i="20"/>
  <c r="G62" i="20"/>
  <c r="G62" i="22" s="1"/>
  <c r="G62" i="21"/>
  <c r="AB28" i="21"/>
  <c r="AB28" i="20"/>
  <c r="Z51" i="20"/>
  <c r="AH51" i="22" s="1"/>
  <c r="F51" i="28" s="1"/>
  <c r="H51" i="23" s="1"/>
  <c r="Z51" i="21"/>
  <c r="W58" i="21"/>
  <c r="W58" i="20"/>
  <c r="AE58" i="22" s="1"/>
  <c r="C58" i="28" s="1"/>
  <c r="E58" i="23" s="1"/>
  <c r="Y68" i="21"/>
  <c r="Y68" i="20"/>
  <c r="Y52" i="21"/>
  <c r="Y52" i="20"/>
  <c r="AG52" i="22" s="1"/>
  <c r="E52" i="28" s="1"/>
  <c r="G52" i="23" s="1"/>
  <c r="J111" i="22"/>
  <c r="AB90" i="21"/>
  <c r="AB90" i="20"/>
  <c r="AN68" i="22"/>
  <c r="L68" i="28" s="1"/>
  <c r="N68" i="23" s="1"/>
  <c r="J47" i="22"/>
  <c r="AB26" i="21"/>
  <c r="AB26" i="20"/>
  <c r="AH90" i="21"/>
  <c r="AH90" i="20"/>
  <c r="R68" i="22"/>
  <c r="P47" i="22"/>
  <c r="AH26" i="20"/>
  <c r="AH26" i="21"/>
  <c r="Z85" i="20"/>
  <c r="AH85" i="22" s="1"/>
  <c r="F85" i="28" s="1"/>
  <c r="H85" i="23" s="1"/>
  <c r="Z85" i="21"/>
  <c r="B43" i="21"/>
  <c r="B43" i="20"/>
  <c r="F13" i="21"/>
  <c r="F13" i="20"/>
  <c r="K116" i="22"/>
  <c r="I31" i="22"/>
  <c r="M9" i="22"/>
  <c r="AU73" i="22"/>
  <c r="S73" i="28" s="1"/>
  <c r="U73" i="23" s="1"/>
  <c r="AS52" i="22"/>
  <c r="Q52" i="28" s="1"/>
  <c r="S52" i="23" s="1"/>
  <c r="Y105" i="20"/>
  <c r="Y105" i="21"/>
  <c r="AA78" i="21"/>
  <c r="AA78" i="20"/>
  <c r="AI78" i="22" s="1"/>
  <c r="G78" i="28" s="1"/>
  <c r="I78" i="23" s="1"/>
  <c r="E57" i="21"/>
  <c r="E57" i="20"/>
  <c r="AA30" i="21"/>
  <c r="AA30" i="20"/>
  <c r="AI30" i="22" s="1"/>
  <c r="G30" i="28" s="1"/>
  <c r="I30" i="23" s="1"/>
  <c r="AL116" i="22"/>
  <c r="J116" i="28" s="1"/>
  <c r="L116" i="23" s="1"/>
  <c r="J84" i="22"/>
  <c r="AL52" i="22"/>
  <c r="J52" i="28" s="1"/>
  <c r="L52" i="23" s="1"/>
  <c r="AL20" i="22"/>
  <c r="J20" i="28" s="1"/>
  <c r="L20" i="23" s="1"/>
  <c r="P116" i="22"/>
  <c r="AR84" i="22"/>
  <c r="P84" i="28" s="1"/>
  <c r="R84" i="23" s="1"/>
  <c r="P52" i="22"/>
  <c r="B68" i="21"/>
  <c r="B68" i="20"/>
  <c r="B44" i="20"/>
  <c r="B44" i="22" s="1"/>
  <c r="B44" i="21"/>
  <c r="D21" i="21"/>
  <c r="D21" i="20"/>
  <c r="K113" i="22"/>
  <c r="M70" i="22"/>
  <c r="Q113" i="22"/>
  <c r="O92" i="22"/>
  <c r="S70" i="22"/>
  <c r="Q49" i="22"/>
  <c r="AQ28" i="22"/>
  <c r="O28" i="28" s="1"/>
  <c r="Q28" i="23" s="1"/>
  <c r="S6" i="22"/>
  <c r="AA107" i="21"/>
  <c r="AA107" i="20"/>
  <c r="AA75" i="20"/>
  <c r="AI75" i="22" s="1"/>
  <c r="G75" i="28" s="1"/>
  <c r="I75" i="23" s="1"/>
  <c r="AA75" i="21"/>
  <c r="AL129" i="22"/>
  <c r="J129" i="28" s="1"/>
  <c r="L129" i="23" s="1"/>
  <c r="H108" i="22"/>
  <c r="H44" i="20"/>
  <c r="H44" i="22" s="1"/>
  <c r="H44" i="21"/>
  <c r="P129" i="22"/>
  <c r="N108" i="21"/>
  <c r="N108" i="20"/>
  <c r="N108" i="22" s="1"/>
  <c r="AR65" i="22"/>
  <c r="P65" i="28" s="1"/>
  <c r="R65" i="23" s="1"/>
  <c r="N44" i="22"/>
  <c r="X44" i="22" s="1"/>
  <c r="R22" i="22"/>
  <c r="Z119" i="21"/>
  <c r="Z119" i="20"/>
  <c r="X46" i="21"/>
  <c r="X46" i="20"/>
  <c r="AM98" i="22"/>
  <c r="K98" i="28" s="1"/>
  <c r="M98" i="23" s="1"/>
  <c r="AM34" i="22"/>
  <c r="K34" i="28" s="1"/>
  <c r="M34" i="23" s="1"/>
  <c r="AQ77" i="22"/>
  <c r="O77" i="28" s="1"/>
  <c r="Q77" i="23" s="1"/>
  <c r="S55" i="22"/>
  <c r="AS34" i="22"/>
  <c r="Q34" i="28" s="1"/>
  <c r="S34" i="23" s="1"/>
  <c r="E79" i="21"/>
  <c r="E79" i="20"/>
  <c r="C58" i="20"/>
  <c r="C58" i="21"/>
  <c r="E15" i="21"/>
  <c r="E15" i="20"/>
  <c r="AN115" i="22"/>
  <c r="L115" i="28" s="1"/>
  <c r="N115" i="23" s="1"/>
  <c r="AL14" i="22"/>
  <c r="J14" i="28" s="1"/>
  <c r="L14" i="23" s="1"/>
  <c r="AT115" i="22"/>
  <c r="R115" i="28" s="1"/>
  <c r="T115" i="23" s="1"/>
  <c r="AR94" i="22"/>
  <c r="P94" i="28" s="1"/>
  <c r="R94" i="23" s="1"/>
  <c r="F108" i="21"/>
  <c r="F108" i="20"/>
  <c r="F108" i="22" s="1"/>
  <c r="X75" i="21"/>
  <c r="X75" i="20"/>
  <c r="D39" i="21"/>
  <c r="D39" i="20"/>
  <c r="D39" i="22" s="1"/>
  <c r="X15" i="21"/>
  <c r="X15" i="20"/>
  <c r="AO80" i="22"/>
  <c r="M80" i="28" s="1"/>
  <c r="O80" i="23" s="1"/>
  <c r="O102" i="22"/>
  <c r="S80" i="22"/>
  <c r="AS59" i="22"/>
  <c r="Q59" i="28" s="1"/>
  <c r="S59" i="23" s="1"/>
  <c r="AU16" i="22"/>
  <c r="S16" i="28" s="1"/>
  <c r="U16" i="23" s="1"/>
  <c r="E116" i="21"/>
  <c r="E116" i="20"/>
  <c r="W95" i="21"/>
  <c r="W95" i="20"/>
  <c r="E68" i="21"/>
  <c r="E68" i="20"/>
  <c r="E36" i="21"/>
  <c r="E36" i="20"/>
  <c r="AL47" i="22"/>
  <c r="J47" i="28" s="1"/>
  <c r="L47" i="23" s="1"/>
  <c r="Z113" i="21"/>
  <c r="Z113" i="20"/>
  <c r="B71" i="21"/>
  <c r="B71" i="20"/>
  <c r="B71" i="22" s="1"/>
  <c r="F17" i="20"/>
  <c r="F17" i="21"/>
  <c r="I115" i="22"/>
  <c r="O51" i="22"/>
  <c r="S29" i="22"/>
  <c r="C88" i="21"/>
  <c r="C88" i="20"/>
  <c r="C56" i="20"/>
  <c r="C56" i="22" s="1"/>
  <c r="C56" i="21"/>
  <c r="G34" i="21"/>
  <c r="G34" i="20"/>
  <c r="W8" i="20"/>
  <c r="AE8" i="22" s="1"/>
  <c r="C8" i="28" s="1"/>
  <c r="E8" i="23" s="1"/>
  <c r="W8" i="23" s="1"/>
  <c r="C9" i="27" s="1"/>
  <c r="W8" i="21"/>
  <c r="AB115" i="20"/>
  <c r="AB115" i="21"/>
  <c r="X53" i="21"/>
  <c r="X53" i="20"/>
  <c r="C113" i="20"/>
  <c r="C113" i="22" s="1"/>
  <c r="C113" i="21"/>
  <c r="X22" i="20"/>
  <c r="AF22" i="22" s="1"/>
  <c r="D22" i="28" s="1"/>
  <c r="F22" i="23" s="1"/>
  <c r="X22" i="21"/>
  <c r="Y15" i="20"/>
  <c r="Y15" i="21"/>
  <c r="B14" i="21"/>
  <c r="B14" i="20"/>
  <c r="E52" i="21"/>
  <c r="E52" i="20"/>
  <c r="H90" i="20"/>
  <c r="H90" i="21"/>
  <c r="H26" i="21"/>
  <c r="H26" i="20"/>
  <c r="N90" i="20"/>
  <c r="N90" i="21"/>
  <c r="N26" i="20"/>
  <c r="N26" i="21"/>
  <c r="Z109" i="21"/>
  <c r="Z109" i="20"/>
  <c r="X76" i="21"/>
  <c r="X76" i="20"/>
  <c r="V43" i="20"/>
  <c r="V43" i="21"/>
  <c r="Z13" i="20"/>
  <c r="Z13" i="21"/>
  <c r="E105" i="21"/>
  <c r="E105" i="20"/>
  <c r="G78" i="21"/>
  <c r="G78" i="20"/>
  <c r="Y57" i="21"/>
  <c r="Y57" i="20"/>
  <c r="G30" i="21"/>
  <c r="G30" i="20"/>
  <c r="Z102" i="21"/>
  <c r="Z102" i="20"/>
  <c r="V68" i="21"/>
  <c r="V68" i="20"/>
  <c r="V44" i="20"/>
  <c r="V44" i="21"/>
  <c r="G107" i="20"/>
  <c r="G107" i="21"/>
  <c r="G75" i="21"/>
  <c r="G75" i="20"/>
  <c r="AB44" i="20"/>
  <c r="AB44" i="21"/>
  <c r="AH108" i="21"/>
  <c r="AH108" i="20"/>
  <c r="F119" i="21"/>
  <c r="F119" i="20"/>
  <c r="D46" i="21"/>
  <c r="D46" i="20"/>
  <c r="Z7" i="21"/>
  <c r="Z7" i="20"/>
  <c r="W74" i="21"/>
  <c r="W74" i="20"/>
  <c r="AA52" i="21"/>
  <c r="AA52" i="20"/>
  <c r="W10" i="20"/>
  <c r="AE10" i="22" s="1"/>
  <c r="C10" i="28" s="1"/>
  <c r="E10" i="23" s="1"/>
  <c r="W10" i="23" s="1"/>
  <c r="C11" i="27" s="1"/>
  <c r="W10" i="21"/>
  <c r="H9" i="28"/>
  <c r="J9" i="23" s="1"/>
  <c r="AY9" i="22"/>
  <c r="D103" i="21"/>
  <c r="D103" i="20"/>
  <c r="X71" i="20"/>
  <c r="X71" i="21"/>
  <c r="B30" i="20"/>
  <c r="B30" i="21"/>
  <c r="D11" i="20"/>
  <c r="D11" i="21"/>
  <c r="AC54" i="21"/>
  <c r="AC54" i="20"/>
  <c r="C111" i="21"/>
  <c r="C111" i="20"/>
  <c r="AA89" i="20"/>
  <c r="AA89" i="21"/>
  <c r="C63" i="21"/>
  <c r="C63" i="20"/>
  <c r="AA25" i="21"/>
  <c r="AA25" i="20"/>
  <c r="E4" i="21"/>
  <c r="E4" i="20"/>
  <c r="F113" i="21"/>
  <c r="F113" i="20"/>
  <c r="AC67" i="21"/>
  <c r="AC67" i="20"/>
  <c r="Y125" i="21"/>
  <c r="Y125" i="20"/>
  <c r="E77" i="21"/>
  <c r="E77" i="20"/>
  <c r="G50" i="21"/>
  <c r="G50" i="20"/>
  <c r="Y29" i="21"/>
  <c r="Y29" i="20"/>
  <c r="AB131" i="21"/>
  <c r="AB131" i="20"/>
  <c r="H67" i="28"/>
  <c r="J67" i="23" s="1"/>
  <c r="AH131" i="21"/>
  <c r="AH131" i="20"/>
  <c r="N67" i="28"/>
  <c r="P67" i="23" s="1"/>
  <c r="F130" i="21"/>
  <c r="F130" i="20"/>
  <c r="F130" i="22" s="1"/>
  <c r="X97" i="20"/>
  <c r="X97" i="21"/>
  <c r="X73" i="21"/>
  <c r="X73" i="20"/>
  <c r="AF73" i="22" s="1"/>
  <c r="D73" i="28" s="1"/>
  <c r="F73" i="23" s="1"/>
  <c r="X73" i="23" s="1"/>
  <c r="D74" i="27" s="1"/>
  <c r="V20" i="20"/>
  <c r="V20" i="21"/>
  <c r="G123" i="21"/>
  <c r="G123" i="20"/>
  <c r="G123" i="22" s="1"/>
  <c r="C65" i="20"/>
  <c r="C65" i="21"/>
  <c r="E38" i="21"/>
  <c r="E38" i="20"/>
  <c r="E38" i="22" s="1"/>
  <c r="Y6" i="21"/>
  <c r="Y6" i="20"/>
  <c r="N76" i="28"/>
  <c r="P76" i="23" s="1"/>
  <c r="B129" i="20"/>
  <c r="B129" i="21"/>
  <c r="Z95" i="21"/>
  <c r="Z95" i="20"/>
  <c r="D70" i="21"/>
  <c r="D70" i="20"/>
  <c r="B13" i="21"/>
  <c r="B13" i="20"/>
  <c r="E51" i="20"/>
  <c r="E51" i="21"/>
  <c r="H13" i="20"/>
  <c r="H13" i="21"/>
  <c r="AH77" i="21"/>
  <c r="AH77" i="20"/>
  <c r="P34" i="21"/>
  <c r="P34" i="20"/>
  <c r="N13" i="21"/>
  <c r="N13" i="20"/>
  <c r="V98" i="20"/>
  <c r="V98" i="21"/>
  <c r="Z56" i="21"/>
  <c r="Z56" i="20"/>
  <c r="B10" i="21"/>
  <c r="B10" i="20"/>
  <c r="G125" i="21"/>
  <c r="G125" i="20"/>
  <c r="C99" i="21"/>
  <c r="C99" i="20"/>
  <c r="C51" i="21"/>
  <c r="C51" i="20"/>
  <c r="AB110" i="21"/>
  <c r="AB110" i="20"/>
  <c r="P67" i="21"/>
  <c r="P67" i="20"/>
  <c r="B127" i="20"/>
  <c r="B127" i="22" s="1"/>
  <c r="B127" i="21"/>
  <c r="Z97" i="21"/>
  <c r="Z97" i="20"/>
  <c r="V75" i="21"/>
  <c r="V75" i="20"/>
  <c r="V51" i="20"/>
  <c r="AD51" i="22" s="1"/>
  <c r="V51" i="21"/>
  <c r="V23" i="20"/>
  <c r="AD23" i="22" s="1"/>
  <c r="V23" i="21"/>
  <c r="C104" i="21"/>
  <c r="C104" i="20"/>
  <c r="AA18" i="21"/>
  <c r="AA18" i="20"/>
  <c r="Z110" i="21"/>
  <c r="Z110" i="20"/>
  <c r="D77" i="21"/>
  <c r="D77" i="20"/>
  <c r="X29" i="21"/>
  <c r="X29" i="20"/>
  <c r="W53" i="21"/>
  <c r="W53" i="20"/>
  <c r="C15" i="21"/>
  <c r="C15" i="20"/>
  <c r="X21" i="21"/>
  <c r="X21" i="20"/>
  <c r="AA11" i="21"/>
  <c r="AA11" i="20"/>
  <c r="Z108" i="21"/>
  <c r="Z108" i="20"/>
  <c r="D15" i="20"/>
  <c r="D15" i="22" s="1"/>
  <c r="D15" i="21"/>
  <c r="D83" i="20"/>
  <c r="D83" i="22" s="1"/>
  <c r="D83" i="21"/>
  <c r="C127" i="20"/>
  <c r="C127" i="22" s="1"/>
  <c r="C127" i="21"/>
  <c r="W47" i="21"/>
  <c r="W47" i="20"/>
  <c r="J127" i="22"/>
  <c r="AN84" i="22"/>
  <c r="L84" i="28" s="1"/>
  <c r="N84" i="23" s="1"/>
  <c r="J63" i="22"/>
  <c r="AB42" i="21"/>
  <c r="AB42" i="20"/>
  <c r="AJ42" i="22" s="1"/>
  <c r="L20" i="22"/>
  <c r="P127" i="22"/>
  <c r="AH106" i="21"/>
  <c r="AH106" i="20"/>
  <c r="AP106" i="22" s="1"/>
  <c r="R84" i="22"/>
  <c r="P63" i="22"/>
  <c r="AH42" i="20"/>
  <c r="AH42" i="21"/>
  <c r="AT20" i="22"/>
  <c r="R20" i="28" s="1"/>
  <c r="T20" i="23" s="1"/>
  <c r="F109" i="21"/>
  <c r="F109" i="20"/>
  <c r="D76" i="21"/>
  <c r="D76" i="20"/>
  <c r="Z37" i="20"/>
  <c r="AH37" i="22" s="1"/>
  <c r="F37" i="28" s="1"/>
  <c r="H37" i="23" s="1"/>
  <c r="Z37" i="21"/>
  <c r="AK111" i="22"/>
  <c r="I111" i="28" s="1"/>
  <c r="K111" i="23" s="1"/>
  <c r="AO89" i="22"/>
  <c r="M89" i="28" s="1"/>
  <c r="O89" i="23" s="1"/>
  <c r="K68" i="22"/>
  <c r="AK47" i="22"/>
  <c r="I47" i="28" s="1"/>
  <c r="K47" i="23" s="1"/>
  <c r="O111" i="22"/>
  <c r="AS68" i="22"/>
  <c r="Q68" i="28" s="1"/>
  <c r="S68" i="23" s="1"/>
  <c r="X4" i="20"/>
  <c r="AF4" i="22" s="1"/>
  <c r="D4" i="28" s="1"/>
  <c r="F4" i="23" s="1"/>
  <c r="X4" i="23" s="1"/>
  <c r="X4" i="21"/>
  <c r="W100" i="21"/>
  <c r="W100" i="20"/>
  <c r="E73" i="21"/>
  <c r="E73" i="20"/>
  <c r="C52" i="21"/>
  <c r="C52" i="20"/>
  <c r="C20" i="21"/>
  <c r="C20" i="20"/>
  <c r="AN41" i="22"/>
  <c r="L41" i="28" s="1"/>
  <c r="N41" i="23" s="1"/>
  <c r="R73" i="22"/>
  <c r="AT9" i="22"/>
  <c r="R9" i="28" s="1"/>
  <c r="T9" i="23" s="1"/>
  <c r="F102" i="20"/>
  <c r="F102" i="21"/>
  <c r="Z62" i="20"/>
  <c r="Z62" i="21"/>
  <c r="AM129" i="22"/>
  <c r="K129" i="28" s="1"/>
  <c r="M129" i="23" s="1"/>
  <c r="M86" i="22"/>
  <c r="K65" i="22"/>
  <c r="M22" i="22"/>
  <c r="O108" i="22"/>
  <c r="S86" i="22"/>
  <c r="AQ44" i="22"/>
  <c r="O44" i="28" s="1"/>
  <c r="Q44" i="23" s="1"/>
  <c r="S22" i="22"/>
  <c r="W129" i="21"/>
  <c r="W129" i="20"/>
  <c r="AE129" i="22" s="1"/>
  <c r="C129" i="28" s="1"/>
  <c r="E129" i="23" s="1"/>
  <c r="C97" i="20"/>
  <c r="C97" i="21"/>
  <c r="E54" i="21"/>
  <c r="E54" i="20"/>
  <c r="E54" i="22" s="1"/>
  <c r="H124" i="20"/>
  <c r="H124" i="21"/>
  <c r="L102" i="22"/>
  <c r="J81" i="22"/>
  <c r="AB60" i="21"/>
  <c r="AB60" i="20"/>
  <c r="L38" i="22"/>
  <c r="AL17" i="22"/>
  <c r="J17" i="28" s="1"/>
  <c r="L17" i="23" s="1"/>
  <c r="AP124" i="22"/>
  <c r="R102" i="22"/>
  <c r="AH60" i="21"/>
  <c r="AH60" i="20"/>
  <c r="AP60" i="22" s="1"/>
  <c r="AR17" i="22"/>
  <c r="P17" i="28" s="1"/>
  <c r="R17" i="23" s="1"/>
  <c r="X86" i="21"/>
  <c r="X86" i="20"/>
  <c r="V41" i="21"/>
  <c r="V41" i="20"/>
  <c r="F7" i="20"/>
  <c r="F7" i="22" s="1"/>
  <c r="F7" i="21"/>
  <c r="AK29" i="22"/>
  <c r="I29" i="28" s="1"/>
  <c r="K29" i="23" s="1"/>
  <c r="S7" i="22"/>
  <c r="C74" i="20"/>
  <c r="C74" i="22" s="1"/>
  <c r="C74" i="21"/>
  <c r="G52" i="21"/>
  <c r="G52" i="20"/>
  <c r="C10" i="21"/>
  <c r="C10" i="20"/>
  <c r="H57" i="22"/>
  <c r="AL30" i="22"/>
  <c r="J30" i="28" s="1"/>
  <c r="L30" i="23" s="1"/>
  <c r="AR110" i="22"/>
  <c r="P110" i="28" s="1"/>
  <c r="R110" i="23" s="1"/>
  <c r="AT51" i="22"/>
  <c r="R51" i="28" s="1"/>
  <c r="T51" i="23" s="1"/>
  <c r="R19" i="22"/>
  <c r="X103" i="21"/>
  <c r="X103" i="20"/>
  <c r="D71" i="20"/>
  <c r="D71" i="21"/>
  <c r="V30" i="21"/>
  <c r="V30" i="20"/>
  <c r="X11" i="21"/>
  <c r="X11" i="20"/>
  <c r="AF11" i="22" s="1"/>
  <c r="D11" i="28" s="1"/>
  <c r="F11" i="23" s="1"/>
  <c r="X11" i="23" s="1"/>
  <c r="D12" i="27" s="1"/>
  <c r="I118" i="22"/>
  <c r="AM75" i="22"/>
  <c r="K75" i="28" s="1"/>
  <c r="M75" i="23" s="1"/>
  <c r="I54" i="21"/>
  <c r="I54" i="20"/>
  <c r="I54" i="22" s="1"/>
  <c r="W111" i="21"/>
  <c r="W111" i="20"/>
  <c r="G89" i="21"/>
  <c r="G89" i="20"/>
  <c r="G89" i="22" s="1"/>
  <c r="W63" i="21"/>
  <c r="W63" i="20"/>
  <c r="G25" i="21"/>
  <c r="G25" i="20"/>
  <c r="G25" i="22" s="1"/>
  <c r="AL127" i="22"/>
  <c r="J127" i="28" s="1"/>
  <c r="L127" i="23" s="1"/>
  <c r="L100" i="22"/>
  <c r="L68" i="22"/>
  <c r="R36" i="22"/>
  <c r="Y4" i="20"/>
  <c r="Y4" i="21"/>
  <c r="B47" i="21"/>
  <c r="B47" i="20"/>
  <c r="B47" i="22" s="1"/>
  <c r="I67" i="21"/>
  <c r="I67" i="20"/>
  <c r="AS88" i="22"/>
  <c r="Q88" i="28" s="1"/>
  <c r="S88" i="23" s="1"/>
  <c r="AQ67" i="22"/>
  <c r="O67" i="28" s="1"/>
  <c r="Q67" i="23" s="1"/>
  <c r="E125" i="21"/>
  <c r="E125" i="20"/>
  <c r="Y77" i="21"/>
  <c r="Y77" i="20"/>
  <c r="AG77" i="22" s="1"/>
  <c r="E77" i="28" s="1"/>
  <c r="G77" i="23" s="1"/>
  <c r="Y77" i="23" s="1"/>
  <c r="E78" i="27" s="1"/>
  <c r="AA50" i="20"/>
  <c r="AA50" i="21"/>
  <c r="E29" i="21"/>
  <c r="E29" i="20"/>
  <c r="E29" i="22" s="1"/>
  <c r="C36" i="20"/>
  <c r="C36" i="21"/>
  <c r="C81" i="21"/>
  <c r="C81" i="20"/>
  <c r="C81" i="22" s="1"/>
  <c r="N92" i="21"/>
  <c r="N92" i="20"/>
  <c r="Y79" i="21"/>
  <c r="Y79" i="20"/>
  <c r="AG79" i="22" s="1"/>
  <c r="E79" i="28" s="1"/>
  <c r="G79" i="23" s="1"/>
  <c r="X39" i="20"/>
  <c r="X39" i="21"/>
  <c r="Y116" i="21"/>
  <c r="Y116" i="20"/>
  <c r="AG116" i="22" s="1"/>
  <c r="E116" i="28" s="1"/>
  <c r="G116" i="23" s="1"/>
  <c r="W127" i="21"/>
  <c r="W127" i="20"/>
  <c r="C47" i="20"/>
  <c r="C47" i="21"/>
  <c r="H42" i="21"/>
  <c r="H42" i="20"/>
  <c r="N106" i="20"/>
  <c r="N106" i="21"/>
  <c r="N42" i="21"/>
  <c r="N42" i="20"/>
  <c r="V99" i="21"/>
  <c r="V99" i="20"/>
  <c r="F37" i="20"/>
  <c r="F37" i="22" s="1"/>
  <c r="F37" i="21"/>
  <c r="D4" i="20"/>
  <c r="D4" i="21"/>
  <c r="C100" i="21"/>
  <c r="C100" i="20"/>
  <c r="Y73" i="21"/>
  <c r="Y73" i="20"/>
  <c r="W52" i="21"/>
  <c r="W52" i="20"/>
  <c r="W20" i="20"/>
  <c r="W20" i="21"/>
  <c r="Z98" i="21"/>
  <c r="Z98" i="20"/>
  <c r="F62" i="21"/>
  <c r="F62" i="20"/>
  <c r="Z30" i="21"/>
  <c r="Z30" i="20"/>
  <c r="C129" i="21"/>
  <c r="C129" i="20"/>
  <c r="W97" i="21"/>
  <c r="W97" i="20"/>
  <c r="Y54" i="21"/>
  <c r="Y54" i="20"/>
  <c r="AB124" i="21"/>
  <c r="AB124" i="20"/>
  <c r="H60" i="20"/>
  <c r="H60" i="21"/>
  <c r="N60" i="20"/>
  <c r="N60" i="22" s="1"/>
  <c r="N60" i="21"/>
  <c r="D86" i="21"/>
  <c r="D86" i="20"/>
  <c r="B41" i="21"/>
  <c r="B41" i="20"/>
  <c r="AA116" i="20"/>
  <c r="AA116" i="21"/>
  <c r="AA68" i="21"/>
  <c r="AA68" i="20"/>
  <c r="Y47" i="21"/>
  <c r="Y47" i="20"/>
  <c r="H105" i="28"/>
  <c r="J105" i="23" s="1"/>
  <c r="X99" i="21"/>
  <c r="X99" i="20"/>
  <c r="V66" i="20"/>
  <c r="V66" i="21"/>
  <c r="F24" i="20"/>
  <c r="F24" i="21"/>
  <c r="B6" i="21"/>
  <c r="B6" i="20"/>
  <c r="AA105" i="21"/>
  <c r="AA105" i="20"/>
  <c r="W79" i="21"/>
  <c r="W79" i="20"/>
  <c r="AA57" i="21"/>
  <c r="AA57" i="20"/>
  <c r="Y20" i="21"/>
  <c r="Y20" i="20"/>
  <c r="V47" i="21"/>
  <c r="V47" i="20"/>
  <c r="W120" i="21"/>
  <c r="W120" i="20"/>
  <c r="W72" i="21"/>
  <c r="W72" i="20"/>
  <c r="Y45" i="21"/>
  <c r="Y45" i="20"/>
  <c r="C24" i="20"/>
  <c r="C24" i="21"/>
  <c r="AB83" i="21"/>
  <c r="AB83" i="20"/>
  <c r="AB19" i="21"/>
  <c r="AB19" i="20"/>
  <c r="AH83" i="21"/>
  <c r="AH83" i="20"/>
  <c r="N19" i="21"/>
  <c r="N19" i="20"/>
  <c r="Z126" i="21"/>
  <c r="Z126" i="20"/>
  <c r="X93" i="21"/>
  <c r="X93" i="20"/>
  <c r="X57" i="21"/>
  <c r="X57" i="20"/>
  <c r="V16" i="21"/>
  <c r="V16" i="20"/>
  <c r="E102" i="21"/>
  <c r="E102" i="20"/>
  <c r="AA59" i="21"/>
  <c r="AA59" i="20"/>
  <c r="G27" i="20"/>
  <c r="G27" i="21"/>
  <c r="D114" i="20"/>
  <c r="D114" i="21"/>
  <c r="X90" i="20"/>
  <c r="X90" i="21"/>
  <c r="D66" i="21"/>
  <c r="D66" i="20"/>
  <c r="W126" i="21"/>
  <c r="W126" i="20"/>
  <c r="Y19" i="20"/>
  <c r="AG19" i="22" s="1"/>
  <c r="E19" i="28" s="1"/>
  <c r="G19" i="23" s="1"/>
  <c r="Y19" i="23" s="1"/>
  <c r="E20" i="27" s="1"/>
  <c r="Y19" i="21"/>
  <c r="H93" i="21"/>
  <c r="H93" i="20"/>
  <c r="P114" i="21"/>
  <c r="P114" i="20"/>
  <c r="AH93" i="21"/>
  <c r="AH93" i="20"/>
  <c r="N29" i="21"/>
  <c r="N29" i="20"/>
  <c r="B94" i="20"/>
  <c r="B94" i="22" s="1"/>
  <c r="B94" i="21"/>
  <c r="F52" i="21"/>
  <c r="F52" i="20"/>
  <c r="E120" i="21"/>
  <c r="E120" i="20"/>
  <c r="C83" i="21"/>
  <c r="C83" i="20"/>
  <c r="W35" i="21"/>
  <c r="W35" i="20"/>
  <c r="AB126" i="21"/>
  <c r="AB126" i="20"/>
  <c r="H62" i="21"/>
  <c r="H62" i="20"/>
  <c r="N126" i="21"/>
  <c r="N126" i="20"/>
  <c r="X112" i="21"/>
  <c r="X112" i="20"/>
  <c r="Z93" i="21"/>
  <c r="Z93" i="20"/>
  <c r="Z65" i="21"/>
  <c r="Z65" i="20"/>
  <c r="Z41" i="21"/>
  <c r="Z41" i="20"/>
  <c r="X8" i="21"/>
  <c r="X8" i="20"/>
  <c r="G130" i="21"/>
  <c r="G130" i="20"/>
  <c r="E93" i="21"/>
  <c r="E93" i="20"/>
  <c r="D101" i="21"/>
  <c r="D101" i="20"/>
  <c r="V24" i="20"/>
  <c r="AD24" i="22" s="1"/>
  <c r="V24" i="21"/>
  <c r="G15" i="21"/>
  <c r="G15" i="20"/>
  <c r="H112" i="20"/>
  <c r="H112" i="22" s="1"/>
  <c r="H112" i="21"/>
  <c r="H48" i="20"/>
  <c r="H48" i="22" s="1"/>
  <c r="H48" i="21"/>
  <c r="N112" i="21"/>
  <c r="N112" i="20"/>
  <c r="AH48" i="21"/>
  <c r="AH48" i="20"/>
  <c r="F99" i="20"/>
  <c r="F99" i="22" s="1"/>
  <c r="F99" i="21"/>
  <c r="D50" i="20"/>
  <c r="D50" i="22" s="1"/>
  <c r="D50" i="21"/>
  <c r="G120" i="21"/>
  <c r="G120" i="20"/>
  <c r="G88" i="21"/>
  <c r="G88" i="20"/>
  <c r="Y67" i="20"/>
  <c r="AG67" i="22" s="1"/>
  <c r="E67" i="28" s="1"/>
  <c r="G67" i="23" s="1"/>
  <c r="Y67" i="21"/>
  <c r="G110" i="21"/>
  <c r="G110" i="20"/>
  <c r="H106" i="28"/>
  <c r="J106" i="23" s="1"/>
  <c r="H80" i="20"/>
  <c r="H80" i="22" s="1"/>
  <c r="H80" i="21"/>
  <c r="AA121" i="20"/>
  <c r="AA121" i="21"/>
  <c r="W31" i="21"/>
  <c r="W31" i="20"/>
  <c r="AB122" i="21"/>
  <c r="AB122" i="20"/>
  <c r="AL79" i="22"/>
  <c r="J79" i="28" s="1"/>
  <c r="L79" i="23" s="1"/>
  <c r="AB58" i="21"/>
  <c r="AB58" i="20"/>
  <c r="J15" i="22"/>
  <c r="N122" i="21"/>
  <c r="N122" i="20"/>
  <c r="R100" i="22"/>
  <c r="P79" i="22"/>
  <c r="AH58" i="21"/>
  <c r="AH58" i="20"/>
  <c r="AT36" i="22"/>
  <c r="R36" i="28" s="1"/>
  <c r="T36" i="23" s="1"/>
  <c r="AJ15" i="21"/>
  <c r="AJ15" i="20"/>
  <c r="B99" i="21"/>
  <c r="B99" i="20"/>
  <c r="F33" i="20"/>
  <c r="F33" i="21"/>
  <c r="I127" i="22"/>
  <c r="M105" i="22"/>
  <c r="AK63" i="22"/>
  <c r="I63" i="28" s="1"/>
  <c r="K63" i="23" s="1"/>
  <c r="AM20" i="22"/>
  <c r="K20" i="28" s="1"/>
  <c r="M20" i="23" s="1"/>
  <c r="O127" i="22"/>
  <c r="S105" i="22"/>
  <c r="AQ63" i="22"/>
  <c r="O63" i="28" s="1"/>
  <c r="Q63" i="23" s="1"/>
  <c r="Y121" i="21"/>
  <c r="Y121" i="20"/>
  <c r="AA94" i="21"/>
  <c r="AA94" i="20"/>
  <c r="C68" i="21"/>
  <c r="C68" i="20"/>
  <c r="G46" i="20"/>
  <c r="G46" i="21"/>
  <c r="AM4" i="22"/>
  <c r="K4" i="28" s="1"/>
  <c r="M4" i="23" s="1"/>
  <c r="J100" i="22"/>
  <c r="AL68" i="22"/>
  <c r="J68" i="28" s="1"/>
  <c r="L68" i="23" s="1"/>
  <c r="J36" i="22"/>
  <c r="AS4" i="22"/>
  <c r="Q4" i="28" s="1"/>
  <c r="S4" i="23" s="1"/>
  <c r="P36" i="22"/>
  <c r="D121" i="20"/>
  <c r="D121" i="21"/>
  <c r="F98" i="20"/>
  <c r="F98" i="22" s="1"/>
  <c r="F98" i="21"/>
  <c r="F58" i="21"/>
  <c r="F58" i="20"/>
  <c r="F30" i="21"/>
  <c r="F30" i="20"/>
  <c r="I124" i="22"/>
  <c r="K81" i="22"/>
  <c r="M38" i="22"/>
  <c r="K17" i="22"/>
  <c r="O124" i="22"/>
  <c r="S102" i="22"/>
  <c r="AS81" i="22"/>
  <c r="Q81" i="28" s="1"/>
  <c r="S81" i="23" s="1"/>
  <c r="AQ60" i="22"/>
  <c r="O60" i="28" s="1"/>
  <c r="Q60" i="23" s="1"/>
  <c r="N74" i="21"/>
  <c r="N74" i="20"/>
  <c r="X117" i="21"/>
  <c r="X117" i="20"/>
  <c r="N10" i="28"/>
  <c r="P10" i="23" s="1"/>
  <c r="AA127" i="21"/>
  <c r="AA127" i="20"/>
  <c r="G121" i="21"/>
  <c r="G121" i="20"/>
  <c r="C31" i="20"/>
  <c r="C31" i="22" s="1"/>
  <c r="C31" i="21"/>
  <c r="H122" i="21"/>
  <c r="H122" i="20"/>
  <c r="H58" i="21"/>
  <c r="H58" i="20"/>
  <c r="AH122" i="21"/>
  <c r="AH122" i="20"/>
  <c r="N58" i="21"/>
  <c r="N58" i="20"/>
  <c r="P15" i="21"/>
  <c r="P15" i="20"/>
  <c r="F89" i="21"/>
  <c r="F89" i="20"/>
  <c r="X52" i="21"/>
  <c r="X52" i="20"/>
  <c r="Z33" i="20"/>
  <c r="AH33" i="22" s="1"/>
  <c r="F33" i="28" s="1"/>
  <c r="H33" i="23" s="1"/>
  <c r="Z33" i="21"/>
  <c r="E121" i="21"/>
  <c r="E121" i="20"/>
  <c r="G94" i="21"/>
  <c r="G94" i="20"/>
  <c r="W68" i="21"/>
  <c r="W68" i="20"/>
  <c r="AA46" i="21"/>
  <c r="AA46" i="20"/>
  <c r="X121" i="21"/>
  <c r="X121" i="20"/>
  <c r="V88" i="21"/>
  <c r="V88" i="20"/>
  <c r="Z58" i="21"/>
  <c r="Z58" i="20"/>
  <c r="X25" i="21"/>
  <c r="X25" i="20"/>
  <c r="E118" i="20"/>
  <c r="E118" i="22" s="1"/>
  <c r="E118" i="21"/>
  <c r="AA91" i="21"/>
  <c r="AA91" i="20"/>
  <c r="C33" i="20"/>
  <c r="C33" i="22" s="1"/>
  <c r="C33" i="21"/>
  <c r="AH12" i="21"/>
  <c r="AH12" i="20"/>
  <c r="F71" i="20"/>
  <c r="F71" i="21"/>
  <c r="F27" i="21"/>
  <c r="F27" i="20"/>
  <c r="W106" i="21"/>
  <c r="W106" i="20"/>
  <c r="E63" i="21"/>
  <c r="E63" i="20"/>
  <c r="W42" i="20"/>
  <c r="AE42" i="22" s="1"/>
  <c r="C42" i="28" s="1"/>
  <c r="E42" i="23" s="1"/>
  <c r="W42" i="21"/>
  <c r="X127" i="21"/>
  <c r="X127" i="20"/>
  <c r="Z80" i="21"/>
  <c r="Z80" i="20"/>
  <c r="V62" i="21"/>
  <c r="V62" i="20"/>
  <c r="F20" i="21"/>
  <c r="F20" i="20"/>
  <c r="Z4" i="20"/>
  <c r="AH4" i="22" s="1"/>
  <c r="F4" i="28" s="1"/>
  <c r="H4" i="23" s="1"/>
  <c r="Z4" i="21"/>
  <c r="Y100" i="21"/>
  <c r="Y100" i="20"/>
  <c r="G73" i="21"/>
  <c r="G73" i="20"/>
  <c r="G41" i="21"/>
  <c r="G41" i="20"/>
  <c r="AA9" i="20"/>
  <c r="AI9" i="22" s="1"/>
  <c r="G9" i="28" s="1"/>
  <c r="I9" i="23" s="1"/>
  <c r="AA9" i="23" s="1"/>
  <c r="G10" i="27" s="1"/>
  <c r="AA9" i="21"/>
  <c r="V123" i="20"/>
  <c r="AD123" i="22" s="1"/>
  <c r="V123" i="21"/>
  <c r="D80" i="21"/>
  <c r="D80" i="20"/>
  <c r="D28" i="21"/>
  <c r="D28" i="20"/>
  <c r="AA98" i="20"/>
  <c r="AI98" i="22" s="1"/>
  <c r="G98" i="28" s="1"/>
  <c r="I98" i="23" s="1"/>
  <c r="AA98" i="23" s="1"/>
  <c r="G99" i="27" s="1"/>
  <c r="AA98" i="21"/>
  <c r="AA66" i="21"/>
  <c r="AA66" i="20"/>
  <c r="W40" i="21"/>
  <c r="W40" i="20"/>
  <c r="Y13" i="21"/>
  <c r="Y13" i="20"/>
  <c r="H99" i="21"/>
  <c r="H99" i="20"/>
  <c r="AB35" i="21"/>
  <c r="AB35" i="20"/>
  <c r="AH99" i="20"/>
  <c r="AP99" i="22" s="1"/>
  <c r="AH99" i="21"/>
  <c r="AH35" i="21"/>
  <c r="AH35" i="20"/>
  <c r="V116" i="20"/>
  <c r="AD116" i="22" s="1"/>
  <c r="V116" i="21"/>
  <c r="V48" i="21"/>
  <c r="V48" i="20"/>
  <c r="Z10" i="20"/>
  <c r="AH10" i="22" s="1"/>
  <c r="F10" i="28" s="1"/>
  <c r="H10" i="23" s="1"/>
  <c r="Z10" i="21"/>
  <c r="E86" i="21"/>
  <c r="E86" i="20"/>
  <c r="C49" i="21"/>
  <c r="C49" i="20"/>
  <c r="E22" i="21"/>
  <c r="E22" i="20"/>
  <c r="D110" i="20"/>
  <c r="D110" i="22" s="1"/>
  <c r="D110" i="21"/>
  <c r="B85" i="20"/>
  <c r="B85" i="22" s="1"/>
  <c r="B85" i="21"/>
  <c r="V61" i="21"/>
  <c r="V61" i="20"/>
  <c r="Y115" i="21"/>
  <c r="Y115" i="20"/>
  <c r="H109" i="20"/>
  <c r="H109" i="21"/>
  <c r="N109" i="21"/>
  <c r="N109" i="20"/>
  <c r="N45" i="21"/>
  <c r="N45" i="20"/>
  <c r="V122" i="20"/>
  <c r="AD122" i="22" s="1"/>
  <c r="V122" i="21"/>
  <c r="F84" i="20"/>
  <c r="F84" i="22" s="1"/>
  <c r="F84" i="21"/>
  <c r="D43" i="21"/>
  <c r="D43" i="20"/>
  <c r="C115" i="21"/>
  <c r="C115" i="20"/>
  <c r="C67" i="21"/>
  <c r="C67" i="20"/>
  <c r="C19" i="21"/>
  <c r="C19" i="20"/>
  <c r="AB14" i="21"/>
  <c r="AB14" i="20"/>
  <c r="X78" i="22"/>
  <c r="N14" i="20"/>
  <c r="N14" i="21"/>
  <c r="D108" i="21"/>
  <c r="D108" i="20"/>
  <c r="D108" i="22" s="1"/>
  <c r="X84" i="20"/>
  <c r="X84" i="21"/>
  <c r="Z61" i="21"/>
  <c r="Z61" i="20"/>
  <c r="AH61" i="22" s="1"/>
  <c r="F61" i="28" s="1"/>
  <c r="H61" i="23" s="1"/>
  <c r="X32" i="20"/>
  <c r="X32" i="21"/>
  <c r="AA114" i="21"/>
  <c r="AA114" i="20"/>
  <c r="AI114" i="22" s="1"/>
  <c r="G114" i="28" s="1"/>
  <c r="I114" i="23" s="1"/>
  <c r="AA82" i="21"/>
  <c r="AA82" i="20"/>
  <c r="V92" i="21"/>
  <c r="V92" i="20"/>
  <c r="AD92" i="22" s="1"/>
  <c r="B52" i="20"/>
  <c r="B52" i="21"/>
  <c r="E84" i="21"/>
  <c r="E84" i="20"/>
  <c r="Y84" i="20"/>
  <c r="AG84" i="22" s="1"/>
  <c r="E84" i="28" s="1"/>
  <c r="G84" i="23" s="1"/>
  <c r="Y84" i="23" s="1"/>
  <c r="E85" i="27" s="1"/>
  <c r="Y84" i="21"/>
  <c r="W15" i="21"/>
  <c r="W15" i="20"/>
  <c r="AN116" i="22"/>
  <c r="L116" i="28" s="1"/>
  <c r="N116" i="23" s="1"/>
  <c r="AL95" i="22"/>
  <c r="J95" i="28" s="1"/>
  <c r="L95" i="23" s="1"/>
  <c r="AB74" i="21"/>
  <c r="AB74" i="20"/>
  <c r="AN52" i="22"/>
  <c r="L52" i="28" s="1"/>
  <c r="N52" i="23" s="1"/>
  <c r="AB10" i="21"/>
  <c r="AB10" i="20"/>
  <c r="R116" i="22"/>
  <c r="AR95" i="22"/>
  <c r="P95" i="28" s="1"/>
  <c r="R95" i="23" s="1"/>
  <c r="AH74" i="21"/>
  <c r="AH74" i="20"/>
  <c r="AT52" i="22"/>
  <c r="R52" i="28" s="1"/>
  <c r="T52" i="23" s="1"/>
  <c r="AR31" i="22"/>
  <c r="P31" i="28" s="1"/>
  <c r="R31" i="23" s="1"/>
  <c r="N10" i="22"/>
  <c r="X10" i="22" s="1"/>
  <c r="Z89" i="21"/>
  <c r="Z89" i="20"/>
  <c r="D52" i="21"/>
  <c r="D52" i="20"/>
  <c r="V19" i="21"/>
  <c r="V19" i="20"/>
  <c r="M121" i="22"/>
  <c r="I79" i="22"/>
  <c r="AO57" i="22"/>
  <c r="M57" i="28" s="1"/>
  <c r="O57" i="23" s="1"/>
  <c r="AK15" i="22"/>
  <c r="I15" i="28" s="1"/>
  <c r="K15" i="23" s="1"/>
  <c r="AU121" i="22"/>
  <c r="S121" i="28" s="1"/>
  <c r="U121" i="23" s="1"/>
  <c r="AS100" i="22"/>
  <c r="Q100" i="28" s="1"/>
  <c r="S100" i="23" s="1"/>
  <c r="AQ79" i="22"/>
  <c r="O79" i="28" s="1"/>
  <c r="Q79" i="23" s="1"/>
  <c r="AQ15" i="22"/>
  <c r="O15" i="28" s="1"/>
  <c r="Q15" i="23" s="1"/>
  <c r="AA110" i="20"/>
  <c r="AI110" i="22" s="1"/>
  <c r="G110" i="28" s="1"/>
  <c r="I110" i="23" s="1"/>
  <c r="AA110" i="21"/>
  <c r="Y89" i="21"/>
  <c r="Y89" i="20"/>
  <c r="AA62" i="21"/>
  <c r="AA62" i="20"/>
  <c r="W36" i="21"/>
  <c r="W36" i="20"/>
  <c r="AN121" i="22"/>
  <c r="L121" i="28" s="1"/>
  <c r="N121" i="23" s="1"/>
  <c r="AN25" i="22"/>
  <c r="L25" i="28" s="1"/>
  <c r="N25" i="23" s="1"/>
  <c r="AT89" i="22"/>
  <c r="R89" i="28" s="1"/>
  <c r="T89" i="23" s="1"/>
  <c r="R57" i="22"/>
  <c r="AT25" i="22"/>
  <c r="R25" i="28" s="1"/>
  <c r="T25" i="23" s="1"/>
  <c r="D117" i="21"/>
  <c r="D117" i="20"/>
  <c r="B88" i="21"/>
  <c r="B88" i="20"/>
  <c r="D53" i="21"/>
  <c r="D53" i="20"/>
  <c r="D25" i="21"/>
  <c r="D25" i="20"/>
  <c r="AM97" i="22"/>
  <c r="K97" i="28" s="1"/>
  <c r="M97" i="23" s="1"/>
  <c r="AO54" i="22"/>
  <c r="M54" i="28" s="1"/>
  <c r="O54" i="23" s="1"/>
  <c r="AM33" i="22"/>
  <c r="K33" i="28" s="1"/>
  <c r="M33" i="23" s="1"/>
  <c r="S118" i="22"/>
  <c r="AQ76" i="22"/>
  <c r="O76" i="28" s="1"/>
  <c r="Q76" i="23" s="1"/>
  <c r="B130" i="21"/>
  <c r="B130" i="20"/>
  <c r="B78" i="21"/>
  <c r="B78" i="20"/>
  <c r="B18" i="21"/>
  <c r="B18" i="20"/>
  <c r="W103" i="21"/>
  <c r="W103" i="20"/>
  <c r="Y76" i="21"/>
  <c r="Y76" i="20"/>
  <c r="Y44" i="21"/>
  <c r="Y44" i="20"/>
  <c r="G17" i="21"/>
  <c r="G17" i="20"/>
  <c r="Z73" i="21"/>
  <c r="Z73" i="20"/>
  <c r="Z53" i="20"/>
  <c r="Z53" i="21"/>
  <c r="B11" i="21"/>
  <c r="B11" i="20"/>
  <c r="AA106" i="21"/>
  <c r="AA106" i="20"/>
  <c r="AI106" i="22" s="1"/>
  <c r="G106" i="28" s="1"/>
  <c r="I106" i="23" s="1"/>
  <c r="AA106" i="23" s="1"/>
  <c r="G107" i="27" s="1"/>
  <c r="G74" i="21"/>
  <c r="G74" i="20"/>
  <c r="AA26" i="21"/>
  <c r="AA26" i="20"/>
  <c r="AI26" i="22" s="1"/>
  <c r="G26" i="28" s="1"/>
  <c r="I26" i="23" s="1"/>
  <c r="H91" i="21"/>
  <c r="H91" i="20"/>
  <c r="AB27" i="20"/>
  <c r="AB27" i="21"/>
  <c r="Z90" i="21"/>
  <c r="Z90" i="20"/>
  <c r="V60" i="21"/>
  <c r="V60" i="20"/>
  <c r="AD60" i="22" s="1"/>
  <c r="V32" i="21"/>
  <c r="V32" i="20"/>
  <c r="Y126" i="20"/>
  <c r="Y126" i="21"/>
  <c r="G99" i="21"/>
  <c r="G99" i="20"/>
  <c r="AA51" i="20"/>
  <c r="AA51" i="21"/>
  <c r="W9" i="20"/>
  <c r="W9" i="21"/>
  <c r="V117" i="21"/>
  <c r="V117" i="20"/>
  <c r="AD117" i="22" s="1"/>
  <c r="X58" i="21"/>
  <c r="X58" i="20"/>
  <c r="D38" i="21"/>
  <c r="D38" i="20"/>
  <c r="D38" i="22" s="1"/>
  <c r="C118" i="20"/>
  <c r="C118" i="21"/>
  <c r="C38" i="21"/>
  <c r="C38" i="20"/>
  <c r="C38" i="22" s="1"/>
  <c r="AA16" i="21"/>
  <c r="AA16" i="20"/>
  <c r="AB101" i="21"/>
  <c r="AB101" i="20"/>
  <c r="AJ101" i="22" s="1"/>
  <c r="AB37" i="20"/>
  <c r="AB37" i="21"/>
  <c r="AH101" i="21"/>
  <c r="AH101" i="20"/>
  <c r="AP101" i="22" s="1"/>
  <c r="AH37" i="20"/>
  <c r="AH37" i="21"/>
  <c r="D115" i="21"/>
  <c r="D115" i="20"/>
  <c r="D115" i="22" s="1"/>
  <c r="V82" i="21"/>
  <c r="V82" i="20"/>
  <c r="F40" i="21"/>
  <c r="F40" i="20"/>
  <c r="F40" i="22" s="1"/>
  <c r="W107" i="21"/>
  <c r="W107" i="20"/>
  <c r="Y64" i="20"/>
  <c r="Y64" i="21"/>
  <c r="AA21" i="20"/>
  <c r="AA21" i="21"/>
  <c r="H102" i="21"/>
  <c r="H102" i="20"/>
  <c r="H102" i="22" s="1"/>
  <c r="AB38" i="21"/>
  <c r="AB38" i="20"/>
  <c r="N102" i="21"/>
  <c r="N102" i="20"/>
  <c r="N102" i="22" s="1"/>
  <c r="B63" i="21"/>
  <c r="B63" i="20"/>
  <c r="E101" i="21"/>
  <c r="E101" i="20"/>
  <c r="E101" i="22" s="1"/>
  <c r="Y53" i="21"/>
  <c r="Y53" i="20"/>
  <c r="C16" i="21"/>
  <c r="C16" i="20"/>
  <c r="C16" i="22" s="1"/>
  <c r="F118" i="21"/>
  <c r="F118" i="20"/>
  <c r="X85" i="21"/>
  <c r="X85" i="20"/>
  <c r="AF85" i="22" s="1"/>
  <c r="D85" i="28" s="1"/>
  <c r="F85" i="23" s="1"/>
  <c r="V36" i="21"/>
  <c r="V36" i="20"/>
  <c r="W93" i="21"/>
  <c r="W93" i="20"/>
  <c r="AE93" i="22" s="1"/>
  <c r="C93" i="28" s="1"/>
  <c r="E93" i="23" s="1"/>
  <c r="W13" i="21"/>
  <c r="W13" i="20"/>
  <c r="H72" i="28"/>
  <c r="J72" i="23" s="1"/>
  <c r="H8" i="21"/>
  <c r="H8" i="20"/>
  <c r="AH72" i="21"/>
  <c r="AH72" i="20"/>
  <c r="N8" i="21"/>
  <c r="N8" i="20"/>
  <c r="Z87" i="20"/>
  <c r="Z87" i="21"/>
  <c r="D42" i="21"/>
  <c r="D42" i="20"/>
  <c r="B9" i="20"/>
  <c r="B9" i="21"/>
  <c r="G112" i="21"/>
  <c r="G112" i="20"/>
  <c r="Y91" i="20"/>
  <c r="Y91" i="21"/>
  <c r="C70" i="21"/>
  <c r="C70" i="20"/>
  <c r="D95" i="21"/>
  <c r="D95" i="20"/>
  <c r="V54" i="21"/>
  <c r="V54" i="20"/>
  <c r="Z16" i="21"/>
  <c r="Z16" i="20"/>
  <c r="Y112" i="21"/>
  <c r="Y112" i="20"/>
  <c r="AA69" i="20"/>
  <c r="AA69" i="21"/>
  <c r="E32" i="20"/>
  <c r="E32" i="21"/>
  <c r="N38" i="28"/>
  <c r="P38" i="23" s="1"/>
  <c r="X104" i="21"/>
  <c r="X104" i="20"/>
  <c r="D72" i="21"/>
  <c r="D72" i="20"/>
  <c r="B39" i="20"/>
  <c r="B39" i="21"/>
  <c r="AA126" i="21"/>
  <c r="AA126" i="20"/>
  <c r="Y25" i="21"/>
  <c r="Y25" i="20"/>
  <c r="AB127" i="21"/>
  <c r="AB127" i="20"/>
  <c r="AB63" i="21"/>
  <c r="AB63" i="20"/>
  <c r="AH127" i="20"/>
  <c r="AH127" i="21"/>
  <c r="AH63" i="20"/>
  <c r="AH63" i="21"/>
  <c r="V112" i="21"/>
  <c r="V112" i="20"/>
  <c r="V84" i="21"/>
  <c r="V84" i="20"/>
  <c r="Z54" i="20"/>
  <c r="AH54" i="22" s="1"/>
  <c r="F54" i="28" s="1"/>
  <c r="H54" i="23" s="1"/>
  <c r="Z54" i="21"/>
  <c r="Z26" i="21"/>
  <c r="Z26" i="20"/>
  <c r="AA119" i="20"/>
  <c r="AI119" i="22" s="1"/>
  <c r="G119" i="28" s="1"/>
  <c r="I119" i="23" s="1"/>
  <c r="AA119" i="21"/>
  <c r="Y98" i="21"/>
  <c r="Y98" i="20"/>
  <c r="C61" i="20"/>
  <c r="C61" i="22" s="1"/>
  <c r="C61" i="21"/>
  <c r="Y34" i="21"/>
  <c r="Y34" i="20"/>
  <c r="AA7" i="21"/>
  <c r="AA7" i="20"/>
  <c r="V125" i="21"/>
  <c r="V125" i="20"/>
  <c r="AD125" i="22" s="1"/>
  <c r="Z91" i="21"/>
  <c r="Z91" i="20"/>
  <c r="B57" i="21"/>
  <c r="B57" i="20"/>
  <c r="B57" i="22" s="1"/>
  <c r="X14" i="20"/>
  <c r="X14" i="21"/>
  <c r="AA100" i="20"/>
  <c r="AA100" i="21"/>
  <c r="G36" i="20"/>
  <c r="G36" i="21"/>
  <c r="H89" i="28"/>
  <c r="J89" i="23" s="1"/>
  <c r="AY89" i="22"/>
  <c r="H25" i="28"/>
  <c r="J25" i="23" s="1"/>
  <c r="AY25" i="22"/>
  <c r="AH89" i="21"/>
  <c r="AH89" i="20"/>
  <c r="AP89" i="22" s="1"/>
  <c r="N25" i="21"/>
  <c r="N25" i="20"/>
  <c r="AA4" i="20"/>
  <c r="AA4" i="21"/>
  <c r="B114" i="21"/>
  <c r="B114" i="20"/>
  <c r="V58" i="21"/>
  <c r="V58" i="20"/>
  <c r="AD58" i="22" s="1"/>
  <c r="AL72" i="22"/>
  <c r="J72" i="28" s="1"/>
  <c r="L72" i="23" s="1"/>
  <c r="H51" i="21"/>
  <c r="H51" i="20"/>
  <c r="N115" i="21"/>
  <c r="N115" i="20"/>
  <c r="AT93" i="22"/>
  <c r="R93" i="28" s="1"/>
  <c r="T93" i="23" s="1"/>
  <c r="N51" i="21"/>
  <c r="N51" i="20"/>
  <c r="N51" i="22" s="1"/>
  <c r="P8" i="22"/>
  <c r="F106" i="21"/>
  <c r="F106" i="20"/>
  <c r="D73" i="20"/>
  <c r="D73" i="22" s="1"/>
  <c r="D73" i="21"/>
  <c r="B20" i="21"/>
  <c r="B20" i="20"/>
  <c r="K129" i="22"/>
  <c r="AK108" i="22"/>
  <c r="I108" i="28" s="1"/>
  <c r="K108" i="23" s="1"/>
  <c r="AO86" i="22"/>
  <c r="M86" i="28" s="1"/>
  <c r="O86" i="23" s="1"/>
  <c r="AK44" i="22"/>
  <c r="I44" i="28" s="1"/>
  <c r="K44" i="23" s="1"/>
  <c r="AO22" i="22"/>
  <c r="M22" i="28" s="1"/>
  <c r="O22" i="23" s="1"/>
  <c r="AS129" i="22"/>
  <c r="Q129" i="28" s="1"/>
  <c r="S129" i="23" s="1"/>
  <c r="AS65" i="22"/>
  <c r="Q65" i="28" s="1"/>
  <c r="S65" i="23" s="1"/>
  <c r="AU22" i="22"/>
  <c r="S22" i="28" s="1"/>
  <c r="U22" i="23" s="1"/>
  <c r="AA123" i="20"/>
  <c r="AI123" i="22" s="1"/>
  <c r="G123" i="28" s="1"/>
  <c r="I123" i="23" s="1"/>
  <c r="AA123" i="23" s="1"/>
  <c r="G124" i="27" s="1"/>
  <c r="AA123" i="21"/>
  <c r="W65" i="21"/>
  <c r="W65" i="20"/>
  <c r="Y38" i="21"/>
  <c r="Y38" i="20"/>
  <c r="E6" i="21"/>
  <c r="E6" i="20"/>
  <c r="AJ108" i="22"/>
  <c r="AN54" i="22"/>
  <c r="L54" i="28" s="1"/>
  <c r="N54" i="23" s="1"/>
  <c r="AN22" i="22"/>
  <c r="L22" i="28" s="1"/>
  <c r="N22" i="23" s="1"/>
  <c r="AT102" i="22"/>
  <c r="R102" i="28" s="1"/>
  <c r="T102" i="23" s="1"/>
  <c r="AR49" i="22"/>
  <c r="P49" i="28" s="1"/>
  <c r="R49" i="23" s="1"/>
  <c r="AP28" i="22"/>
  <c r="V129" i="21"/>
  <c r="V129" i="20"/>
  <c r="F95" i="21"/>
  <c r="F95" i="20"/>
  <c r="X70" i="20"/>
  <c r="AF70" i="22" s="1"/>
  <c r="D70" i="28" s="1"/>
  <c r="F70" i="23" s="1"/>
  <c r="X70" i="21"/>
  <c r="V13" i="21"/>
  <c r="V13" i="20"/>
  <c r="K114" i="22"/>
  <c r="AK93" i="22"/>
  <c r="I93" i="28" s="1"/>
  <c r="K93" i="23" s="1"/>
  <c r="I29" i="22"/>
  <c r="M7" i="22"/>
  <c r="AQ93" i="22"/>
  <c r="O93" i="28" s="1"/>
  <c r="Q93" i="23" s="1"/>
  <c r="AU71" i="22"/>
  <c r="S71" i="28" s="1"/>
  <c r="U71" i="23" s="1"/>
  <c r="AQ29" i="22"/>
  <c r="O29" i="28" s="1"/>
  <c r="Q29" i="23" s="1"/>
  <c r="AU7" i="22"/>
  <c r="S7" i="28" s="1"/>
  <c r="U7" i="23" s="1"/>
  <c r="Y51" i="21"/>
  <c r="Y51" i="20"/>
  <c r="L119" i="22"/>
  <c r="AL98" i="22"/>
  <c r="J98" i="28" s="1"/>
  <c r="L98" i="23" s="1"/>
  <c r="H77" i="22"/>
  <c r="AN55" i="22"/>
  <c r="L55" i="28" s="1"/>
  <c r="N55" i="23" s="1"/>
  <c r="J34" i="22"/>
  <c r="AB13" i="21"/>
  <c r="AB13" i="20"/>
  <c r="P98" i="22"/>
  <c r="N77" i="21"/>
  <c r="N77" i="20"/>
  <c r="AJ34" i="20"/>
  <c r="AJ34" i="21"/>
  <c r="AH13" i="21"/>
  <c r="AH13" i="20"/>
  <c r="B98" i="21"/>
  <c r="B98" i="20"/>
  <c r="F56" i="21"/>
  <c r="F56" i="20"/>
  <c r="V10" i="21"/>
  <c r="V10" i="20"/>
  <c r="AO112" i="22"/>
  <c r="M112" i="28" s="1"/>
  <c r="O112" i="23" s="1"/>
  <c r="AK70" i="22"/>
  <c r="I70" i="28" s="1"/>
  <c r="K70" i="23" s="1"/>
  <c r="AM43" i="22"/>
  <c r="K43" i="28" s="1"/>
  <c r="M43" i="23" s="1"/>
  <c r="S128" i="22"/>
  <c r="Q107" i="22"/>
  <c r="AQ86" i="22"/>
  <c r="O86" i="28" s="1"/>
  <c r="Q86" i="23" s="1"/>
  <c r="AU64" i="22"/>
  <c r="S64" i="28" s="1"/>
  <c r="U64" i="23" s="1"/>
  <c r="AS43" i="22"/>
  <c r="Q43" i="28" s="1"/>
  <c r="S43" i="23" s="1"/>
  <c r="AQ22" i="22"/>
  <c r="O22" i="28" s="1"/>
  <c r="Q22" i="23" s="1"/>
  <c r="AA125" i="21"/>
  <c r="AA125" i="20"/>
  <c r="W99" i="21"/>
  <c r="W99" i="20"/>
  <c r="AE99" i="22" s="1"/>
  <c r="C99" i="28" s="1"/>
  <c r="E99" i="23" s="1"/>
  <c r="W51" i="21"/>
  <c r="W51" i="20"/>
  <c r="H110" i="21"/>
  <c r="H110" i="20"/>
  <c r="H110" i="22" s="1"/>
  <c r="J67" i="22"/>
  <c r="H46" i="22"/>
  <c r="P131" i="22"/>
  <c r="AP110" i="22"/>
  <c r="AT88" i="22"/>
  <c r="R88" i="28" s="1"/>
  <c r="T88" i="23" s="1"/>
  <c r="AJ67" i="21"/>
  <c r="AJ67" i="20"/>
  <c r="R24" i="22"/>
  <c r="B103" i="21"/>
  <c r="B103" i="20"/>
  <c r="V79" i="21"/>
  <c r="V79" i="20"/>
  <c r="AD79" i="22" s="1"/>
  <c r="D56" i="20"/>
  <c r="D56" i="21"/>
  <c r="V27" i="21"/>
  <c r="V27" i="20"/>
  <c r="AD27" i="22" s="1"/>
  <c r="AQ99" i="22"/>
  <c r="O99" i="28" s="1"/>
  <c r="Q99" i="23" s="1"/>
  <c r="AU77" i="22"/>
  <c r="S77" i="28" s="1"/>
  <c r="U77" i="23" s="1"/>
  <c r="E109" i="20"/>
  <c r="E109" i="21"/>
  <c r="Y61" i="20"/>
  <c r="Y61" i="21"/>
  <c r="L109" i="22"/>
  <c r="AL56" i="22"/>
  <c r="J56" i="28" s="1"/>
  <c r="L56" i="23" s="1"/>
  <c r="AT61" i="22"/>
  <c r="R61" i="28" s="1"/>
  <c r="T61" i="23" s="1"/>
  <c r="R29" i="22"/>
  <c r="F82" i="21"/>
  <c r="F82" i="20"/>
  <c r="F82" i="22" s="1"/>
  <c r="F34" i="20"/>
  <c r="F34" i="21"/>
  <c r="M122" i="22"/>
  <c r="I80" i="22"/>
  <c r="M58" i="22"/>
  <c r="K37" i="22"/>
  <c r="S122" i="22"/>
  <c r="AS101" i="22"/>
  <c r="Q101" i="28" s="1"/>
  <c r="S101" i="23" s="1"/>
  <c r="AU58" i="22"/>
  <c r="S58" i="28" s="1"/>
  <c r="U58" i="23" s="1"/>
  <c r="Q37" i="22"/>
  <c r="O16" i="22"/>
  <c r="C53" i="21"/>
  <c r="C53" i="20"/>
  <c r="J117" i="22"/>
  <c r="AB96" i="21"/>
  <c r="AB96" i="20"/>
  <c r="AJ96" i="22" s="1"/>
  <c r="L74" i="22"/>
  <c r="AB32" i="20"/>
  <c r="AB32" i="21"/>
  <c r="L10" i="22"/>
  <c r="P117" i="22"/>
  <c r="AH96" i="21"/>
  <c r="AH96" i="20"/>
  <c r="R74" i="22"/>
  <c r="AH32" i="21"/>
  <c r="AH32" i="20"/>
  <c r="V109" i="21"/>
  <c r="V109" i="20"/>
  <c r="AD109" i="22" s="1"/>
  <c r="Z55" i="21"/>
  <c r="Z55" i="20"/>
  <c r="I129" i="22"/>
  <c r="AO107" i="22"/>
  <c r="M107" i="28" s="1"/>
  <c r="O107" i="23" s="1"/>
  <c r="AM86" i="22"/>
  <c r="K86" i="28" s="1"/>
  <c r="M86" i="23" s="1"/>
  <c r="AM22" i="22"/>
  <c r="K22" i="28" s="1"/>
  <c r="M22" i="23" s="1"/>
  <c r="O129" i="22"/>
  <c r="Q86" i="22"/>
  <c r="AQ65" i="22"/>
  <c r="O65" i="28" s="1"/>
  <c r="Q65" i="23" s="1"/>
  <c r="AU43" i="22"/>
  <c r="S43" i="28" s="1"/>
  <c r="U43" i="23" s="1"/>
  <c r="Q22" i="22"/>
  <c r="E131" i="20"/>
  <c r="E131" i="22" s="1"/>
  <c r="E131" i="21"/>
  <c r="W94" i="20"/>
  <c r="AE94" i="22" s="1"/>
  <c r="C94" i="28" s="1"/>
  <c r="E94" i="23" s="1"/>
  <c r="W94" i="23" s="1"/>
  <c r="C95" i="27" s="1"/>
  <c r="W94" i="21"/>
  <c r="AA72" i="20"/>
  <c r="AI72" i="22" s="1"/>
  <c r="G72" i="28" s="1"/>
  <c r="I72" i="23" s="1"/>
  <c r="AA72" i="23" s="1"/>
  <c r="G73" i="27" s="1"/>
  <c r="AA72" i="21"/>
  <c r="W46" i="20"/>
  <c r="AE46" i="22" s="1"/>
  <c r="C46" i="28" s="1"/>
  <c r="E46" i="23" s="1"/>
  <c r="W46" i="21"/>
  <c r="AA24" i="21"/>
  <c r="AA24" i="20"/>
  <c r="AN119" i="22"/>
  <c r="L119" i="28" s="1"/>
  <c r="N119" i="23" s="1"/>
  <c r="AN87" i="22"/>
  <c r="L87" i="28" s="1"/>
  <c r="N87" i="23" s="1"/>
  <c r="AL66" i="22"/>
  <c r="J66" i="28" s="1"/>
  <c r="L66" i="23" s="1"/>
  <c r="H45" i="22"/>
  <c r="AT119" i="22"/>
  <c r="R119" i="28" s="1"/>
  <c r="T119" i="23" s="1"/>
  <c r="AR82" i="22"/>
  <c r="P82" i="28" s="1"/>
  <c r="R82" i="23" s="1"/>
  <c r="AR18" i="22"/>
  <c r="P18" i="28" s="1"/>
  <c r="R18" i="23" s="1"/>
  <c r="Z112" i="21"/>
  <c r="Z112" i="20"/>
  <c r="D79" i="21"/>
  <c r="D79" i="20"/>
  <c r="D79" i="22" s="1"/>
  <c r="V38" i="21"/>
  <c r="V38" i="20"/>
  <c r="M116" i="22"/>
  <c r="AK74" i="22"/>
  <c r="I74" i="28" s="1"/>
  <c r="K74" i="23" s="1"/>
  <c r="E88" i="21"/>
  <c r="E88" i="20"/>
  <c r="G45" i="20"/>
  <c r="G45" i="21"/>
  <c r="G13" i="21"/>
  <c r="G13" i="20"/>
  <c r="L104" i="22"/>
  <c r="AJ78" i="22"/>
  <c r="P19" i="22"/>
  <c r="D116" i="21"/>
  <c r="D116" i="20"/>
  <c r="V31" i="21"/>
  <c r="V31" i="20"/>
  <c r="M129" i="22"/>
  <c r="K108" i="22"/>
  <c r="AK87" i="22"/>
  <c r="I87" i="28" s="1"/>
  <c r="K87" i="23" s="1"/>
  <c r="M65" i="22"/>
  <c r="AM44" i="22"/>
  <c r="K44" i="28" s="1"/>
  <c r="M44" i="23" s="1"/>
  <c r="AK23" i="22"/>
  <c r="I23" i="28" s="1"/>
  <c r="K23" i="23" s="1"/>
  <c r="AU129" i="22"/>
  <c r="S129" i="28" s="1"/>
  <c r="U129" i="23" s="1"/>
  <c r="AS108" i="22"/>
  <c r="Q108" i="28" s="1"/>
  <c r="S108" i="23" s="1"/>
  <c r="AQ87" i="22"/>
  <c r="O87" i="28" s="1"/>
  <c r="Q87" i="23" s="1"/>
  <c r="S65" i="22"/>
  <c r="O23" i="22"/>
  <c r="W124" i="20"/>
  <c r="W124" i="21"/>
  <c r="G6" i="21"/>
  <c r="G6" i="20"/>
  <c r="G6" i="22" s="1"/>
  <c r="AL92" i="22"/>
  <c r="J92" i="28" s="1"/>
  <c r="L92" i="23" s="1"/>
  <c r="AJ71" i="22"/>
  <c r="AB7" i="21"/>
  <c r="AB7" i="20"/>
  <c r="AJ7" i="22" s="1"/>
  <c r="R113" i="22"/>
  <c r="N71" i="20"/>
  <c r="N71" i="22" s="1"/>
  <c r="N71" i="21"/>
  <c r="R49" i="22"/>
  <c r="AR28" i="22"/>
  <c r="P28" i="28" s="1"/>
  <c r="R28" i="23" s="1"/>
  <c r="X61" i="21"/>
  <c r="X61" i="20"/>
  <c r="D33" i="20"/>
  <c r="D33" i="22" s="1"/>
  <c r="D33" i="21"/>
  <c r="D5" i="21"/>
  <c r="D5" i="20"/>
  <c r="M90" i="22"/>
  <c r="AM69" i="22"/>
  <c r="K69" i="28" s="1"/>
  <c r="M69" i="23" s="1"/>
  <c r="AK48" i="22"/>
  <c r="I48" i="28" s="1"/>
  <c r="K48" i="23" s="1"/>
  <c r="AM5" i="22"/>
  <c r="K5" i="28" s="1"/>
  <c r="M5" i="23" s="1"/>
  <c r="AQ112" i="22"/>
  <c r="O112" i="28" s="1"/>
  <c r="Q112" i="23" s="1"/>
  <c r="O48" i="22"/>
  <c r="AU26" i="22"/>
  <c r="S26" i="28" s="1"/>
  <c r="U26" i="23" s="1"/>
  <c r="AS5" i="22"/>
  <c r="Q5" i="28" s="1"/>
  <c r="S5" i="23" s="1"/>
  <c r="Y106" i="20"/>
  <c r="AG106" i="22" s="1"/>
  <c r="E106" i="28" s="1"/>
  <c r="G106" i="23" s="1"/>
  <c r="Y106" i="21"/>
  <c r="W85" i="21"/>
  <c r="W85" i="20"/>
  <c r="AA63" i="21"/>
  <c r="AA63" i="20"/>
  <c r="C37" i="20"/>
  <c r="C37" i="22" s="1"/>
  <c r="C37" i="21"/>
  <c r="Y10" i="21"/>
  <c r="Y10" i="20"/>
  <c r="AL117" i="22"/>
  <c r="J117" i="28" s="1"/>
  <c r="L117" i="23" s="1"/>
  <c r="AL85" i="22"/>
  <c r="J85" i="28" s="1"/>
  <c r="L85" i="23" s="1"/>
  <c r="AL53" i="22"/>
  <c r="J53" i="28" s="1"/>
  <c r="L53" i="23" s="1"/>
  <c r="J21" i="22"/>
  <c r="AR117" i="22"/>
  <c r="P117" i="28" s="1"/>
  <c r="R117" i="23" s="1"/>
  <c r="AR53" i="22"/>
  <c r="P53" i="28" s="1"/>
  <c r="R53" i="23" s="1"/>
  <c r="AR21" i="22"/>
  <c r="P21" i="28" s="1"/>
  <c r="R21" i="23" s="1"/>
  <c r="X118" i="21"/>
  <c r="X118" i="20"/>
  <c r="V65" i="21"/>
  <c r="V65" i="20"/>
  <c r="AD65" i="22" s="1"/>
  <c r="X26" i="21"/>
  <c r="X26" i="20"/>
  <c r="AK129" i="22"/>
  <c r="I129" i="28" s="1"/>
  <c r="K129" i="23" s="1"/>
  <c r="M107" i="22"/>
  <c r="K86" i="22"/>
  <c r="AK65" i="22"/>
  <c r="I65" i="28" s="1"/>
  <c r="K65" i="23" s="1"/>
  <c r="K22" i="22"/>
  <c r="AA124" i="20"/>
  <c r="AI124" i="22" s="1"/>
  <c r="G124" i="28" s="1"/>
  <c r="I124" i="23" s="1"/>
  <c r="AA124" i="21"/>
  <c r="Y71" i="21"/>
  <c r="Y71" i="20"/>
  <c r="Y7" i="21"/>
  <c r="Y7" i="20"/>
  <c r="AB113" i="21"/>
  <c r="AB113" i="20"/>
  <c r="J70" i="22"/>
  <c r="AN27" i="22"/>
  <c r="L27" i="28" s="1"/>
  <c r="N27" i="23" s="1"/>
  <c r="N113" i="22"/>
  <c r="R91" i="22"/>
  <c r="P70" i="22"/>
  <c r="AH49" i="20"/>
  <c r="AH49" i="21"/>
  <c r="R27" i="22"/>
  <c r="P6" i="22"/>
  <c r="D87" i="21"/>
  <c r="D87" i="20"/>
  <c r="V42" i="21"/>
  <c r="V42" i="20"/>
  <c r="AD42" i="22" s="1"/>
  <c r="AO100" i="22"/>
  <c r="M100" i="28" s="1"/>
  <c r="O100" i="23" s="1"/>
  <c r="AK58" i="22"/>
  <c r="I58" i="28" s="1"/>
  <c r="K58" i="23" s="1"/>
  <c r="M36" i="22"/>
  <c r="K15" i="22"/>
  <c r="AU52" i="22"/>
  <c r="S52" i="28" s="1"/>
  <c r="U52" i="23" s="1"/>
  <c r="Q31" i="22"/>
  <c r="G65" i="21"/>
  <c r="G65" i="20"/>
  <c r="G65" i="22" s="1"/>
  <c r="AB130" i="21"/>
  <c r="AB130" i="20"/>
  <c r="L108" i="22"/>
  <c r="H66" i="21"/>
  <c r="H66" i="20"/>
  <c r="J23" i="22"/>
  <c r="AH130" i="21"/>
  <c r="AH130" i="20"/>
  <c r="AP130" i="22" s="1"/>
  <c r="AT108" i="22"/>
  <c r="R108" i="28" s="1"/>
  <c r="T108" i="23" s="1"/>
  <c r="AH66" i="21"/>
  <c r="AH66" i="20"/>
  <c r="AT44" i="22"/>
  <c r="R44" i="28" s="1"/>
  <c r="T44" i="23" s="1"/>
  <c r="P23" i="22"/>
  <c r="Z125" i="21"/>
  <c r="Z125" i="20"/>
  <c r="X96" i="21"/>
  <c r="X96" i="20"/>
  <c r="Z49" i="21"/>
  <c r="Z49" i="20"/>
  <c r="V7" i="20"/>
  <c r="AD7" i="22" s="1"/>
  <c r="V7" i="21"/>
  <c r="AO113" i="22"/>
  <c r="M113" i="28" s="1"/>
  <c r="O113" i="23" s="1"/>
  <c r="K44" i="22"/>
  <c r="S129" i="22"/>
  <c r="AU65" i="22"/>
  <c r="S65" i="28" s="1"/>
  <c r="U65" i="23" s="1"/>
  <c r="AQ23" i="22"/>
  <c r="O23" i="28" s="1"/>
  <c r="Q23" i="23" s="1"/>
  <c r="Y129" i="21"/>
  <c r="Y129" i="20"/>
  <c r="AG129" i="22" s="1"/>
  <c r="E129" i="28" s="1"/>
  <c r="G129" i="23" s="1"/>
  <c r="Y129" i="23" s="1"/>
  <c r="E130" i="27" s="1"/>
  <c r="AA86" i="20"/>
  <c r="AA86" i="21"/>
  <c r="Y65" i="21"/>
  <c r="Y65" i="20"/>
  <c r="AG65" i="22" s="1"/>
  <c r="E65" i="28" s="1"/>
  <c r="G65" i="23" s="1"/>
  <c r="W44" i="20"/>
  <c r="W44" i="21"/>
  <c r="G22" i="21"/>
  <c r="G22" i="20"/>
  <c r="G22" i="22" s="1"/>
  <c r="AL124" i="22"/>
  <c r="J124" i="28" s="1"/>
  <c r="L124" i="23" s="1"/>
  <c r="AL44" i="22"/>
  <c r="J44" i="28" s="1"/>
  <c r="L44" i="23" s="1"/>
  <c r="AR108" i="22"/>
  <c r="P108" i="28" s="1"/>
  <c r="R108" i="23" s="1"/>
  <c r="AP87" i="22"/>
  <c r="AT33" i="22"/>
  <c r="R33" i="28" s="1"/>
  <c r="T33" i="23" s="1"/>
  <c r="AP7" i="22"/>
  <c r="F42" i="21"/>
  <c r="F42" i="20"/>
  <c r="F42" i="22" s="1"/>
  <c r="M78" i="22"/>
  <c r="K57" i="22"/>
  <c r="AO14" i="22"/>
  <c r="M14" i="28" s="1"/>
  <c r="O14" i="23" s="1"/>
  <c r="C89" i="21"/>
  <c r="C89" i="20"/>
  <c r="Y46" i="20"/>
  <c r="AG46" i="22" s="1"/>
  <c r="E46" i="28" s="1"/>
  <c r="G46" i="23" s="1"/>
  <c r="Y46" i="21"/>
  <c r="L46" i="22"/>
  <c r="AR25" i="22"/>
  <c r="P25" i="28" s="1"/>
  <c r="R25" i="23" s="1"/>
  <c r="Z131" i="21"/>
  <c r="Z131" i="20"/>
  <c r="Z83" i="21"/>
  <c r="Z83" i="20"/>
  <c r="V49" i="21"/>
  <c r="V49" i="20"/>
  <c r="AO127" i="22"/>
  <c r="M127" i="28" s="1"/>
  <c r="O127" i="23" s="1"/>
  <c r="K106" i="22"/>
  <c r="AK85" i="22"/>
  <c r="I85" i="28" s="1"/>
  <c r="K85" i="23" s="1"/>
  <c r="M63" i="22"/>
  <c r="K42" i="22"/>
  <c r="AK21" i="22"/>
  <c r="I21" i="28" s="1"/>
  <c r="K21" i="23" s="1"/>
  <c r="AS106" i="22"/>
  <c r="Q106" i="28" s="1"/>
  <c r="S106" i="23" s="1"/>
  <c r="S63" i="22"/>
  <c r="Q42" i="22"/>
  <c r="W130" i="21"/>
  <c r="W130" i="20"/>
  <c r="E87" i="21"/>
  <c r="E87" i="20"/>
  <c r="E87" i="22" s="1"/>
  <c r="AA60" i="21"/>
  <c r="AA60" i="20"/>
  <c r="AA28" i="21"/>
  <c r="AA28" i="20"/>
  <c r="AI28" i="22" s="1"/>
  <c r="G28" i="28" s="1"/>
  <c r="I28" i="23" s="1"/>
  <c r="AA28" i="23" s="1"/>
  <c r="G29" i="27" s="1"/>
  <c r="AL118" i="22"/>
  <c r="J118" i="28" s="1"/>
  <c r="L118" i="23" s="1"/>
  <c r="AL86" i="22"/>
  <c r="J86" i="28" s="1"/>
  <c r="L86" i="23" s="1"/>
  <c r="AL54" i="22"/>
  <c r="J54" i="28" s="1"/>
  <c r="L54" i="23" s="1"/>
  <c r="N129" i="22"/>
  <c r="AP81" i="22"/>
  <c r="P22" i="22"/>
  <c r="F120" i="20"/>
  <c r="F120" i="21"/>
  <c r="V78" i="21"/>
  <c r="V78" i="20"/>
  <c r="V18" i="21"/>
  <c r="V18" i="20"/>
  <c r="AD18" i="22" s="1"/>
  <c r="C103" i="21"/>
  <c r="C103" i="20"/>
  <c r="E76" i="21"/>
  <c r="E76" i="20"/>
  <c r="E76" i="22" s="1"/>
  <c r="E44" i="21"/>
  <c r="E44" i="20"/>
  <c r="AA17" i="21"/>
  <c r="AA17" i="20"/>
  <c r="AI17" i="22" s="1"/>
  <c r="G17" i="28" s="1"/>
  <c r="I17" i="23" s="1"/>
  <c r="AN108" i="22"/>
  <c r="L108" i="28" s="1"/>
  <c r="N108" i="23" s="1"/>
  <c r="AT60" i="22"/>
  <c r="R60" i="28" s="1"/>
  <c r="T60" i="23" s="1"/>
  <c r="F101" i="20"/>
  <c r="F101" i="21"/>
  <c r="F73" i="20"/>
  <c r="F73" i="21"/>
  <c r="X40" i="21"/>
  <c r="X40" i="20"/>
  <c r="AF40" i="22" s="1"/>
  <c r="D40" i="28" s="1"/>
  <c r="F40" i="23" s="1"/>
  <c r="X40" i="23" s="1"/>
  <c r="D41" i="27" s="1"/>
  <c r="F5" i="20"/>
  <c r="F5" i="21"/>
  <c r="K112" i="22"/>
  <c r="I91" i="22"/>
  <c r="M69" i="22"/>
  <c r="K48" i="22"/>
  <c r="AK27" i="22"/>
  <c r="I27" i="28" s="1"/>
  <c r="K27" i="23" s="1"/>
  <c r="M5" i="22"/>
  <c r="Q112" i="22"/>
  <c r="O91" i="22"/>
  <c r="AU69" i="22"/>
  <c r="S69" i="28" s="1"/>
  <c r="U69" i="23" s="1"/>
  <c r="O27" i="22"/>
  <c r="AU5" i="22"/>
  <c r="S5" i="28" s="1"/>
  <c r="U5" i="23" s="1"/>
  <c r="C96" i="20"/>
  <c r="C96" i="22" s="1"/>
  <c r="C96" i="21"/>
  <c r="W64" i="20"/>
  <c r="AE64" i="22" s="1"/>
  <c r="C64" i="28" s="1"/>
  <c r="E64" i="23" s="1"/>
  <c r="W64" i="21"/>
  <c r="AL128" i="22"/>
  <c r="J128" i="28" s="1"/>
  <c r="L128" i="23" s="1"/>
  <c r="H107" i="21"/>
  <c r="H107" i="20"/>
  <c r="H107" i="22" s="1"/>
  <c r="AB43" i="20"/>
  <c r="AB43" i="21"/>
  <c r="N107" i="21"/>
  <c r="N107" i="20"/>
  <c r="N107" i="22" s="1"/>
  <c r="AT85" i="22"/>
  <c r="R85" i="28" s="1"/>
  <c r="T85" i="23" s="1"/>
  <c r="P64" i="22"/>
  <c r="AH43" i="20"/>
  <c r="AH43" i="21"/>
  <c r="R21" i="22"/>
  <c r="F90" i="21"/>
  <c r="F90" i="20"/>
  <c r="B60" i="21"/>
  <c r="B60" i="20"/>
  <c r="B32" i="21"/>
  <c r="B32" i="20"/>
  <c r="AK20" i="22"/>
  <c r="I20" i="28" s="1"/>
  <c r="K20" i="23" s="1"/>
  <c r="AS105" i="22"/>
  <c r="Q105" i="28" s="1"/>
  <c r="S105" i="23" s="1"/>
  <c r="AU62" i="22"/>
  <c r="S62" i="28" s="1"/>
  <c r="U62" i="23" s="1"/>
  <c r="AS41" i="22"/>
  <c r="Q41" i="28" s="1"/>
  <c r="S41" i="23" s="1"/>
  <c r="E126" i="20"/>
  <c r="E126" i="22" s="1"/>
  <c r="E126" i="21"/>
  <c r="AA99" i="21"/>
  <c r="AA99" i="20"/>
  <c r="G51" i="21"/>
  <c r="G51" i="20"/>
  <c r="C9" i="20"/>
  <c r="C9" i="22" s="1"/>
  <c r="C9" i="21"/>
  <c r="AN110" i="22"/>
  <c r="L110" i="28" s="1"/>
  <c r="N110" i="23" s="1"/>
  <c r="L30" i="22"/>
  <c r="P73" i="22"/>
  <c r="B117" i="21"/>
  <c r="B117" i="20"/>
  <c r="B117" i="22" s="1"/>
  <c r="D58" i="21"/>
  <c r="D58" i="20"/>
  <c r="X38" i="21"/>
  <c r="X38" i="20"/>
  <c r="AF38" i="22" s="1"/>
  <c r="D38" i="28" s="1"/>
  <c r="F38" i="23" s="1"/>
  <c r="I21" i="22"/>
  <c r="AU63" i="22"/>
  <c r="S63" i="28" s="1"/>
  <c r="U63" i="23" s="1"/>
  <c r="O21" i="22"/>
  <c r="W118" i="21"/>
  <c r="W118" i="20"/>
  <c r="W38" i="21"/>
  <c r="W38" i="20"/>
  <c r="G16" i="21"/>
  <c r="G16" i="20"/>
  <c r="H101" i="20"/>
  <c r="H101" i="22" s="1"/>
  <c r="H101" i="21"/>
  <c r="H37" i="21"/>
  <c r="H37" i="20"/>
  <c r="L15" i="22"/>
  <c r="P122" i="22"/>
  <c r="N101" i="21"/>
  <c r="N101" i="20"/>
  <c r="N37" i="21"/>
  <c r="N37" i="20"/>
  <c r="R15" i="22"/>
  <c r="X115" i="20"/>
  <c r="X115" i="21"/>
  <c r="B82" i="21"/>
  <c r="B82" i="20"/>
  <c r="B82" i="22" s="1"/>
  <c r="Z40" i="20"/>
  <c r="Z40" i="21"/>
  <c r="AM67" i="22"/>
  <c r="K67" i="28" s="1"/>
  <c r="M67" i="23" s="1"/>
  <c r="AK46" i="22"/>
  <c r="I46" i="28" s="1"/>
  <c r="K46" i="23" s="1"/>
  <c r="AS131" i="22"/>
  <c r="Q131" i="28" s="1"/>
  <c r="S131" i="23" s="1"/>
  <c r="AS67" i="22"/>
  <c r="Q67" i="28" s="1"/>
  <c r="S67" i="23" s="1"/>
  <c r="AU24" i="22"/>
  <c r="S24" i="28" s="1"/>
  <c r="U24" i="23" s="1"/>
  <c r="C107" i="20"/>
  <c r="C107" i="22" s="1"/>
  <c r="C107" i="21"/>
  <c r="E64" i="21"/>
  <c r="E64" i="20"/>
  <c r="G21" i="21"/>
  <c r="G21" i="20"/>
  <c r="AB102" i="20"/>
  <c r="AJ102" i="22" s="1"/>
  <c r="AB102" i="21"/>
  <c r="L80" i="22"/>
  <c r="J59" i="22"/>
  <c r="H38" i="21"/>
  <c r="H38" i="20"/>
  <c r="AN16" i="22"/>
  <c r="L16" i="28" s="1"/>
  <c r="N16" i="23" s="1"/>
  <c r="AH102" i="21"/>
  <c r="AH102" i="20"/>
  <c r="P59" i="22"/>
  <c r="N38" i="22"/>
  <c r="V63" i="21"/>
  <c r="V63" i="20"/>
  <c r="Z25" i="21"/>
  <c r="Z25" i="20"/>
  <c r="AH25" i="22" s="1"/>
  <c r="F25" i="28" s="1"/>
  <c r="H25" i="23" s="1"/>
  <c r="Z25" i="23" s="1"/>
  <c r="F26" i="27" s="1"/>
  <c r="AK91" i="22"/>
  <c r="I91" i="28" s="1"/>
  <c r="K91" i="23" s="1"/>
  <c r="AO69" i="22"/>
  <c r="M69" i="28" s="1"/>
  <c r="O69" i="23" s="1"/>
  <c r="I27" i="22"/>
  <c r="S69" i="22"/>
  <c r="AS48" i="22"/>
  <c r="Q48" i="28" s="1"/>
  <c r="S48" i="23" s="1"/>
  <c r="AQ27" i="22"/>
  <c r="O27" i="28" s="1"/>
  <c r="Q27" i="23" s="1"/>
  <c r="S5" i="22"/>
  <c r="G90" i="20"/>
  <c r="G90" i="22" s="1"/>
  <c r="G90" i="21"/>
  <c r="C48" i="21"/>
  <c r="C48" i="20"/>
  <c r="G10" i="20"/>
  <c r="G10" i="22" s="1"/>
  <c r="G10" i="21"/>
  <c r="L117" i="22"/>
  <c r="AN85" i="22"/>
  <c r="L85" i="28" s="1"/>
  <c r="N85" i="23" s="1"/>
  <c r="AN21" i="22"/>
  <c r="L21" i="28" s="1"/>
  <c r="N21" i="23" s="1"/>
  <c r="AR32" i="22"/>
  <c r="P32" i="28" s="1"/>
  <c r="R32" i="23" s="1"/>
  <c r="AT5" i="22"/>
  <c r="R5" i="28" s="1"/>
  <c r="T5" i="23" s="1"/>
  <c r="X113" i="20"/>
  <c r="X113" i="21"/>
  <c r="V80" i="20"/>
  <c r="V80" i="21"/>
  <c r="C93" i="21"/>
  <c r="C93" i="20"/>
  <c r="C93" i="22" s="1"/>
  <c r="C13" i="21"/>
  <c r="C13" i="20"/>
  <c r="L114" i="22"/>
  <c r="AN50" i="22"/>
  <c r="L50" i="28" s="1"/>
  <c r="N50" i="23" s="1"/>
  <c r="AB8" i="20"/>
  <c r="AB8" i="21"/>
  <c r="R114" i="22"/>
  <c r="N72" i="21"/>
  <c r="N72" i="20"/>
  <c r="AH8" i="21"/>
  <c r="AH8" i="20"/>
  <c r="F87" i="21"/>
  <c r="F87" i="20"/>
  <c r="V29" i="21"/>
  <c r="V29" i="20"/>
  <c r="M131" i="22"/>
  <c r="K110" i="22"/>
  <c r="I25" i="22"/>
  <c r="Q110" i="22"/>
  <c r="O89" i="22"/>
  <c r="S67" i="22"/>
  <c r="Q46" i="22"/>
  <c r="O25" i="22"/>
  <c r="V4" i="21"/>
  <c r="V4" i="20"/>
  <c r="E107" i="21"/>
  <c r="E107" i="20"/>
  <c r="C86" i="20"/>
  <c r="C86" i="22" s="1"/>
  <c r="C86" i="21"/>
  <c r="G64" i="21"/>
  <c r="G64" i="20"/>
  <c r="AJ117" i="22"/>
  <c r="AL90" i="22"/>
  <c r="J90" i="28" s="1"/>
  <c r="L90" i="23" s="1"/>
  <c r="AL58" i="22"/>
  <c r="J58" i="28" s="1"/>
  <c r="L58" i="23" s="1"/>
  <c r="AT127" i="22"/>
  <c r="R127" i="28" s="1"/>
  <c r="T127" i="23" s="1"/>
  <c r="AR74" i="22"/>
  <c r="P74" i="28" s="1"/>
  <c r="R74" i="23" s="1"/>
  <c r="P42" i="22"/>
  <c r="AR10" i="22"/>
  <c r="P10" i="28" s="1"/>
  <c r="R10" i="23" s="1"/>
  <c r="V86" i="21"/>
  <c r="V86" i="20"/>
  <c r="AD86" i="22" s="1"/>
  <c r="B54" i="21"/>
  <c r="B54" i="20"/>
  <c r="F16" i="21"/>
  <c r="F16" i="20"/>
  <c r="F16" i="22" s="1"/>
  <c r="K119" i="22"/>
  <c r="K55" i="22"/>
  <c r="O98" i="22"/>
  <c r="S76" i="22"/>
  <c r="O34" i="22"/>
  <c r="E112" i="21"/>
  <c r="E112" i="20"/>
  <c r="G69" i="21"/>
  <c r="G69" i="20"/>
  <c r="Y32" i="21"/>
  <c r="Y32" i="20"/>
  <c r="P123" i="22"/>
  <c r="D104" i="21"/>
  <c r="D104" i="20"/>
  <c r="V67" i="21"/>
  <c r="V67" i="20"/>
  <c r="AD67" i="22" s="1"/>
  <c r="Z29" i="20"/>
  <c r="Z29" i="21"/>
  <c r="AN4" i="22"/>
  <c r="L4" i="28" s="1"/>
  <c r="N4" i="23" s="1"/>
  <c r="M89" i="22"/>
  <c r="W89" i="22" s="1"/>
  <c r="I47" i="22"/>
  <c r="M25" i="22"/>
  <c r="AT4" i="22"/>
  <c r="R4" i="28" s="1"/>
  <c r="T4" i="23" s="1"/>
  <c r="AQ111" i="22"/>
  <c r="O111" i="28" s="1"/>
  <c r="Q111" i="23" s="1"/>
  <c r="S25" i="22"/>
  <c r="G126" i="21"/>
  <c r="G126" i="20"/>
  <c r="E25" i="20"/>
  <c r="E25" i="22" s="1"/>
  <c r="E25" i="21"/>
  <c r="H127" i="21"/>
  <c r="H127" i="20"/>
  <c r="H63" i="21"/>
  <c r="H63" i="20"/>
  <c r="L41" i="22"/>
  <c r="N127" i="21"/>
  <c r="N127" i="20"/>
  <c r="N127" i="22" s="1"/>
  <c r="N63" i="21"/>
  <c r="N63" i="20"/>
  <c r="B112" i="21"/>
  <c r="B112" i="20"/>
  <c r="B112" i="22" s="1"/>
  <c r="X49" i="21"/>
  <c r="X49" i="20"/>
  <c r="F26" i="20"/>
  <c r="F26" i="21"/>
  <c r="I56" i="22"/>
  <c r="K13" i="22"/>
  <c r="Q77" i="22"/>
  <c r="G119" i="21"/>
  <c r="G119" i="20"/>
  <c r="E98" i="21"/>
  <c r="E98" i="20"/>
  <c r="W61" i="21"/>
  <c r="W61" i="20"/>
  <c r="E34" i="21"/>
  <c r="E34" i="20"/>
  <c r="G7" i="20"/>
  <c r="G7" i="22" s="1"/>
  <c r="G7" i="21"/>
  <c r="AL13" i="22"/>
  <c r="J13" i="28" s="1"/>
  <c r="L13" i="23" s="1"/>
  <c r="AR29" i="22"/>
  <c r="P29" i="28" s="1"/>
  <c r="R29" i="23" s="1"/>
  <c r="B125" i="20"/>
  <c r="B125" i="22" s="1"/>
  <c r="B125" i="21"/>
  <c r="F91" i="21"/>
  <c r="F91" i="20"/>
  <c r="V57" i="20"/>
  <c r="AD57" i="22" s="1"/>
  <c r="V57" i="21"/>
  <c r="D14" i="21"/>
  <c r="D14" i="20"/>
  <c r="AO115" i="22"/>
  <c r="M115" i="28" s="1"/>
  <c r="O115" i="23" s="1"/>
  <c r="K94" i="22"/>
  <c r="AK73" i="22"/>
  <c r="I73" i="28" s="1"/>
  <c r="K73" i="23" s="1"/>
  <c r="K30" i="22"/>
  <c r="O73" i="22"/>
  <c r="G100" i="21"/>
  <c r="G100" i="20"/>
  <c r="AA36" i="21"/>
  <c r="AA36" i="20"/>
  <c r="AI36" i="22" s="1"/>
  <c r="G36" i="28" s="1"/>
  <c r="I36" i="23" s="1"/>
  <c r="AN131" i="22"/>
  <c r="L131" i="28" s="1"/>
  <c r="N131" i="23" s="1"/>
  <c r="N89" i="21"/>
  <c r="N89" i="20"/>
  <c r="AH25" i="20"/>
  <c r="AP25" i="22" s="1"/>
  <c r="AH25" i="21"/>
  <c r="G4" i="20"/>
  <c r="G4" i="22" s="1"/>
  <c r="G4" i="21"/>
  <c r="V114" i="21"/>
  <c r="V114" i="20"/>
  <c r="B58" i="21"/>
  <c r="B58" i="20"/>
  <c r="AO44" i="22"/>
  <c r="M44" i="28" s="1"/>
  <c r="O44" i="23" s="1"/>
  <c r="AU44" i="22"/>
  <c r="S44" i="28" s="1"/>
  <c r="U44" i="23" s="1"/>
  <c r="Q23" i="22"/>
  <c r="H96" i="20"/>
  <c r="H96" i="21"/>
  <c r="H32" i="21"/>
  <c r="H32" i="20"/>
  <c r="N96" i="21"/>
  <c r="N96" i="20"/>
  <c r="N96" i="22" s="1"/>
  <c r="N32" i="21"/>
  <c r="N32" i="20"/>
  <c r="B109" i="20"/>
  <c r="B109" i="21"/>
  <c r="F55" i="21"/>
  <c r="F55" i="20"/>
  <c r="Y131" i="21"/>
  <c r="Y131" i="20"/>
  <c r="AG131" i="22" s="1"/>
  <c r="E131" i="28" s="1"/>
  <c r="G131" i="23" s="1"/>
  <c r="Y131" i="23" s="1"/>
  <c r="E132" i="27" s="1"/>
  <c r="C94" i="20"/>
  <c r="C94" i="21"/>
  <c r="G72" i="20"/>
  <c r="G72" i="21"/>
  <c r="C46" i="20"/>
  <c r="C46" i="21"/>
  <c r="G24" i="20"/>
  <c r="G24" i="21"/>
  <c r="F112" i="20"/>
  <c r="F112" i="21"/>
  <c r="X79" i="20"/>
  <c r="X79" i="21"/>
  <c r="B38" i="20"/>
  <c r="B38" i="21"/>
  <c r="AB4" i="21"/>
  <c r="AB4" i="20"/>
  <c r="AJ4" i="22" s="1"/>
  <c r="AH4" i="20"/>
  <c r="AH4" i="21"/>
  <c r="C131" i="20"/>
  <c r="C131" i="21"/>
  <c r="AA77" i="21"/>
  <c r="AA77" i="20"/>
  <c r="Y40" i="21"/>
  <c r="Y40" i="20"/>
  <c r="AG40" i="22" s="1"/>
  <c r="E40" i="28" s="1"/>
  <c r="G40" i="23" s="1"/>
  <c r="Y40" i="23" s="1"/>
  <c r="E41" i="27" s="1"/>
  <c r="H46" i="28"/>
  <c r="J46" i="23" s="1"/>
  <c r="F69" i="20"/>
  <c r="F69" i="21"/>
  <c r="B31" i="21"/>
  <c r="B31" i="20"/>
  <c r="C124" i="21"/>
  <c r="C124" i="20"/>
  <c r="AA6" i="20"/>
  <c r="AA6" i="21"/>
  <c r="H7" i="20"/>
  <c r="H7" i="21"/>
  <c r="AH71" i="21"/>
  <c r="AH71" i="20"/>
  <c r="D61" i="20"/>
  <c r="D61" i="22" s="1"/>
  <c r="D61" i="21"/>
  <c r="B28" i="20"/>
  <c r="B28" i="22" s="1"/>
  <c r="B28" i="21"/>
  <c r="X5" i="20"/>
  <c r="AF5" i="22" s="1"/>
  <c r="D5" i="28" s="1"/>
  <c r="F5" i="23" s="1"/>
  <c r="X5" i="21"/>
  <c r="E106" i="21"/>
  <c r="E106" i="20"/>
  <c r="C85" i="20"/>
  <c r="C85" i="22" s="1"/>
  <c r="C85" i="21"/>
  <c r="G63" i="20"/>
  <c r="G63" i="22" s="1"/>
  <c r="G63" i="21"/>
  <c r="W37" i="20"/>
  <c r="AE37" i="22" s="1"/>
  <c r="C37" i="28" s="1"/>
  <c r="E37" i="23" s="1"/>
  <c r="W37" i="21"/>
  <c r="E10" i="21"/>
  <c r="E10" i="20"/>
  <c r="D118" i="21"/>
  <c r="D118" i="20"/>
  <c r="B65" i="21"/>
  <c r="B65" i="20"/>
  <c r="D26" i="21"/>
  <c r="D26" i="20"/>
  <c r="G124" i="21"/>
  <c r="G124" i="20"/>
  <c r="E71" i="20"/>
  <c r="E71" i="22" s="1"/>
  <c r="E71" i="21"/>
  <c r="E7" i="21"/>
  <c r="E7" i="20"/>
  <c r="H113" i="21"/>
  <c r="H113" i="20"/>
  <c r="N49" i="21"/>
  <c r="N49" i="20"/>
  <c r="X87" i="21"/>
  <c r="X87" i="20"/>
  <c r="B42" i="21"/>
  <c r="B42" i="20"/>
  <c r="AA65" i="21"/>
  <c r="AA65" i="20"/>
  <c r="H130" i="20"/>
  <c r="H130" i="21"/>
  <c r="AB66" i="21"/>
  <c r="AB66" i="20"/>
  <c r="N130" i="20"/>
  <c r="N130" i="21"/>
  <c r="N66" i="20"/>
  <c r="N66" i="21"/>
  <c r="F125" i="21"/>
  <c r="F125" i="20"/>
  <c r="D96" i="20"/>
  <c r="D96" i="21"/>
  <c r="F49" i="21"/>
  <c r="F49" i="20"/>
  <c r="B7" i="21"/>
  <c r="B7" i="20"/>
  <c r="E129" i="21"/>
  <c r="E129" i="20"/>
  <c r="G86" i="20"/>
  <c r="G86" i="21"/>
  <c r="E65" i="21"/>
  <c r="E65" i="20"/>
  <c r="C44" i="20"/>
  <c r="C44" i="21"/>
  <c r="AA22" i="20"/>
  <c r="AA22" i="21"/>
  <c r="B96" i="20"/>
  <c r="B96" i="22" s="1"/>
  <c r="B96" i="21"/>
  <c r="Z42" i="21"/>
  <c r="Z42" i="20"/>
  <c r="C73" i="21"/>
  <c r="C73" i="20"/>
  <c r="C41" i="21"/>
  <c r="C41" i="20"/>
  <c r="H84" i="20"/>
  <c r="H84" i="22" s="1"/>
  <c r="H84" i="21"/>
  <c r="H20" i="21"/>
  <c r="H20" i="20"/>
  <c r="AH84" i="21"/>
  <c r="AH84" i="20"/>
  <c r="N20" i="21"/>
  <c r="N20" i="20"/>
  <c r="V113" i="21"/>
  <c r="V113" i="20"/>
  <c r="F83" i="20"/>
  <c r="F83" i="22" s="1"/>
  <c r="F83" i="21"/>
  <c r="B49" i="21"/>
  <c r="B49" i="20"/>
  <c r="C130" i="21"/>
  <c r="C130" i="20"/>
  <c r="Y87" i="21"/>
  <c r="Y87" i="20"/>
  <c r="G60" i="20"/>
  <c r="G60" i="22" s="1"/>
  <c r="G60" i="21"/>
  <c r="G28" i="21"/>
  <c r="G28" i="20"/>
  <c r="Z120" i="21"/>
  <c r="Z120" i="20"/>
  <c r="Z64" i="21"/>
  <c r="Z64" i="20"/>
  <c r="AA129" i="20"/>
  <c r="AA129" i="21"/>
  <c r="Y92" i="20"/>
  <c r="Y92" i="21"/>
  <c r="C71" i="21"/>
  <c r="C71" i="20"/>
  <c r="G33" i="21"/>
  <c r="G33" i="20"/>
  <c r="W7" i="20"/>
  <c r="W7" i="21"/>
  <c r="Z101" i="20"/>
  <c r="Z101" i="21"/>
  <c r="X68" i="21"/>
  <c r="X68" i="20"/>
  <c r="D40" i="21"/>
  <c r="D40" i="20"/>
  <c r="Z5" i="20"/>
  <c r="Z5" i="21"/>
  <c r="W96" i="21"/>
  <c r="W96" i="20"/>
  <c r="C64" i="20"/>
  <c r="C64" i="21"/>
  <c r="AB107" i="21"/>
  <c r="AB107" i="20"/>
  <c r="H43" i="21"/>
  <c r="H43" i="20"/>
  <c r="AH107" i="21"/>
  <c r="AH107" i="20"/>
  <c r="N43" i="20"/>
  <c r="N43" i="22" s="1"/>
  <c r="N43" i="21"/>
  <c r="D81" i="21"/>
  <c r="D81" i="20"/>
  <c r="F46" i="21"/>
  <c r="F46" i="20"/>
  <c r="F18" i="21"/>
  <c r="F18" i="20"/>
  <c r="W121" i="20"/>
  <c r="AE121" i="22" s="1"/>
  <c r="C121" i="28" s="1"/>
  <c r="E121" i="23" s="1"/>
  <c r="W121" i="21"/>
  <c r="G83" i="21"/>
  <c r="G83" i="20"/>
  <c r="AA35" i="20"/>
  <c r="AI35" i="22" s="1"/>
  <c r="G35" i="28" s="1"/>
  <c r="I35" i="23" s="1"/>
  <c r="AA35" i="21"/>
  <c r="N68" i="28"/>
  <c r="P68" i="23" s="1"/>
  <c r="AZ68" i="22"/>
  <c r="Z107" i="21"/>
  <c r="Z107" i="20"/>
  <c r="V53" i="21"/>
  <c r="V53" i="20"/>
  <c r="X34" i="21"/>
  <c r="X34" i="20"/>
  <c r="Y59" i="21"/>
  <c r="Y59" i="20"/>
  <c r="AA32" i="21"/>
  <c r="AA32" i="20"/>
  <c r="Y11" i="21"/>
  <c r="Y11" i="20"/>
  <c r="AH117" i="21"/>
  <c r="AH117" i="20"/>
  <c r="AH53" i="21"/>
  <c r="AH53" i="20"/>
  <c r="B110" i="20"/>
  <c r="B110" i="21"/>
  <c r="Z68" i="21"/>
  <c r="Z68" i="20"/>
  <c r="F36" i="21"/>
  <c r="F36" i="20"/>
  <c r="W91" i="20"/>
  <c r="AE91" i="22" s="1"/>
  <c r="C91" i="28" s="1"/>
  <c r="E91" i="23" s="1"/>
  <c r="W91" i="23" s="1"/>
  <c r="C92" i="27" s="1"/>
  <c r="W91" i="21"/>
  <c r="W59" i="21"/>
  <c r="W59" i="20"/>
  <c r="C11" i="20"/>
  <c r="C11" i="22" s="1"/>
  <c r="C11" i="21"/>
  <c r="AB118" i="21"/>
  <c r="AB118" i="20"/>
  <c r="H54" i="21"/>
  <c r="H54" i="20"/>
  <c r="N118" i="21"/>
  <c r="N118" i="20"/>
  <c r="N54" i="21"/>
  <c r="N54" i="20"/>
  <c r="Z105" i="21"/>
  <c r="Z105" i="20"/>
  <c r="V59" i="20"/>
  <c r="AD59" i="22" s="1"/>
  <c r="V59" i="21"/>
  <c r="F25" i="21"/>
  <c r="F25" i="20"/>
  <c r="AA90" i="21"/>
  <c r="AA90" i="20"/>
  <c r="W48" i="21"/>
  <c r="W48" i="20"/>
  <c r="AA10" i="21"/>
  <c r="AA10" i="20"/>
  <c r="D113" i="20"/>
  <c r="D113" i="22" s="1"/>
  <c r="D113" i="21"/>
  <c r="B80" i="21"/>
  <c r="B80" i="20"/>
  <c r="Z22" i="21"/>
  <c r="Z22" i="20"/>
  <c r="AA87" i="20"/>
  <c r="AI87" i="22" s="1"/>
  <c r="G87" i="28" s="1"/>
  <c r="I87" i="23" s="1"/>
  <c r="AA87" i="21"/>
  <c r="H88" i="21"/>
  <c r="H88" i="20"/>
  <c r="H24" i="21"/>
  <c r="H24" i="20"/>
  <c r="N88" i="21"/>
  <c r="N88" i="20"/>
  <c r="AH24" i="21"/>
  <c r="AH24" i="20"/>
  <c r="X106" i="21"/>
  <c r="X106" i="20"/>
  <c r="X82" i="21"/>
  <c r="X82" i="20"/>
  <c r="B29" i="21"/>
  <c r="B29" i="20"/>
  <c r="B4" i="20"/>
  <c r="B4" i="22" s="1"/>
  <c r="B4" i="21"/>
  <c r="Y107" i="21"/>
  <c r="Y107" i="20"/>
  <c r="W86" i="21"/>
  <c r="W86" i="20"/>
  <c r="AA64" i="21"/>
  <c r="AA64" i="20"/>
  <c r="B86" i="20"/>
  <c r="B86" i="22" s="1"/>
  <c r="B86" i="21"/>
  <c r="Z44" i="21"/>
  <c r="Z44" i="20"/>
  <c r="F12" i="21"/>
  <c r="F12" i="20"/>
  <c r="G101" i="21"/>
  <c r="G101" i="20"/>
  <c r="G53" i="20"/>
  <c r="G53" i="22" s="1"/>
  <c r="G53" i="21"/>
  <c r="Y16" i="21"/>
  <c r="Y16" i="20"/>
  <c r="D128" i="21"/>
  <c r="D128" i="20"/>
  <c r="D100" i="21"/>
  <c r="D100" i="20"/>
  <c r="B67" i="21"/>
  <c r="B67" i="20"/>
  <c r="F29" i="21"/>
  <c r="F29" i="20"/>
  <c r="C116" i="21"/>
  <c r="C116" i="20"/>
  <c r="G14" i="21"/>
  <c r="G14" i="20"/>
  <c r="AB79" i="21"/>
  <c r="AB79" i="20"/>
  <c r="H15" i="21"/>
  <c r="H15" i="20"/>
  <c r="N79" i="21"/>
  <c r="N79" i="20"/>
  <c r="AH15" i="20"/>
  <c r="AP15" i="22" s="1"/>
  <c r="AH15" i="21"/>
  <c r="F74" i="20"/>
  <c r="F74" i="22" s="1"/>
  <c r="F74" i="21"/>
  <c r="D49" i="21"/>
  <c r="D49" i="20"/>
  <c r="V12" i="21"/>
  <c r="V12" i="20"/>
  <c r="E114" i="21"/>
  <c r="E114" i="20"/>
  <c r="Y82" i="21"/>
  <c r="Y82" i="20"/>
  <c r="Y50" i="21"/>
  <c r="Y50" i="20"/>
  <c r="W29" i="21"/>
  <c r="W29" i="20"/>
  <c r="F115" i="20"/>
  <c r="F115" i="21"/>
  <c r="B77" i="21"/>
  <c r="B77" i="20"/>
  <c r="V37" i="21"/>
  <c r="V37" i="20"/>
  <c r="Y127" i="20"/>
  <c r="Y127" i="21"/>
  <c r="Y95" i="21"/>
  <c r="Y95" i="20"/>
  <c r="Y31" i="21"/>
  <c r="Y31" i="20"/>
  <c r="AB41" i="21"/>
  <c r="AB41" i="20"/>
  <c r="N105" i="28"/>
  <c r="P105" i="23" s="1"/>
  <c r="AH41" i="21"/>
  <c r="AH41" i="20"/>
  <c r="F128" i="20"/>
  <c r="F128" i="21"/>
  <c r="V90" i="20"/>
  <c r="V90" i="21"/>
  <c r="Z48" i="21"/>
  <c r="Z48" i="20"/>
  <c r="H131" i="20"/>
  <c r="H131" i="21"/>
  <c r="N131" i="21"/>
  <c r="N131" i="20"/>
  <c r="P24" i="22"/>
  <c r="Z130" i="21"/>
  <c r="Z130" i="20"/>
  <c r="D97" i="21"/>
  <c r="D97" i="20"/>
  <c r="B16" i="21"/>
  <c r="B16" i="20"/>
  <c r="AK124" i="22"/>
  <c r="I124" i="28" s="1"/>
  <c r="K124" i="23" s="1"/>
  <c r="AO102" i="22"/>
  <c r="M102" i="28" s="1"/>
  <c r="O102" i="23" s="1"/>
  <c r="AK60" i="22"/>
  <c r="I60" i="28" s="1"/>
  <c r="K60" i="23" s="1"/>
  <c r="AO38" i="22"/>
  <c r="M38" i="28" s="1"/>
  <c r="O38" i="23" s="1"/>
  <c r="AU102" i="22"/>
  <c r="S102" i="28" s="1"/>
  <c r="U102" i="23" s="1"/>
  <c r="Q81" i="22"/>
  <c r="AU38" i="22"/>
  <c r="S38" i="28" s="1"/>
  <c r="U38" i="23" s="1"/>
  <c r="Q17" i="22"/>
  <c r="Y102" i="21"/>
  <c r="Y102" i="20"/>
  <c r="G59" i="21"/>
  <c r="G59" i="20"/>
  <c r="AA27" i="20"/>
  <c r="AA27" i="21"/>
  <c r="AN102" i="22"/>
  <c r="L102" i="28" s="1"/>
  <c r="N102" i="23" s="1"/>
  <c r="AJ76" i="22"/>
  <c r="N124" i="22"/>
  <c r="AP44" i="22"/>
  <c r="AT22" i="22"/>
  <c r="R22" i="28" s="1"/>
  <c r="T22" i="23" s="1"/>
  <c r="X114" i="21"/>
  <c r="X114" i="20"/>
  <c r="D90" i="21"/>
  <c r="D90" i="20"/>
  <c r="X66" i="21"/>
  <c r="X66" i="20"/>
  <c r="AM130" i="22"/>
  <c r="K130" i="28" s="1"/>
  <c r="M130" i="23" s="1"/>
  <c r="I109" i="22"/>
  <c r="M87" i="22"/>
  <c r="AK45" i="22"/>
  <c r="I45" i="28" s="1"/>
  <c r="K45" i="23" s="1"/>
  <c r="AS130" i="22"/>
  <c r="Q130" i="28" s="1"/>
  <c r="S130" i="23" s="1"/>
  <c r="AU87" i="22"/>
  <c r="S87" i="28" s="1"/>
  <c r="U87" i="23" s="1"/>
  <c r="AS66" i="22"/>
  <c r="Q66" i="28" s="1"/>
  <c r="S66" i="23" s="1"/>
  <c r="C126" i="21"/>
  <c r="C126" i="20"/>
  <c r="E19" i="20"/>
  <c r="E19" i="22" s="1"/>
  <c r="E19" i="21"/>
  <c r="J114" i="22"/>
  <c r="AB93" i="20"/>
  <c r="AB93" i="21"/>
  <c r="L71" i="22"/>
  <c r="H29" i="22"/>
  <c r="AJ114" i="21"/>
  <c r="AJ114" i="20"/>
  <c r="N93" i="21"/>
  <c r="N93" i="20"/>
  <c r="AT71" i="22"/>
  <c r="R71" i="28" s="1"/>
  <c r="T71" i="23" s="1"/>
  <c r="P50" i="22"/>
  <c r="AH29" i="21"/>
  <c r="AH29" i="20"/>
  <c r="R7" i="22"/>
  <c r="V94" i="20"/>
  <c r="AD94" i="22" s="1"/>
  <c r="V94" i="21"/>
  <c r="Z52" i="21"/>
  <c r="Z52" i="20"/>
  <c r="AO128" i="22"/>
  <c r="M128" i="28" s="1"/>
  <c r="O128" i="23" s="1"/>
  <c r="AM107" i="22"/>
  <c r="K107" i="28" s="1"/>
  <c r="M107" i="23" s="1"/>
  <c r="AK86" i="22"/>
  <c r="I86" i="28" s="1"/>
  <c r="K86" i="23" s="1"/>
  <c r="I38" i="22"/>
  <c r="M16" i="22"/>
  <c r="AS123" i="22"/>
  <c r="Q123" i="28" s="1"/>
  <c r="S123" i="23" s="1"/>
  <c r="AQ102" i="22"/>
  <c r="O102" i="28" s="1"/>
  <c r="Q102" i="23" s="1"/>
  <c r="AU80" i="22"/>
  <c r="S80" i="28" s="1"/>
  <c r="U80" i="23" s="1"/>
  <c r="Q59" i="22"/>
  <c r="O38" i="22"/>
  <c r="Y120" i="21"/>
  <c r="Y120" i="20"/>
  <c r="W83" i="21"/>
  <c r="W83" i="20"/>
  <c r="C35" i="20"/>
  <c r="C35" i="21"/>
  <c r="H126" i="21"/>
  <c r="H126" i="20"/>
  <c r="AN104" i="22"/>
  <c r="L104" i="28" s="1"/>
  <c r="N104" i="23" s="1"/>
  <c r="AB62" i="21"/>
  <c r="AB62" i="20"/>
  <c r="L40" i="22"/>
  <c r="AH126" i="20"/>
  <c r="AH126" i="21"/>
  <c r="R104" i="22"/>
  <c r="P83" i="22"/>
  <c r="AT40" i="22"/>
  <c r="R40" i="28" s="1"/>
  <c r="T40" i="23" s="1"/>
  <c r="V127" i="20"/>
  <c r="V127" i="21"/>
  <c r="F97" i="21"/>
  <c r="F97" i="20"/>
  <c r="B75" i="21"/>
  <c r="B75" i="20"/>
  <c r="B51" i="21"/>
  <c r="B51" i="20"/>
  <c r="B23" i="21"/>
  <c r="B23" i="20"/>
  <c r="AO77" i="22"/>
  <c r="M77" i="28" s="1"/>
  <c r="O77" i="23" s="1"/>
  <c r="AM8" i="22"/>
  <c r="K8" i="28" s="1"/>
  <c r="M8" i="23" s="1"/>
  <c r="AQ115" i="22"/>
  <c r="O115" i="28" s="1"/>
  <c r="Q115" i="23" s="1"/>
  <c r="AU93" i="22"/>
  <c r="S93" i="28" s="1"/>
  <c r="U93" i="23" s="1"/>
  <c r="W104" i="21"/>
  <c r="W104" i="20"/>
  <c r="G18" i="21"/>
  <c r="G18" i="20"/>
  <c r="J104" i="22"/>
  <c r="J72" i="22"/>
  <c r="L13" i="22"/>
  <c r="AT109" i="22"/>
  <c r="R109" i="28" s="1"/>
  <c r="T109" i="23" s="1"/>
  <c r="F110" i="21"/>
  <c r="F110" i="20"/>
  <c r="X77" i="21"/>
  <c r="X77" i="20"/>
  <c r="D29" i="20"/>
  <c r="D29" i="21"/>
  <c r="M74" i="22"/>
  <c r="M10" i="22"/>
  <c r="Q117" i="22"/>
  <c r="O96" i="22"/>
  <c r="AS53" i="22"/>
  <c r="Q53" i="28" s="1"/>
  <c r="S53" i="23" s="1"/>
  <c r="AQ32" i="22"/>
  <c r="O32" i="28" s="1"/>
  <c r="Q32" i="23" s="1"/>
  <c r="AU10" i="22"/>
  <c r="S10" i="28" s="1"/>
  <c r="U10" i="23" s="1"/>
  <c r="AA15" i="21"/>
  <c r="AA15" i="20"/>
  <c r="AB112" i="21"/>
  <c r="AB112" i="20"/>
  <c r="L90" i="22"/>
  <c r="AL69" i="22"/>
  <c r="J69" i="28" s="1"/>
  <c r="L69" i="23" s="1"/>
  <c r="AB48" i="20"/>
  <c r="AJ48" i="22" s="1"/>
  <c r="AB48" i="21"/>
  <c r="J5" i="22"/>
  <c r="AH112" i="20"/>
  <c r="AH112" i="21"/>
  <c r="R90" i="22"/>
  <c r="AR69" i="22"/>
  <c r="P69" i="28" s="1"/>
  <c r="R69" i="23" s="1"/>
  <c r="N48" i="21"/>
  <c r="N48" i="20"/>
  <c r="P5" i="22"/>
  <c r="Z99" i="20"/>
  <c r="Z99" i="21"/>
  <c r="X50" i="20"/>
  <c r="AF50" i="22" s="1"/>
  <c r="D50" i="28" s="1"/>
  <c r="F50" i="23" s="1"/>
  <c r="X50" i="21"/>
  <c r="K102" i="22"/>
  <c r="AO59" i="22"/>
  <c r="M59" i="28" s="1"/>
  <c r="O59" i="23" s="1"/>
  <c r="K38" i="22"/>
  <c r="I17" i="22"/>
  <c r="AS102" i="22"/>
  <c r="Q102" i="28" s="1"/>
  <c r="S102" i="23" s="1"/>
  <c r="O81" i="22"/>
  <c r="AU59" i="22"/>
  <c r="S59" i="28" s="1"/>
  <c r="U59" i="23" s="1"/>
  <c r="AS38" i="22"/>
  <c r="Q38" i="28" s="1"/>
  <c r="S38" i="23" s="1"/>
  <c r="O17" i="22"/>
  <c r="AA120" i="20"/>
  <c r="AA120" i="21"/>
  <c r="AA88" i="21"/>
  <c r="AA88" i="20"/>
  <c r="E67" i="21"/>
  <c r="E67" i="20"/>
  <c r="AA40" i="20"/>
  <c r="AA40" i="21"/>
  <c r="W14" i="21"/>
  <c r="W14" i="20"/>
  <c r="AL114" i="22"/>
  <c r="J114" i="28" s="1"/>
  <c r="L114" i="23" s="1"/>
  <c r="J82" i="22"/>
  <c r="W82" i="22" s="1"/>
  <c r="AJ61" i="22"/>
  <c r="AL18" i="22"/>
  <c r="J18" i="28" s="1"/>
  <c r="L18" i="23" s="1"/>
  <c r="AT103" i="22"/>
  <c r="R103" i="28" s="1"/>
  <c r="T103" i="23" s="1"/>
  <c r="AT7" i="22"/>
  <c r="R7" i="28" s="1"/>
  <c r="T7" i="23" s="1"/>
  <c r="V102" i="20"/>
  <c r="V102" i="21"/>
  <c r="Z28" i="20"/>
  <c r="Z28" i="21"/>
  <c r="H4" i="21"/>
  <c r="H4" i="20"/>
  <c r="K111" i="22"/>
  <c r="K47" i="22"/>
  <c r="I26" i="22"/>
  <c r="N4" i="21"/>
  <c r="N4" i="20"/>
  <c r="O26" i="22"/>
  <c r="W131" i="21"/>
  <c r="W131" i="20"/>
  <c r="G77" i="21"/>
  <c r="G77" i="20"/>
  <c r="E40" i="20"/>
  <c r="E40" i="21"/>
  <c r="J131" i="22"/>
  <c r="AN72" i="22"/>
  <c r="L72" i="28" s="1"/>
  <c r="N72" i="23" s="1"/>
  <c r="AP62" i="22"/>
  <c r="R40" i="22"/>
  <c r="D92" i="20"/>
  <c r="D92" i="21"/>
  <c r="Z69" i="21"/>
  <c r="Z69" i="20"/>
  <c r="K124" i="22"/>
  <c r="AK103" i="22"/>
  <c r="I103" i="28" s="1"/>
  <c r="K103" i="23" s="1"/>
  <c r="M81" i="22"/>
  <c r="K60" i="22"/>
  <c r="M17" i="22"/>
  <c r="Q124" i="22"/>
  <c r="O103" i="22"/>
  <c r="AU81" i="22"/>
  <c r="S81" i="28" s="1"/>
  <c r="U81" i="23" s="1"/>
  <c r="Q60" i="22"/>
  <c r="AQ39" i="22"/>
  <c r="O39" i="28" s="1"/>
  <c r="Q39" i="23" s="1"/>
  <c r="S17" i="22"/>
  <c r="AA118" i="21"/>
  <c r="AA118" i="20"/>
  <c r="L129" i="22"/>
  <c r="J108" i="22"/>
  <c r="J44" i="22"/>
  <c r="AB23" i="20"/>
  <c r="AB23" i="21"/>
  <c r="AT129" i="22"/>
  <c r="R129" i="28" s="1"/>
  <c r="T129" i="23" s="1"/>
  <c r="P108" i="22"/>
  <c r="N87" i="22"/>
  <c r="X87" i="22" s="1"/>
  <c r="R65" i="22"/>
  <c r="AH23" i="21"/>
  <c r="AH23" i="20"/>
  <c r="X125" i="21"/>
  <c r="X125" i="20"/>
  <c r="F86" i="20"/>
  <c r="F86" i="21"/>
  <c r="V56" i="21"/>
  <c r="V56" i="20"/>
  <c r="V28" i="21"/>
  <c r="V28" i="20"/>
  <c r="AK128" i="22"/>
  <c r="I128" i="28" s="1"/>
  <c r="K128" i="23" s="1"/>
  <c r="AM85" i="22"/>
  <c r="K85" i="28" s="1"/>
  <c r="M85" i="23" s="1"/>
  <c r="M42" i="22"/>
  <c r="AM21" i="22"/>
  <c r="K21" i="28" s="1"/>
  <c r="M21" i="23" s="1"/>
  <c r="AQ128" i="22"/>
  <c r="O128" i="28" s="1"/>
  <c r="Q128" i="23" s="1"/>
  <c r="AQ64" i="22"/>
  <c r="O64" i="28" s="1"/>
  <c r="Q64" i="23" s="1"/>
  <c r="AS21" i="22"/>
  <c r="Q21" i="28" s="1"/>
  <c r="S21" i="23" s="1"/>
  <c r="Y122" i="21"/>
  <c r="Y122" i="20"/>
  <c r="C101" i="21"/>
  <c r="C101" i="20"/>
  <c r="AA79" i="20"/>
  <c r="AI79" i="22" s="1"/>
  <c r="G79" i="28" s="1"/>
  <c r="I79" i="23" s="1"/>
  <c r="AA79" i="23" s="1"/>
  <c r="G80" i="27" s="1"/>
  <c r="AA79" i="21"/>
  <c r="E58" i="21"/>
  <c r="E58" i="20"/>
  <c r="AA31" i="21"/>
  <c r="AA31" i="20"/>
  <c r="C5" i="21"/>
  <c r="C5" i="20"/>
  <c r="AN106" i="22"/>
  <c r="L106" i="28" s="1"/>
  <c r="N106" i="23" s="1"/>
  <c r="AN74" i="22"/>
  <c r="L74" i="28" s="1"/>
  <c r="N74" i="23" s="1"/>
  <c r="L42" i="22"/>
  <c r="AN10" i="22"/>
  <c r="L10" i="28" s="1"/>
  <c r="N10" i="23" s="1"/>
  <c r="AT106" i="22"/>
  <c r="R106" i="28" s="1"/>
  <c r="T106" i="23" s="1"/>
  <c r="AT74" i="22"/>
  <c r="R74" i="28" s="1"/>
  <c r="T74" i="23" s="1"/>
  <c r="AT42" i="22"/>
  <c r="R42" i="28" s="1"/>
  <c r="T42" i="23" s="1"/>
  <c r="AT10" i="22"/>
  <c r="R10" i="28" s="1"/>
  <c r="T10" i="23" s="1"/>
  <c r="B89" i="21"/>
  <c r="B89" i="20"/>
  <c r="Z59" i="20"/>
  <c r="Z59" i="21"/>
  <c r="V21" i="21"/>
  <c r="V21" i="20"/>
  <c r="M123" i="22"/>
  <c r="AK81" i="22"/>
  <c r="I81" i="28" s="1"/>
  <c r="K81" i="23" s="1"/>
  <c r="AM38" i="22"/>
  <c r="K38" i="28" s="1"/>
  <c r="M38" i="23" s="1"/>
  <c r="Q102" i="22"/>
  <c r="AQ81" i="22"/>
  <c r="O81" i="28" s="1"/>
  <c r="Q81" i="23" s="1"/>
  <c r="S59" i="22"/>
  <c r="E119" i="20"/>
  <c r="E119" i="22" s="1"/>
  <c r="E119" i="21"/>
  <c r="C50" i="21"/>
  <c r="C50" i="20"/>
  <c r="H129" i="21"/>
  <c r="H129" i="20"/>
  <c r="L107" i="22"/>
  <c r="J86" i="22"/>
  <c r="AB65" i="21"/>
  <c r="AB65" i="20"/>
  <c r="AN43" i="22"/>
  <c r="L43" i="28" s="1"/>
  <c r="N43" i="23" s="1"/>
  <c r="J22" i="22"/>
  <c r="AP129" i="22"/>
  <c r="AT107" i="22"/>
  <c r="R107" i="28" s="1"/>
  <c r="T107" i="23" s="1"/>
  <c r="AH65" i="20"/>
  <c r="AH65" i="21"/>
  <c r="AT43" i="22"/>
  <c r="R43" i="28" s="1"/>
  <c r="T43" i="23" s="1"/>
  <c r="V126" i="21"/>
  <c r="V126" i="20"/>
  <c r="V74" i="20"/>
  <c r="V74" i="21"/>
  <c r="Z32" i="21"/>
  <c r="Z32" i="20"/>
  <c r="AO116" i="22"/>
  <c r="M116" i="28" s="1"/>
  <c r="O116" i="23" s="1"/>
  <c r="AM95" i="22"/>
  <c r="K95" i="28" s="1"/>
  <c r="M95" i="23" s="1"/>
  <c r="M52" i="22"/>
  <c r="AM31" i="22"/>
  <c r="K31" i="28" s="1"/>
  <c r="M31" i="23" s="1"/>
  <c r="AS111" i="22"/>
  <c r="Q111" i="28" s="1"/>
  <c r="S111" i="23" s="1"/>
  <c r="O90" i="22"/>
  <c r="AS47" i="22"/>
  <c r="Q47" i="28" s="1"/>
  <c r="S47" i="23" s="1"/>
  <c r="AQ26" i="22"/>
  <c r="O26" i="28" s="1"/>
  <c r="Q26" i="23" s="1"/>
  <c r="E124" i="20"/>
  <c r="E124" i="21"/>
  <c r="C55" i="21"/>
  <c r="C55" i="20"/>
  <c r="J103" i="22"/>
  <c r="AJ82" i="22"/>
  <c r="AL39" i="22"/>
  <c r="J39" i="28" s="1"/>
  <c r="L39" i="23" s="1"/>
  <c r="AB18" i="21"/>
  <c r="AB18" i="20"/>
  <c r="AT124" i="22"/>
  <c r="R124" i="28" s="1"/>
  <c r="T124" i="23" s="1"/>
  <c r="AR103" i="22"/>
  <c r="P103" i="28" s="1"/>
  <c r="R103" i="23" s="1"/>
  <c r="AH82" i="20"/>
  <c r="AH82" i="21"/>
  <c r="R60" i="22"/>
  <c r="AJ39" i="21"/>
  <c r="AJ39" i="20"/>
  <c r="AH18" i="20"/>
  <c r="AH18" i="21"/>
  <c r="X120" i="21"/>
  <c r="X120" i="20"/>
  <c r="V35" i="21"/>
  <c r="V35" i="20"/>
  <c r="AM108" i="22"/>
  <c r="K108" i="28" s="1"/>
  <c r="M108" i="23" s="1"/>
  <c r="AO65" i="22"/>
  <c r="M65" i="28" s="1"/>
  <c r="O65" i="23" s="1"/>
  <c r="AS124" i="22"/>
  <c r="Q124" i="28" s="1"/>
  <c r="S124" i="23" s="1"/>
  <c r="AQ103" i="22"/>
  <c r="O103" i="28" s="1"/>
  <c r="Q103" i="23" s="1"/>
  <c r="S81" i="22"/>
  <c r="AS60" i="22"/>
  <c r="Q60" i="28" s="1"/>
  <c r="S60" i="23" s="1"/>
  <c r="O39" i="22"/>
  <c r="AU17" i="22"/>
  <c r="S17" i="28" s="1"/>
  <c r="U17" i="23" s="1"/>
  <c r="E113" i="20"/>
  <c r="E113" i="21"/>
  <c r="Y81" i="21"/>
  <c r="Y81" i="20"/>
  <c r="W60" i="21"/>
  <c r="W60" i="20"/>
  <c r="AA38" i="21"/>
  <c r="AA38" i="20"/>
  <c r="E17" i="21"/>
  <c r="E17" i="20"/>
  <c r="AN113" i="22"/>
  <c r="L113" i="28" s="1"/>
  <c r="N113" i="23" s="1"/>
  <c r="AJ87" i="22"/>
  <c r="AN65" i="22"/>
  <c r="L65" i="28" s="1"/>
  <c r="N65" i="23" s="1"/>
  <c r="AN33" i="22"/>
  <c r="L33" i="28" s="1"/>
  <c r="N33" i="23" s="1"/>
  <c r="R129" i="22"/>
  <c r="AP103" i="22"/>
  <c r="AT81" i="22"/>
  <c r="R81" i="28" s="1"/>
  <c r="T81" i="23" s="1"/>
  <c r="AT49" i="22"/>
  <c r="R49" i="28" s="1"/>
  <c r="T49" i="23" s="1"/>
  <c r="D129" i="21"/>
  <c r="D129" i="20"/>
  <c r="V96" i="21"/>
  <c r="V96" i="20"/>
  <c r="AO94" i="22"/>
  <c r="M94" i="28" s="1"/>
  <c r="O94" i="23" s="1"/>
  <c r="AO30" i="22"/>
  <c r="M30" i="28" s="1"/>
  <c r="O30" i="23" s="1"/>
  <c r="Q73" i="22"/>
  <c r="W73" i="21"/>
  <c r="W73" i="20"/>
  <c r="W41" i="21"/>
  <c r="W41" i="20"/>
  <c r="AB84" i="21"/>
  <c r="AB84" i="20"/>
  <c r="AB20" i="21"/>
  <c r="AB20" i="20"/>
  <c r="N84" i="21"/>
  <c r="N84" i="20"/>
  <c r="AH20" i="21"/>
  <c r="AH20" i="20"/>
  <c r="B113" i="21"/>
  <c r="B113" i="20"/>
  <c r="D78" i="21"/>
  <c r="D78" i="20"/>
  <c r="X30" i="20"/>
  <c r="X30" i="21"/>
  <c r="M79" i="22"/>
  <c r="K58" i="22"/>
  <c r="O101" i="22"/>
  <c r="S79" i="22"/>
  <c r="Q58" i="22"/>
  <c r="AU15" i="22"/>
  <c r="S15" i="28" s="1"/>
  <c r="U15" i="23" s="1"/>
  <c r="C114" i="20"/>
  <c r="C114" i="21"/>
  <c r="W82" i="21"/>
  <c r="W82" i="20"/>
  <c r="Y55" i="21"/>
  <c r="Y55" i="20"/>
  <c r="Y23" i="21"/>
  <c r="Y23" i="20"/>
  <c r="AN107" i="22"/>
  <c r="L107" i="28" s="1"/>
  <c r="N107" i="23" s="1"/>
  <c r="L75" i="22"/>
  <c r="AJ49" i="22"/>
  <c r="AL22" i="22"/>
  <c r="J22" i="28" s="1"/>
  <c r="L22" i="23" s="1"/>
  <c r="R43" i="22"/>
  <c r="X111" i="21"/>
  <c r="X111" i="20"/>
  <c r="F64" i="21"/>
  <c r="F64" i="20"/>
  <c r="I46" i="22"/>
  <c r="O110" i="22"/>
  <c r="Q67" i="22"/>
  <c r="G129" i="21"/>
  <c r="G129" i="20"/>
  <c r="E92" i="21"/>
  <c r="E92" i="20"/>
  <c r="W71" i="21"/>
  <c r="W71" i="20"/>
  <c r="AA33" i="21"/>
  <c r="AA33" i="20"/>
  <c r="C7" i="21"/>
  <c r="C7" i="20"/>
  <c r="L12" i="22"/>
  <c r="AT12" i="22"/>
  <c r="R12" i="28" s="1"/>
  <c r="T12" i="23" s="1"/>
  <c r="D68" i="21"/>
  <c r="D68" i="20"/>
  <c r="AE128" i="21"/>
  <c r="AE128" i="20"/>
  <c r="I107" i="22"/>
  <c r="M85" i="22"/>
  <c r="K64" i="22"/>
  <c r="AK43" i="22"/>
  <c r="I43" i="28" s="1"/>
  <c r="K43" i="23" s="1"/>
  <c r="AO21" i="22"/>
  <c r="M21" i="28" s="1"/>
  <c r="O21" i="23" s="1"/>
  <c r="AS128" i="22"/>
  <c r="Q128" i="28" s="1"/>
  <c r="S128" i="23" s="1"/>
  <c r="O107" i="22"/>
  <c r="X107" i="22" s="1"/>
  <c r="AU85" i="22"/>
  <c r="S85" i="28" s="1"/>
  <c r="U85" i="23" s="1"/>
  <c r="Q64" i="22"/>
  <c r="O43" i="22"/>
  <c r="AA122" i="20"/>
  <c r="AI122" i="22" s="1"/>
  <c r="G122" i="28" s="1"/>
  <c r="I122" i="23" s="1"/>
  <c r="AA122" i="21"/>
  <c r="Y85" i="21"/>
  <c r="Y85" i="20"/>
  <c r="AA42" i="21"/>
  <c r="AA42" i="20"/>
  <c r="AN101" i="22"/>
  <c r="L101" i="28" s="1"/>
  <c r="N101" i="23" s="1"/>
  <c r="AL80" i="22"/>
  <c r="J80" i="28" s="1"/>
  <c r="L80" i="23" s="1"/>
  <c r="H59" i="21"/>
  <c r="H59" i="20"/>
  <c r="AN37" i="22"/>
  <c r="L37" i="28" s="1"/>
  <c r="N37" i="23" s="1"/>
  <c r="AL16" i="22"/>
  <c r="J16" i="28" s="1"/>
  <c r="L16" i="23" s="1"/>
  <c r="AH123" i="21"/>
  <c r="AH123" i="20"/>
  <c r="AR80" i="22"/>
  <c r="P80" i="28" s="1"/>
  <c r="R80" i="23" s="1"/>
  <c r="AH59" i="21"/>
  <c r="AH59" i="20"/>
  <c r="AR16" i="22"/>
  <c r="P16" i="28" s="1"/>
  <c r="R16" i="23" s="1"/>
  <c r="D109" i="21"/>
  <c r="D109" i="20"/>
  <c r="X81" i="21"/>
  <c r="X81" i="20"/>
  <c r="Z46" i="21"/>
  <c r="Z46" i="20"/>
  <c r="Z18" i="21"/>
  <c r="Z18" i="20"/>
  <c r="AO126" i="22"/>
  <c r="M126" i="28" s="1"/>
  <c r="O126" i="23" s="1"/>
  <c r="AK36" i="22"/>
  <c r="I36" i="28" s="1"/>
  <c r="K36" i="23" s="1"/>
  <c r="M14" i="22"/>
  <c r="AU14" i="22"/>
  <c r="S14" i="28" s="1"/>
  <c r="U14" i="23" s="1"/>
  <c r="C121" i="20"/>
  <c r="C121" i="21"/>
  <c r="AA83" i="21"/>
  <c r="AA83" i="20"/>
  <c r="G35" i="21"/>
  <c r="G35" i="20"/>
  <c r="AN46" i="22"/>
  <c r="L46" i="28" s="1"/>
  <c r="N46" i="23" s="1"/>
  <c r="AT94" i="22"/>
  <c r="R94" i="28" s="1"/>
  <c r="T94" i="23" s="1"/>
  <c r="F107" i="21"/>
  <c r="F107" i="20"/>
  <c r="B53" i="21"/>
  <c r="B53" i="20"/>
  <c r="D34" i="21"/>
  <c r="D34" i="20"/>
  <c r="I101" i="22"/>
  <c r="AQ37" i="22"/>
  <c r="O37" i="28" s="1"/>
  <c r="Q37" i="23" s="1"/>
  <c r="S15" i="22"/>
  <c r="E59" i="21"/>
  <c r="E59" i="20"/>
  <c r="G32" i="21"/>
  <c r="G32" i="20"/>
  <c r="E11" i="21"/>
  <c r="E11" i="20"/>
  <c r="AL10" i="22"/>
  <c r="J10" i="28" s="1"/>
  <c r="L10" i="23" s="1"/>
  <c r="N117" i="20"/>
  <c r="N117" i="21"/>
  <c r="N53" i="20"/>
  <c r="N53" i="21"/>
  <c r="V110" i="21"/>
  <c r="V110" i="20"/>
  <c r="F68" i="21"/>
  <c r="F68" i="20"/>
  <c r="Z36" i="21"/>
  <c r="Z36" i="20"/>
  <c r="AO104" i="22"/>
  <c r="M104" i="28" s="1"/>
  <c r="O104" i="23" s="1"/>
  <c r="AK62" i="22"/>
  <c r="I62" i="28" s="1"/>
  <c r="K62" i="23" s="1"/>
  <c r="C91" i="20"/>
  <c r="C91" i="21"/>
  <c r="C59" i="20"/>
  <c r="C59" i="22" s="1"/>
  <c r="C59" i="21"/>
  <c r="W11" i="20"/>
  <c r="W11" i="21"/>
  <c r="H118" i="20"/>
  <c r="H118" i="21"/>
  <c r="AB54" i="21"/>
  <c r="AB54" i="20"/>
  <c r="AH118" i="21"/>
  <c r="AH118" i="20"/>
  <c r="R96" i="22"/>
  <c r="P75" i="22"/>
  <c r="AH54" i="20"/>
  <c r="AH54" i="21"/>
  <c r="F105" i="21"/>
  <c r="F105" i="20"/>
  <c r="B59" i="20"/>
  <c r="B59" i="22" s="1"/>
  <c r="B59" i="21"/>
  <c r="B15" i="21"/>
  <c r="B15" i="20"/>
  <c r="AK107" i="22"/>
  <c r="I107" i="28" s="1"/>
  <c r="K107" i="23" s="1"/>
  <c r="AM64" i="22"/>
  <c r="K64" i="28" s="1"/>
  <c r="M64" i="23" s="1"/>
  <c r="I43" i="22"/>
  <c r="M21" i="22"/>
  <c r="Q128" i="22"/>
  <c r="AS64" i="22"/>
  <c r="Q64" i="28" s="1"/>
  <c r="S64" i="23" s="1"/>
  <c r="W128" i="20"/>
  <c r="W128" i="21"/>
  <c r="E69" i="21"/>
  <c r="E69" i="20"/>
  <c r="Y37" i="20"/>
  <c r="Y37" i="21"/>
  <c r="Y5" i="21"/>
  <c r="Y5" i="20"/>
  <c r="J112" i="22"/>
  <c r="J80" i="22"/>
  <c r="AL48" i="22"/>
  <c r="J48" i="28" s="1"/>
  <c r="L48" i="23" s="1"/>
  <c r="AR112" i="22"/>
  <c r="P112" i="28" s="1"/>
  <c r="R112" i="23" s="1"/>
  <c r="R85" i="22"/>
  <c r="AP27" i="22"/>
  <c r="V128" i="21"/>
  <c r="V128" i="20"/>
  <c r="B108" i="21"/>
  <c r="B108" i="20"/>
  <c r="V64" i="21"/>
  <c r="V64" i="20"/>
  <c r="F22" i="21"/>
  <c r="F22" i="20"/>
  <c r="K125" i="22"/>
  <c r="I104" i="22"/>
  <c r="O104" i="22"/>
  <c r="S18" i="22"/>
  <c r="G87" i="21"/>
  <c r="G87" i="20"/>
  <c r="J109" i="22"/>
  <c r="AB88" i="20"/>
  <c r="AB88" i="21"/>
  <c r="AN66" i="22"/>
  <c r="L66" i="28" s="1"/>
  <c r="N66" i="23" s="1"/>
  <c r="AB24" i="20"/>
  <c r="AB24" i="21"/>
  <c r="AH88" i="21"/>
  <c r="AH88" i="20"/>
  <c r="N24" i="21"/>
  <c r="N24" i="20"/>
  <c r="D106" i="21"/>
  <c r="D106" i="20"/>
  <c r="D82" i="21"/>
  <c r="D82" i="20"/>
  <c r="Z23" i="21"/>
  <c r="Z23" i="20"/>
  <c r="M83" i="22"/>
  <c r="K62" i="22"/>
  <c r="I41" i="22"/>
  <c r="AO19" i="22"/>
  <c r="M19" i="28" s="1"/>
  <c r="O19" i="23" s="1"/>
  <c r="Q126" i="22"/>
  <c r="O105" i="22"/>
  <c r="X105" i="22" s="1"/>
  <c r="Q62" i="22"/>
  <c r="O41" i="22"/>
  <c r="G128" i="21"/>
  <c r="G128" i="20"/>
  <c r="W102" i="21"/>
  <c r="W102" i="20"/>
  <c r="G80" i="20"/>
  <c r="G80" i="21"/>
  <c r="C54" i="21"/>
  <c r="C54" i="20"/>
  <c r="AN111" i="22"/>
  <c r="L111" i="28" s="1"/>
  <c r="N111" i="23" s="1"/>
  <c r="L79" i="22"/>
  <c r="AJ53" i="22"/>
  <c r="AL26" i="22"/>
  <c r="J26" i="28" s="1"/>
  <c r="L26" i="23" s="1"/>
  <c r="AR122" i="22"/>
  <c r="P122" i="28" s="1"/>
  <c r="R122" i="23" s="1"/>
  <c r="AR90" i="22"/>
  <c r="P90" i="28" s="1"/>
  <c r="R90" i="23" s="1"/>
  <c r="AT63" i="22"/>
  <c r="R63" i="28" s="1"/>
  <c r="T63" i="23" s="1"/>
  <c r="Z124" i="21"/>
  <c r="Z124" i="20"/>
  <c r="Z72" i="21"/>
  <c r="Z72" i="20"/>
  <c r="F44" i="21"/>
  <c r="F44" i="20"/>
  <c r="Z12" i="20"/>
  <c r="Z12" i="21"/>
  <c r="O50" i="22"/>
  <c r="AS7" i="22"/>
  <c r="Q7" i="28" s="1"/>
  <c r="S7" i="23" s="1"/>
  <c r="AA101" i="21"/>
  <c r="AA101" i="20"/>
  <c r="AA53" i="21"/>
  <c r="AA53" i="20"/>
  <c r="E16" i="20"/>
  <c r="E16" i="21"/>
  <c r="N86" i="22"/>
  <c r="AR59" i="22"/>
  <c r="P59" i="28" s="1"/>
  <c r="R59" i="23" s="1"/>
  <c r="R32" i="22"/>
  <c r="X128" i="21"/>
  <c r="X128" i="20"/>
  <c r="X100" i="21"/>
  <c r="X100" i="20"/>
  <c r="D24" i="21"/>
  <c r="D24" i="20"/>
  <c r="K20" i="22"/>
  <c r="AQ127" i="22"/>
  <c r="O127" i="28" s="1"/>
  <c r="Q127" i="23" s="1"/>
  <c r="W116" i="21"/>
  <c r="W116" i="20"/>
  <c r="AA14" i="21"/>
  <c r="AA14" i="20"/>
  <c r="AL100" i="22"/>
  <c r="J100" i="28" s="1"/>
  <c r="L100" i="23" s="1"/>
  <c r="H79" i="21"/>
  <c r="H79" i="20"/>
  <c r="AN57" i="22"/>
  <c r="L57" i="28" s="1"/>
  <c r="N57" i="23" s="1"/>
  <c r="AB15" i="21"/>
  <c r="AB15" i="20"/>
  <c r="AH79" i="20"/>
  <c r="AH79" i="21"/>
  <c r="N15" i="21"/>
  <c r="N15" i="20"/>
  <c r="Z94" i="21"/>
  <c r="Z94" i="20"/>
  <c r="Z74" i="20"/>
  <c r="AH74" i="22" s="1"/>
  <c r="F74" i="28" s="1"/>
  <c r="H74" i="23" s="1"/>
  <c r="Z74" i="23" s="1"/>
  <c r="F75" i="27" s="1"/>
  <c r="Z74" i="21"/>
  <c r="X45" i="20"/>
  <c r="X45" i="21"/>
  <c r="B12" i="20"/>
  <c r="B12" i="21"/>
  <c r="AK72" i="22"/>
  <c r="I72" i="28" s="1"/>
  <c r="K72" i="23" s="1"/>
  <c r="K29" i="22"/>
  <c r="O8" i="22"/>
  <c r="Y114" i="21"/>
  <c r="Y114" i="20"/>
  <c r="E82" i="21"/>
  <c r="E82" i="20"/>
  <c r="E50" i="21"/>
  <c r="E50" i="20"/>
  <c r="C29" i="21"/>
  <c r="C29" i="20"/>
  <c r="L66" i="22"/>
  <c r="AT50" i="22"/>
  <c r="R50" i="28" s="1"/>
  <c r="T50" i="23" s="1"/>
  <c r="Z115" i="20"/>
  <c r="Z115" i="21"/>
  <c r="V77" i="20"/>
  <c r="V77" i="21"/>
  <c r="B37" i="21"/>
  <c r="B37" i="20"/>
  <c r="AS110" i="22"/>
  <c r="Q110" i="28" s="1"/>
  <c r="S110" i="23" s="1"/>
  <c r="AS46" i="22"/>
  <c r="Q46" i="28" s="1"/>
  <c r="S46" i="23" s="1"/>
  <c r="AQ25" i="22"/>
  <c r="O25" i="28" s="1"/>
  <c r="Q25" i="23" s="1"/>
  <c r="E127" i="21"/>
  <c r="E127" i="20"/>
  <c r="E95" i="20"/>
  <c r="E95" i="21"/>
  <c r="E31" i="20"/>
  <c r="E31" i="22" s="1"/>
  <c r="E31" i="21"/>
  <c r="L83" i="22"/>
  <c r="AL62" i="22"/>
  <c r="J62" i="28" s="1"/>
  <c r="L62" i="23" s="1"/>
  <c r="H41" i="20"/>
  <c r="H41" i="21"/>
  <c r="R83" i="22"/>
  <c r="N41" i="20"/>
  <c r="N41" i="21"/>
  <c r="AT19" i="22"/>
  <c r="R19" i="28" s="1"/>
  <c r="T19" i="23" s="1"/>
  <c r="Z128" i="20"/>
  <c r="Z128" i="21"/>
  <c r="B90" i="21"/>
  <c r="B90" i="20"/>
  <c r="F48" i="21"/>
  <c r="F48" i="20"/>
  <c r="AO124" i="22"/>
  <c r="M124" i="28" s="1"/>
  <c r="O124" i="23" s="1"/>
  <c r="K103" i="22"/>
  <c r="AK82" i="22"/>
  <c r="I82" i="28" s="1"/>
  <c r="K82" i="23" s="1"/>
  <c r="M60" i="22"/>
  <c r="AU124" i="22"/>
  <c r="S124" i="28" s="1"/>
  <c r="U124" i="23" s="1"/>
  <c r="O82" i="22"/>
  <c r="Q39" i="22"/>
  <c r="G40" i="21"/>
  <c r="G40" i="20"/>
  <c r="C14" i="21"/>
  <c r="C14" i="20"/>
  <c r="B102" i="21"/>
  <c r="B102" i="20"/>
  <c r="X51" i="21"/>
  <c r="X51" i="20"/>
  <c r="F28" i="21"/>
  <c r="F28" i="20"/>
  <c r="Y104" i="20"/>
  <c r="Y104" i="21"/>
  <c r="Y72" i="21"/>
  <c r="Y72" i="20"/>
  <c r="AA29" i="20"/>
  <c r="AA29" i="21"/>
  <c r="V131" i="21"/>
  <c r="V131" i="20"/>
  <c r="X92" i="20"/>
  <c r="X92" i="21"/>
  <c r="Z21" i="20"/>
  <c r="Z21" i="21"/>
  <c r="G118" i="21"/>
  <c r="G118" i="20"/>
  <c r="W87" i="22"/>
  <c r="H23" i="20"/>
  <c r="H23" i="22" s="1"/>
  <c r="H23" i="21"/>
  <c r="N23" i="20"/>
  <c r="N23" i="21"/>
  <c r="D125" i="20"/>
  <c r="D125" i="21"/>
  <c r="Z86" i="21"/>
  <c r="Z86" i="20"/>
  <c r="B56" i="21"/>
  <c r="B56" i="20"/>
  <c r="E122" i="20"/>
  <c r="E122" i="21"/>
  <c r="W101" i="21"/>
  <c r="W101" i="20"/>
  <c r="G79" i="20"/>
  <c r="G79" i="21"/>
  <c r="Y58" i="20"/>
  <c r="AG58" i="22" s="1"/>
  <c r="E58" i="28" s="1"/>
  <c r="G58" i="23" s="1"/>
  <c r="Y58" i="23" s="1"/>
  <c r="E59" i="27" s="1"/>
  <c r="Y58" i="21"/>
  <c r="G31" i="20"/>
  <c r="G31" i="21"/>
  <c r="W5" i="21"/>
  <c r="W5" i="20"/>
  <c r="V89" i="20"/>
  <c r="V89" i="21"/>
  <c r="F59" i="21"/>
  <c r="F59" i="20"/>
  <c r="B21" i="21"/>
  <c r="B21" i="20"/>
  <c r="Y119" i="21"/>
  <c r="Y119" i="20"/>
  <c r="W50" i="21"/>
  <c r="W50" i="20"/>
  <c r="AB129" i="21"/>
  <c r="AB129" i="20"/>
  <c r="H65" i="20"/>
  <c r="H65" i="21"/>
  <c r="N65" i="21"/>
  <c r="N65" i="20"/>
  <c r="B126" i="21"/>
  <c r="B126" i="20"/>
  <c r="B74" i="20"/>
  <c r="B74" i="22" s="1"/>
  <c r="B74" i="21"/>
  <c r="F32" i="21"/>
  <c r="F32" i="20"/>
  <c r="Y124" i="21"/>
  <c r="Y124" i="20"/>
  <c r="W55" i="21"/>
  <c r="W55" i="20"/>
  <c r="H18" i="21"/>
  <c r="H18" i="20"/>
  <c r="N82" i="21"/>
  <c r="N82" i="20"/>
  <c r="P39" i="20"/>
  <c r="P39" i="21"/>
  <c r="N18" i="21"/>
  <c r="N18" i="20"/>
  <c r="D120" i="21"/>
  <c r="D120" i="20"/>
  <c r="B35" i="21"/>
  <c r="B35" i="20"/>
  <c r="Y113" i="21"/>
  <c r="Y113" i="20"/>
  <c r="E81" i="21"/>
  <c r="E81" i="20"/>
  <c r="C60" i="20"/>
  <c r="C60" i="22" s="1"/>
  <c r="C60" i="21"/>
  <c r="G38" i="20"/>
  <c r="G38" i="21"/>
  <c r="Y17" i="21"/>
  <c r="Y17" i="20"/>
  <c r="X129" i="20"/>
  <c r="X129" i="21"/>
  <c r="AC68" i="21"/>
  <c r="AC68" i="20"/>
  <c r="C105" i="20"/>
  <c r="C105" i="21"/>
  <c r="G67" i="20"/>
  <c r="G67" i="21"/>
  <c r="Y30" i="21"/>
  <c r="Y30" i="20"/>
  <c r="AG30" i="22" s="1"/>
  <c r="E30" i="28" s="1"/>
  <c r="G30" i="23" s="1"/>
  <c r="AB100" i="21"/>
  <c r="AB100" i="20"/>
  <c r="H36" i="28"/>
  <c r="J36" i="23" s="1"/>
  <c r="AH100" i="21"/>
  <c r="AH100" i="20"/>
  <c r="AH36" i="21"/>
  <c r="AH36" i="20"/>
  <c r="Z103" i="21"/>
  <c r="Z103" i="20"/>
  <c r="X78" i="21"/>
  <c r="X78" i="20"/>
  <c r="D30" i="20"/>
  <c r="D30" i="21"/>
  <c r="W114" i="20"/>
  <c r="W114" i="21"/>
  <c r="C82" i="21"/>
  <c r="C82" i="20"/>
  <c r="E55" i="20"/>
  <c r="E55" i="21"/>
  <c r="E23" i="21"/>
  <c r="E23" i="20"/>
  <c r="D111" i="21"/>
  <c r="D111" i="20"/>
  <c r="X55" i="21"/>
  <c r="X55" i="20"/>
  <c r="W119" i="21"/>
  <c r="W119" i="20"/>
  <c r="C87" i="21"/>
  <c r="C87" i="20"/>
  <c r="Y60" i="20"/>
  <c r="Y60" i="21"/>
  <c r="Y28" i="21"/>
  <c r="Y28" i="20"/>
  <c r="V87" i="21"/>
  <c r="V87" i="20"/>
  <c r="X64" i="20"/>
  <c r="X64" i="21"/>
  <c r="X20" i="21"/>
  <c r="X20" i="20"/>
  <c r="K128" i="21"/>
  <c r="K128" i="20"/>
  <c r="G122" i="21"/>
  <c r="G122" i="20"/>
  <c r="E85" i="20"/>
  <c r="E85" i="21"/>
  <c r="G42" i="21"/>
  <c r="G42" i="20"/>
  <c r="AB59" i="20"/>
  <c r="AB59" i="21"/>
  <c r="N123" i="21"/>
  <c r="N123" i="20"/>
  <c r="N59" i="20"/>
  <c r="N59" i="21"/>
  <c r="X109" i="21"/>
  <c r="X109" i="20"/>
  <c r="V76" i="21"/>
  <c r="V76" i="20"/>
  <c r="D41" i="20"/>
  <c r="D41" i="22" s="1"/>
  <c r="D41" i="21"/>
  <c r="X13" i="21"/>
  <c r="X13" i="20"/>
  <c r="AA115" i="20"/>
  <c r="AI115" i="22" s="1"/>
  <c r="G115" i="28" s="1"/>
  <c r="I115" i="23" s="1"/>
  <c r="AA115" i="21"/>
  <c r="Y78" i="21"/>
  <c r="Y78" i="20"/>
  <c r="W25" i="21"/>
  <c r="W25" i="20"/>
  <c r="X126" i="20"/>
  <c r="X126" i="21"/>
  <c r="V93" i="21"/>
  <c r="V93" i="20"/>
  <c r="Z47" i="21"/>
  <c r="Z47" i="20"/>
  <c r="Z15" i="21"/>
  <c r="Z15" i="20"/>
  <c r="G48" i="21"/>
  <c r="G48" i="20"/>
  <c r="Y27" i="21"/>
  <c r="Y27" i="20"/>
  <c r="W6" i="20"/>
  <c r="W6" i="21"/>
  <c r="H69" i="21"/>
  <c r="H69" i="20"/>
  <c r="AB5" i="21"/>
  <c r="AB5" i="20"/>
  <c r="AH69" i="20"/>
  <c r="AH69" i="21"/>
  <c r="AH5" i="20"/>
  <c r="AH5" i="21"/>
  <c r="Z100" i="21"/>
  <c r="Z100" i="20"/>
  <c r="X59" i="20"/>
  <c r="X59" i="21"/>
  <c r="V22" i="20"/>
  <c r="V22" i="21"/>
  <c r="AA85" i="21"/>
  <c r="AA85" i="20"/>
  <c r="W43" i="20"/>
  <c r="W43" i="21"/>
  <c r="AA5" i="21"/>
  <c r="AA5" i="20"/>
  <c r="AB6" i="21"/>
  <c r="AB6" i="20"/>
  <c r="AH70" i="21"/>
  <c r="AH70" i="20"/>
  <c r="AH6" i="20"/>
  <c r="AH6" i="21"/>
  <c r="V95" i="20"/>
  <c r="V95" i="21"/>
  <c r="X48" i="21"/>
  <c r="X48" i="20"/>
  <c r="V15" i="21"/>
  <c r="V15" i="20"/>
  <c r="C128" i="21"/>
  <c r="C128" i="20"/>
  <c r="C128" i="22" s="1"/>
  <c r="Y69" i="20"/>
  <c r="Y69" i="21"/>
  <c r="E37" i="21"/>
  <c r="E37" i="20"/>
  <c r="E5" i="20"/>
  <c r="E5" i="21"/>
  <c r="B128" i="20"/>
  <c r="B128" i="21"/>
  <c r="V108" i="21"/>
  <c r="V108" i="20"/>
  <c r="B64" i="20"/>
  <c r="B64" i="21"/>
  <c r="D17" i="21"/>
  <c r="D17" i="20"/>
  <c r="W77" i="20"/>
  <c r="W77" i="21"/>
  <c r="AB104" i="20"/>
  <c r="AB104" i="21"/>
  <c r="H40" i="21"/>
  <c r="H40" i="20"/>
  <c r="N104" i="28"/>
  <c r="P104" i="23" s="1"/>
  <c r="AZ104" i="22"/>
  <c r="AH40" i="21"/>
  <c r="AH40" i="20"/>
  <c r="X102" i="21"/>
  <c r="X102" i="20"/>
  <c r="F23" i="21"/>
  <c r="F23" i="20"/>
  <c r="AA128" i="21"/>
  <c r="AA128" i="20"/>
  <c r="C102" i="20"/>
  <c r="C102" i="21"/>
  <c r="AA80" i="21"/>
  <c r="AA80" i="20"/>
  <c r="W54" i="21"/>
  <c r="W54" i="20"/>
  <c r="F124" i="20"/>
  <c r="F124" i="21"/>
  <c r="F72" i="21"/>
  <c r="F72" i="20"/>
  <c r="F72" i="22" s="1"/>
  <c r="D31" i="21"/>
  <c r="D31" i="20"/>
  <c r="W123" i="21"/>
  <c r="W123" i="20"/>
  <c r="Y96" i="21"/>
  <c r="Y96" i="20"/>
  <c r="Y48" i="20"/>
  <c r="Y48" i="21"/>
  <c r="H70" i="28"/>
  <c r="J70" i="23" s="1"/>
  <c r="X124" i="20"/>
  <c r="X124" i="21"/>
  <c r="Z57" i="21"/>
  <c r="Z57" i="20"/>
  <c r="X24" i="21"/>
  <c r="X24" i="20"/>
  <c r="C84" i="21"/>
  <c r="C84" i="20"/>
  <c r="E9" i="20"/>
  <c r="E9" i="21"/>
  <c r="AB95" i="21"/>
  <c r="AB95" i="20"/>
  <c r="AB31" i="20"/>
  <c r="AJ31" i="22" s="1"/>
  <c r="AB31" i="21"/>
  <c r="AH95" i="21"/>
  <c r="AH95" i="20"/>
  <c r="AH31" i="21"/>
  <c r="AH31" i="20"/>
  <c r="F94" i="20"/>
  <c r="F94" i="21"/>
  <c r="X69" i="21"/>
  <c r="X69" i="20"/>
  <c r="D45" i="20"/>
  <c r="D45" i="21"/>
  <c r="E130" i="21"/>
  <c r="E130" i="20"/>
  <c r="W109" i="21"/>
  <c r="W109" i="20"/>
  <c r="AA71" i="20"/>
  <c r="AI71" i="22" s="1"/>
  <c r="G71" i="28" s="1"/>
  <c r="I71" i="23" s="1"/>
  <c r="AA71" i="23" s="1"/>
  <c r="G72" i="27" s="1"/>
  <c r="AA71" i="21"/>
  <c r="W45" i="21"/>
  <c r="W45" i="20"/>
  <c r="AA23" i="21"/>
  <c r="AA23" i="20"/>
  <c r="X104" i="22"/>
  <c r="Z111" i="21"/>
  <c r="Z111" i="20"/>
  <c r="Z67" i="21"/>
  <c r="Z67" i="20"/>
  <c r="AH67" i="22" s="1"/>
  <c r="F67" i="28" s="1"/>
  <c r="H67" i="23" s="1"/>
  <c r="Z67" i="23" s="1"/>
  <c r="F68" i="27" s="1"/>
  <c r="V33" i="21"/>
  <c r="V33" i="20"/>
  <c r="W105" i="22"/>
  <c r="W122" i="21"/>
  <c r="W122" i="20"/>
  <c r="W90" i="21"/>
  <c r="W90" i="20"/>
  <c r="W26" i="20"/>
  <c r="W26" i="21"/>
  <c r="AB121" i="20"/>
  <c r="AB121" i="21"/>
  <c r="AD78" i="21"/>
  <c r="AD78" i="20"/>
  <c r="H57" i="28"/>
  <c r="J57" i="23" s="1"/>
  <c r="AH121" i="21"/>
  <c r="AH121" i="20"/>
  <c r="AH57" i="20"/>
  <c r="AH57" i="21"/>
  <c r="X123" i="21"/>
  <c r="X123" i="20"/>
  <c r="Z76" i="21"/>
  <c r="Z76" i="20"/>
  <c r="X35" i="21"/>
  <c r="X35" i="20"/>
  <c r="S38" i="22"/>
  <c r="AS17" i="22"/>
  <c r="Q17" i="28" s="1"/>
  <c r="S17" i="23" s="1"/>
  <c r="Y118" i="20"/>
  <c r="Y118" i="21"/>
  <c r="G91" i="20"/>
  <c r="G91" i="22" s="1"/>
  <c r="G91" i="21"/>
  <c r="W33" i="21"/>
  <c r="W33" i="20"/>
  <c r="J97" i="22"/>
  <c r="H76" i="22"/>
  <c r="L54" i="22"/>
  <c r="AT118" i="22"/>
  <c r="R118" i="28" s="1"/>
  <c r="T118" i="23" s="1"/>
  <c r="AR97" i="22"/>
  <c r="P97" i="28" s="1"/>
  <c r="R97" i="23" s="1"/>
  <c r="N76" i="22"/>
  <c r="AT54" i="22"/>
  <c r="R54" i="28" s="1"/>
  <c r="T54" i="23" s="1"/>
  <c r="P33" i="22"/>
  <c r="N12" i="21"/>
  <c r="N12" i="20"/>
  <c r="Z71" i="21"/>
  <c r="Z71" i="20"/>
  <c r="Z27" i="21"/>
  <c r="Z27" i="20"/>
  <c r="AK109" i="22"/>
  <c r="I109" i="28" s="1"/>
  <c r="K109" i="23" s="1"/>
  <c r="M23" i="22"/>
  <c r="G116" i="21"/>
  <c r="G116" i="20"/>
  <c r="G68" i="20"/>
  <c r="G68" i="21"/>
  <c r="E47" i="21"/>
  <c r="E47" i="20"/>
  <c r="AN83" i="22"/>
  <c r="L83" i="28" s="1"/>
  <c r="N83" i="23" s="1"/>
  <c r="H25" i="22"/>
  <c r="R131" i="22"/>
  <c r="P46" i="22"/>
  <c r="D99" i="21"/>
  <c r="D99" i="20"/>
  <c r="B66" i="21"/>
  <c r="B66" i="20"/>
  <c r="Z24" i="20"/>
  <c r="Z24" i="21"/>
  <c r="V6" i="20"/>
  <c r="V6" i="21"/>
  <c r="I70" i="22"/>
  <c r="S48" i="22"/>
  <c r="Q27" i="22"/>
  <c r="G105" i="20"/>
  <c r="G105" i="21"/>
  <c r="C79" i="20"/>
  <c r="C79" i="21"/>
  <c r="G57" i="21"/>
  <c r="G57" i="20"/>
  <c r="E20" i="21"/>
  <c r="E20" i="20"/>
  <c r="AL63" i="22"/>
  <c r="J63" i="28" s="1"/>
  <c r="L63" i="23" s="1"/>
  <c r="AR127" i="22"/>
  <c r="P127" i="28" s="1"/>
  <c r="R127" i="23" s="1"/>
  <c r="AR63" i="22"/>
  <c r="P63" i="28" s="1"/>
  <c r="R63" i="23" s="1"/>
  <c r="P31" i="22"/>
  <c r="B123" i="21"/>
  <c r="B123" i="20"/>
  <c r="X80" i="21"/>
  <c r="X80" i="20"/>
  <c r="X28" i="21"/>
  <c r="X28" i="20"/>
  <c r="AF28" i="22" s="1"/>
  <c r="D28" i="28" s="1"/>
  <c r="F28" i="23" s="1"/>
  <c r="K104" i="22"/>
  <c r="K40" i="22"/>
  <c r="AQ19" i="22"/>
  <c r="O19" i="28" s="1"/>
  <c r="Q19" i="23" s="1"/>
  <c r="C120" i="21"/>
  <c r="C120" i="20"/>
  <c r="C72" i="20"/>
  <c r="C72" i="22" s="1"/>
  <c r="C72" i="21"/>
  <c r="E45" i="21"/>
  <c r="E45" i="20"/>
  <c r="W24" i="21"/>
  <c r="W24" i="20"/>
  <c r="AN125" i="22"/>
  <c r="L125" i="28" s="1"/>
  <c r="N125" i="23" s="1"/>
  <c r="H83" i="20"/>
  <c r="H83" i="21"/>
  <c r="L61" i="22"/>
  <c r="H19" i="20"/>
  <c r="H19" i="21"/>
  <c r="R125" i="22"/>
  <c r="N83" i="20"/>
  <c r="N83" i="21"/>
  <c r="AH19" i="21"/>
  <c r="AH19" i="20"/>
  <c r="F126" i="20"/>
  <c r="F126" i="21"/>
  <c r="D93" i="20"/>
  <c r="D93" i="21"/>
  <c r="D57" i="21"/>
  <c r="D57" i="20"/>
  <c r="F10" i="20"/>
  <c r="F10" i="21"/>
  <c r="AK76" i="22"/>
  <c r="I76" i="28" s="1"/>
  <c r="K76" i="23" s="1"/>
  <c r="M54" i="22"/>
  <c r="I12" i="22"/>
  <c r="W12" i="22" s="1"/>
  <c r="AU118" i="22"/>
  <c r="S118" i="28" s="1"/>
  <c r="U118" i="23" s="1"/>
  <c r="Q97" i="22"/>
  <c r="O76" i="22"/>
  <c r="Q33" i="22"/>
  <c r="O12" i="22"/>
  <c r="Y86" i="21"/>
  <c r="Y86" i="20"/>
  <c r="AG86" i="22" s="1"/>
  <c r="E86" i="28" s="1"/>
  <c r="G86" i="23" s="1"/>
  <c r="Y86" i="23" s="1"/>
  <c r="E87" i="27" s="1"/>
  <c r="W49" i="21"/>
  <c r="W49" i="20"/>
  <c r="Y22" i="21"/>
  <c r="Y22" i="20"/>
  <c r="L118" i="22"/>
  <c r="AL97" i="22"/>
  <c r="J97" i="28" s="1"/>
  <c r="L97" i="23" s="1"/>
  <c r="AN70" i="22"/>
  <c r="L70" i="28" s="1"/>
  <c r="N70" i="23" s="1"/>
  <c r="AN38" i="22"/>
  <c r="L38" i="28" s="1"/>
  <c r="N38" i="23" s="1"/>
  <c r="AJ12" i="22"/>
  <c r="AT86" i="22"/>
  <c r="R86" i="28" s="1"/>
  <c r="T86" i="23" s="1"/>
  <c r="AT38" i="22"/>
  <c r="R38" i="28" s="1"/>
  <c r="T38" i="23" s="1"/>
  <c r="P17" i="22"/>
  <c r="X110" i="21"/>
  <c r="X110" i="20"/>
  <c r="AF110" i="22" s="1"/>
  <c r="D110" i="28" s="1"/>
  <c r="F110" i="23" s="1"/>
  <c r="X110" i="23" s="1"/>
  <c r="D111" i="27" s="1"/>
  <c r="V85" i="20"/>
  <c r="V85" i="21"/>
  <c r="B61" i="21"/>
  <c r="B61" i="20"/>
  <c r="I125" i="22"/>
  <c r="AO103" i="22"/>
  <c r="M103" i="28" s="1"/>
  <c r="O103" i="23" s="1"/>
  <c r="AM82" i="22"/>
  <c r="K82" i="28" s="1"/>
  <c r="M82" i="23" s="1"/>
  <c r="I61" i="22"/>
  <c r="AM18" i="22"/>
  <c r="K18" i="28" s="1"/>
  <c r="M18" i="23" s="1"/>
  <c r="S103" i="22"/>
  <c r="AQ61" i="22"/>
  <c r="O61" i="28" s="1"/>
  <c r="Q61" i="23" s="1"/>
  <c r="S39" i="22"/>
  <c r="AS18" i="22"/>
  <c r="Q18" i="28" s="1"/>
  <c r="S18" i="23" s="1"/>
  <c r="E115" i="21"/>
  <c r="E115" i="20"/>
  <c r="AL130" i="22"/>
  <c r="J130" i="28" s="1"/>
  <c r="L130" i="23" s="1"/>
  <c r="AB109" i="21"/>
  <c r="AB109" i="20"/>
  <c r="AJ45" i="22"/>
  <c r="AN23" i="22"/>
  <c r="L23" i="28" s="1"/>
  <c r="N23" i="23" s="1"/>
  <c r="P130" i="22"/>
  <c r="AH109" i="20"/>
  <c r="AH109" i="21"/>
  <c r="AH45" i="21"/>
  <c r="AH45" i="20"/>
  <c r="AT23" i="22"/>
  <c r="R23" i="28" s="1"/>
  <c r="T23" i="23" s="1"/>
  <c r="B122" i="21"/>
  <c r="B122" i="20"/>
  <c r="Z84" i="20"/>
  <c r="Z84" i="21"/>
  <c r="X43" i="21"/>
  <c r="X43" i="20"/>
  <c r="AF43" i="22" s="1"/>
  <c r="D43" i="28" s="1"/>
  <c r="F43" i="23" s="1"/>
  <c r="X43" i="23" s="1"/>
  <c r="D44" i="27" s="1"/>
  <c r="AM123" i="22"/>
  <c r="K123" i="28" s="1"/>
  <c r="M123" i="23" s="1"/>
  <c r="K59" i="22"/>
  <c r="AO32" i="22"/>
  <c r="M32" i="28" s="1"/>
  <c r="O32" i="23" s="1"/>
  <c r="AU96" i="22"/>
  <c r="S96" i="28" s="1"/>
  <c r="U96" i="23" s="1"/>
  <c r="AS75" i="22"/>
  <c r="Q75" i="28" s="1"/>
  <c r="S75" i="23" s="1"/>
  <c r="S32" i="22"/>
  <c r="AS11" i="22"/>
  <c r="Q11" i="28" s="1"/>
  <c r="S11" i="23" s="1"/>
  <c r="W115" i="21"/>
  <c r="W115" i="20"/>
  <c r="W67" i="21"/>
  <c r="W67" i="20"/>
  <c r="W19" i="21"/>
  <c r="W19" i="20"/>
  <c r="L120" i="22"/>
  <c r="J99" i="22"/>
  <c r="H78" i="22"/>
  <c r="H14" i="21"/>
  <c r="H14" i="20"/>
  <c r="R120" i="22"/>
  <c r="P99" i="22"/>
  <c r="R56" i="22"/>
  <c r="AH14" i="21"/>
  <c r="AH14" i="20"/>
  <c r="D112" i="21"/>
  <c r="D112" i="20"/>
  <c r="F93" i="20"/>
  <c r="F93" i="21"/>
  <c r="F65" i="21"/>
  <c r="F65" i="20"/>
  <c r="F41" i="20"/>
  <c r="F41" i="21"/>
  <c r="D8" i="21"/>
  <c r="D8" i="20"/>
  <c r="AK115" i="22"/>
  <c r="I115" i="28" s="1"/>
  <c r="K115" i="23" s="1"/>
  <c r="M45" i="22"/>
  <c r="K24" i="22"/>
  <c r="AU109" i="22"/>
  <c r="S109" i="28" s="1"/>
  <c r="U109" i="23" s="1"/>
  <c r="AU45" i="22"/>
  <c r="S45" i="28" s="1"/>
  <c r="U45" i="23" s="1"/>
  <c r="AA130" i="20"/>
  <c r="AA130" i="21"/>
  <c r="Y93" i="21"/>
  <c r="Y93" i="20"/>
  <c r="AG93" i="22" s="1"/>
  <c r="E93" i="28" s="1"/>
  <c r="G93" i="23" s="1"/>
  <c r="Y93" i="23" s="1"/>
  <c r="E94" i="27" s="1"/>
  <c r="AT45" i="22"/>
  <c r="R45" i="28" s="1"/>
  <c r="T45" i="23" s="1"/>
  <c r="X101" i="21"/>
  <c r="X101" i="20"/>
  <c r="V52" i="20"/>
  <c r="V52" i="21"/>
  <c r="B24" i="21"/>
  <c r="B24" i="20"/>
  <c r="I112" i="22"/>
  <c r="AO90" i="22"/>
  <c r="M90" i="28" s="1"/>
  <c r="O90" i="23" s="1"/>
  <c r="K69" i="22"/>
  <c r="I48" i="22"/>
  <c r="M26" i="22"/>
  <c r="K5" i="22"/>
  <c r="O112" i="22"/>
  <c r="AU90" i="22"/>
  <c r="S90" i="28" s="1"/>
  <c r="U90" i="23" s="1"/>
  <c r="Q69" i="22"/>
  <c r="AQ48" i="22"/>
  <c r="O48" i="28" s="1"/>
  <c r="Q48" i="23" s="1"/>
  <c r="Q5" i="22"/>
  <c r="J85" i="22"/>
  <c r="H64" i="21"/>
  <c r="H64" i="20"/>
  <c r="AL21" i="22"/>
  <c r="J21" i="28" s="1"/>
  <c r="L21" i="23" s="1"/>
  <c r="AH128" i="21"/>
  <c r="AH128" i="20"/>
  <c r="AP128" i="22" s="1"/>
  <c r="AH64" i="20"/>
  <c r="AH64" i="21"/>
  <c r="R42" i="22"/>
  <c r="P21" i="22"/>
  <c r="Z127" i="21"/>
  <c r="Z127" i="20"/>
  <c r="AH127" i="22" s="1"/>
  <c r="F127" i="28" s="1"/>
  <c r="H127" i="23" s="1"/>
  <c r="D94" i="20"/>
  <c r="D94" i="21"/>
  <c r="V45" i="21"/>
  <c r="V45" i="20"/>
  <c r="K118" i="22"/>
  <c r="I97" i="22"/>
  <c r="AK33" i="22"/>
  <c r="I33" i="28" s="1"/>
  <c r="K33" i="23" s="1"/>
  <c r="Q118" i="22"/>
  <c r="AQ97" i="22"/>
  <c r="O97" i="28" s="1"/>
  <c r="Q97" i="23" s="1"/>
  <c r="S75" i="22"/>
  <c r="O33" i="22"/>
  <c r="S11" i="22"/>
  <c r="AA104" i="20"/>
  <c r="AA104" i="21"/>
  <c r="Y83" i="21"/>
  <c r="Y83" i="20"/>
  <c r="AG83" i="22" s="1"/>
  <c r="E83" i="28" s="1"/>
  <c r="G83" i="23" s="1"/>
  <c r="W62" i="20"/>
  <c r="W62" i="21"/>
  <c r="Y35" i="21"/>
  <c r="Y35" i="20"/>
  <c r="AA8" i="21"/>
  <c r="AA8" i="20"/>
  <c r="L103" i="22"/>
  <c r="L55" i="22"/>
  <c r="AN7" i="22"/>
  <c r="L7" i="28" s="1"/>
  <c r="N7" i="23" s="1"/>
  <c r="AR98" i="22"/>
  <c r="P98" i="28" s="1"/>
  <c r="R98" i="23" s="1"/>
  <c r="P66" i="22"/>
  <c r="R39" i="22"/>
  <c r="D131" i="21"/>
  <c r="D131" i="20"/>
  <c r="F88" i="21"/>
  <c r="F88" i="20"/>
  <c r="F88" i="22" s="1"/>
  <c r="D51" i="20"/>
  <c r="D51" i="21"/>
  <c r="X19" i="21"/>
  <c r="X19" i="20"/>
  <c r="AK106" i="22"/>
  <c r="I106" i="28" s="1"/>
  <c r="K106" i="23" s="1"/>
  <c r="I42" i="22"/>
  <c r="AS127" i="22"/>
  <c r="Q127" i="28" s="1"/>
  <c r="S127" i="23" s="1"/>
  <c r="S84" i="22"/>
  <c r="O42" i="22"/>
  <c r="E104" i="21"/>
  <c r="E104" i="20"/>
  <c r="E72" i="20"/>
  <c r="E72" i="21"/>
  <c r="G29" i="21"/>
  <c r="G29" i="20"/>
  <c r="AN88" i="22"/>
  <c r="L88" i="28" s="1"/>
  <c r="N88" i="23" s="1"/>
  <c r="N110" i="22"/>
  <c r="B131" i="20"/>
  <c r="B131" i="21"/>
  <c r="X88" i="21"/>
  <c r="X88" i="20"/>
  <c r="Z45" i="20"/>
  <c r="Z45" i="21"/>
  <c r="F21" i="21"/>
  <c r="F21" i="20"/>
  <c r="M97" i="22"/>
  <c r="AM76" i="22"/>
  <c r="K76" i="28" s="1"/>
  <c r="M76" i="23" s="1"/>
  <c r="AC55" i="21"/>
  <c r="AC55" i="20"/>
  <c r="M33" i="22"/>
  <c r="Q76" i="22"/>
  <c r="O55" i="22"/>
  <c r="S33" i="22"/>
  <c r="Q12" i="22"/>
  <c r="W108" i="21"/>
  <c r="W108" i="20"/>
  <c r="AB103" i="21"/>
  <c r="AB103" i="20"/>
  <c r="L81" i="22"/>
  <c r="AB39" i="20"/>
  <c r="AB39" i="21"/>
  <c r="P124" i="22"/>
  <c r="N103" i="22"/>
  <c r="P60" i="22"/>
  <c r="X60" i="22" s="1"/>
  <c r="AP39" i="22"/>
  <c r="B120" i="21"/>
  <c r="B120" i="20"/>
  <c r="V72" i="21"/>
  <c r="V72" i="20"/>
  <c r="Z14" i="20"/>
  <c r="Z14" i="21"/>
  <c r="AO122" i="22"/>
  <c r="M122" i="28" s="1"/>
  <c r="O122" i="23" s="1"/>
  <c r="AM101" i="22"/>
  <c r="K101" i="28" s="1"/>
  <c r="M101" i="23" s="1"/>
  <c r="AK80" i="22"/>
  <c r="I80" i="28" s="1"/>
  <c r="K80" i="23" s="1"/>
  <c r="AM37" i="22"/>
  <c r="K37" i="28" s="1"/>
  <c r="M37" i="23" s="1"/>
  <c r="AK16" i="22"/>
  <c r="I16" i="28" s="1"/>
  <c r="K16" i="23" s="1"/>
  <c r="AU122" i="22"/>
  <c r="S122" i="28" s="1"/>
  <c r="U122" i="23" s="1"/>
  <c r="Q101" i="22"/>
  <c r="AQ80" i="22"/>
  <c r="O80" i="28" s="1"/>
  <c r="Q80" i="23" s="1"/>
  <c r="S58" i="22"/>
  <c r="AS37" i="22"/>
  <c r="Q37" i="28" s="1"/>
  <c r="S37" i="23" s="1"/>
  <c r="W117" i="21"/>
  <c r="W117" i="20"/>
  <c r="AA95" i="21"/>
  <c r="AA95" i="20"/>
  <c r="Y74" i="21"/>
  <c r="Y74" i="20"/>
  <c r="AA47" i="20"/>
  <c r="AA47" i="21"/>
  <c r="E26" i="21"/>
  <c r="E26" i="20"/>
  <c r="AJ128" i="22"/>
  <c r="AL101" i="22"/>
  <c r="J101" i="28" s="1"/>
  <c r="L101" i="23" s="1"/>
  <c r="J69" i="22"/>
  <c r="AL37" i="22"/>
  <c r="J37" i="28" s="1"/>
  <c r="L37" i="23" s="1"/>
  <c r="AL5" i="22"/>
  <c r="J5" i="28" s="1"/>
  <c r="L5" i="23" s="1"/>
  <c r="AR101" i="22"/>
  <c r="P101" i="28" s="1"/>
  <c r="R101" i="23" s="1"/>
  <c r="P37" i="22"/>
  <c r="AR5" i="22"/>
  <c r="P5" i="28" s="1"/>
  <c r="R5" i="23" s="1"/>
  <c r="F79" i="21"/>
  <c r="F79" i="20"/>
  <c r="F39" i="21"/>
  <c r="F39" i="20"/>
  <c r="Z11" i="20"/>
  <c r="Z11" i="21"/>
  <c r="AM118" i="22"/>
  <c r="K118" i="28" s="1"/>
  <c r="M118" i="23" s="1"/>
  <c r="AK97" i="22"/>
  <c r="I97" i="28" s="1"/>
  <c r="K97" i="23" s="1"/>
  <c r="I33" i="22"/>
  <c r="M11" i="22"/>
  <c r="AS118" i="22"/>
  <c r="Q118" i="28" s="1"/>
  <c r="S118" i="23" s="1"/>
  <c r="AU75" i="22"/>
  <c r="S75" i="28" s="1"/>
  <c r="U75" i="23" s="1"/>
  <c r="AQ33" i="22"/>
  <c r="O33" i="28" s="1"/>
  <c r="Q33" i="23" s="1"/>
  <c r="E103" i="20"/>
  <c r="E103" i="21"/>
  <c r="Y39" i="21"/>
  <c r="Y39" i="20"/>
  <c r="AG39" i="22" s="1"/>
  <c r="E39" i="28" s="1"/>
  <c r="G39" i="23" s="1"/>
  <c r="AL102" i="22"/>
  <c r="J102" i="28" s="1"/>
  <c r="L102" i="23" s="1"/>
  <c r="AB81" i="21"/>
  <c r="AB81" i="20"/>
  <c r="L59" i="22"/>
  <c r="J38" i="22"/>
  <c r="AB17" i="21"/>
  <c r="AB17" i="20"/>
  <c r="P102" i="22"/>
  <c r="N81" i="22"/>
  <c r="X81" i="22" s="1"/>
  <c r="AT59" i="22"/>
  <c r="R59" i="28" s="1"/>
  <c r="T59" i="23" s="1"/>
  <c r="AR38" i="22"/>
  <c r="P38" i="28" s="1"/>
  <c r="R38" i="23" s="1"/>
  <c r="AH17" i="20"/>
  <c r="AH17" i="21"/>
  <c r="B106" i="20"/>
  <c r="B106" i="21"/>
  <c r="Z60" i="21"/>
  <c r="Z60" i="20"/>
  <c r="D23" i="21"/>
  <c r="D23" i="20"/>
  <c r="AM111" i="22"/>
  <c r="K111" i="28" s="1"/>
  <c r="M111" i="23" s="1"/>
  <c r="M68" i="22"/>
  <c r="AM47" i="22"/>
  <c r="K47" i="28" s="1"/>
  <c r="M47" i="23" s="1"/>
  <c r="Q127" i="22"/>
  <c r="O106" i="22"/>
  <c r="AU84" i="22"/>
  <c r="S84" i="28" s="1"/>
  <c r="U84" i="23" s="1"/>
  <c r="AS63" i="22"/>
  <c r="Q63" i="28" s="1"/>
  <c r="S63" i="23" s="1"/>
  <c r="AQ42" i="22"/>
  <c r="O42" i="28" s="1"/>
  <c r="Q42" i="23" s="1"/>
  <c r="Y108" i="21"/>
  <c r="Y108" i="20"/>
  <c r="W39" i="20"/>
  <c r="W39" i="21"/>
  <c r="AL119" i="22"/>
  <c r="J119" i="28" s="1"/>
  <c r="L119" i="23" s="1"/>
  <c r="AB98" i="21"/>
  <c r="AB98" i="20"/>
  <c r="L76" i="22"/>
  <c r="J55" i="22"/>
  <c r="H34" i="20"/>
  <c r="H34" i="21"/>
  <c r="AN12" i="22"/>
  <c r="L12" i="28" s="1"/>
  <c r="N12" i="23" s="1"/>
  <c r="AR119" i="22"/>
  <c r="P119" i="28" s="1"/>
  <c r="R119" i="23" s="1"/>
  <c r="N98" i="21"/>
  <c r="N98" i="20"/>
  <c r="N98" i="22" s="1"/>
  <c r="X98" i="22" s="1"/>
  <c r="R76" i="22"/>
  <c r="AH34" i="21"/>
  <c r="AH34" i="20"/>
  <c r="R12" i="22"/>
  <c r="V111" i="20"/>
  <c r="V111" i="21"/>
  <c r="D60" i="21"/>
  <c r="D60" i="20"/>
  <c r="D60" i="22" s="1"/>
  <c r="AO81" i="22"/>
  <c r="M81" i="28" s="1"/>
  <c r="O81" i="23" s="1"/>
  <c r="AO33" i="22"/>
  <c r="M33" i="28" s="1"/>
  <c r="O33" i="23" s="1"/>
  <c r="AM12" i="22"/>
  <c r="K12" i="28" s="1"/>
  <c r="M12" i="23" s="1"/>
  <c r="O119" i="22"/>
  <c r="S97" i="22"/>
  <c r="AS76" i="22"/>
  <c r="Q76" i="28" s="1"/>
  <c r="S76" i="23" s="1"/>
  <c r="AQ55" i="22"/>
  <c r="O55" i="28" s="1"/>
  <c r="Q55" i="23" s="1"/>
  <c r="AU33" i="22"/>
  <c r="S33" i="28" s="1"/>
  <c r="U33" i="23" s="1"/>
  <c r="Y97" i="21"/>
  <c r="Y97" i="20"/>
  <c r="W76" i="21"/>
  <c r="W76" i="20"/>
  <c r="G54" i="21"/>
  <c r="G54" i="20"/>
  <c r="G54" i="22" s="1"/>
  <c r="E33" i="21"/>
  <c r="E33" i="20"/>
  <c r="E33" i="22" s="1"/>
  <c r="C12" i="20"/>
  <c r="C12" i="21"/>
  <c r="AL108" i="22"/>
  <c r="J108" i="28" s="1"/>
  <c r="L108" i="23" s="1"/>
  <c r="AN81" i="22"/>
  <c r="L81" i="28" s="1"/>
  <c r="N81" i="23" s="1"/>
  <c r="J60" i="22"/>
  <c r="AL28" i="22"/>
  <c r="J28" i="28" s="1"/>
  <c r="L28" i="23" s="1"/>
  <c r="AR124" i="22"/>
  <c r="P124" i="28" s="1"/>
  <c r="R124" i="23" s="1"/>
  <c r="AR76" i="22"/>
  <c r="P76" i="28" s="1"/>
  <c r="R76" i="23" s="1"/>
  <c r="AR44" i="22"/>
  <c r="P44" i="28" s="1"/>
  <c r="R44" i="23" s="1"/>
  <c r="AT17" i="22"/>
  <c r="R17" i="28" s="1"/>
  <c r="T17" i="23" s="1"/>
  <c r="V124" i="20"/>
  <c r="V124" i="21"/>
  <c r="X65" i="20"/>
  <c r="X65" i="21"/>
  <c r="AO110" i="22"/>
  <c r="M110" i="28" s="1"/>
  <c r="O110" i="23" s="1"/>
  <c r="I68" i="21"/>
  <c r="I68" i="20"/>
  <c r="K25" i="22"/>
  <c r="O68" i="22"/>
  <c r="X68" i="22" s="1"/>
  <c r="S46" i="22"/>
  <c r="W105" i="21"/>
  <c r="W105" i="20"/>
  <c r="AE105" i="22" s="1"/>
  <c r="C105" i="28" s="1"/>
  <c r="E105" i="23" s="1"/>
  <c r="W105" i="23" s="1"/>
  <c r="C106" i="27" s="1"/>
  <c r="AA67" i="21"/>
  <c r="AA67" i="20"/>
  <c r="AI67" i="22" s="1"/>
  <c r="G67" i="28" s="1"/>
  <c r="I67" i="23" s="1"/>
  <c r="AA67" i="23" s="1"/>
  <c r="G68" i="27" s="1"/>
  <c r="E30" i="20"/>
  <c r="E30" i="21"/>
  <c r="J121" i="22"/>
  <c r="H100" i="20"/>
  <c r="H100" i="21"/>
  <c r="N100" i="21"/>
  <c r="N100" i="20"/>
  <c r="AR57" i="22"/>
  <c r="P57" i="28" s="1"/>
  <c r="R57" i="23" s="1"/>
  <c r="N36" i="21"/>
  <c r="N36" i="20"/>
  <c r="F103" i="20"/>
  <c r="F103" i="21"/>
  <c r="X74" i="21"/>
  <c r="X74" i="20"/>
  <c r="AF74" i="22" s="1"/>
  <c r="D74" i="28" s="1"/>
  <c r="F74" i="23" s="1"/>
  <c r="X74" i="23" s="1"/>
  <c r="D75" i="27" s="1"/>
  <c r="V25" i="20"/>
  <c r="V25" i="21"/>
  <c r="K10" i="22"/>
  <c r="O117" i="22"/>
  <c r="S95" i="22"/>
  <c r="AQ53" i="22"/>
  <c r="O53" i="28" s="1"/>
  <c r="Q53" i="23" s="1"/>
  <c r="AS10" i="22"/>
  <c r="Q10" i="28" s="1"/>
  <c r="S10" i="23" s="1"/>
  <c r="AA108" i="20"/>
  <c r="AI108" i="22" s="1"/>
  <c r="G108" i="28" s="1"/>
  <c r="I108" i="23" s="1"/>
  <c r="AA108" i="23" s="1"/>
  <c r="G109" i="27" s="1"/>
  <c r="AA108" i="21"/>
  <c r="AA76" i="20"/>
  <c r="AA76" i="21"/>
  <c r="AA44" i="21"/>
  <c r="AA44" i="20"/>
  <c r="AA12" i="21"/>
  <c r="AA12" i="20"/>
  <c r="J102" i="22"/>
  <c r="AL70" i="22"/>
  <c r="J70" i="28" s="1"/>
  <c r="L70" i="23" s="1"/>
  <c r="L43" i="22"/>
  <c r="L11" i="22"/>
  <c r="P118" i="22"/>
  <c r="AT91" i="22"/>
  <c r="R91" i="28" s="1"/>
  <c r="T91" i="23" s="1"/>
  <c r="AR6" i="22"/>
  <c r="P6" i="28" s="1"/>
  <c r="R6" i="23" s="1"/>
  <c r="D55" i="21"/>
  <c r="D55" i="20"/>
  <c r="D55" i="22" s="1"/>
  <c r="AK126" i="22"/>
  <c r="I126" i="28" s="1"/>
  <c r="K126" i="23" s="1"/>
  <c r="M104" i="22"/>
  <c r="I62" i="22"/>
  <c r="M40" i="22"/>
  <c r="AS83" i="22"/>
  <c r="Q83" i="28" s="1"/>
  <c r="S83" i="23" s="1"/>
  <c r="C119" i="20"/>
  <c r="C119" i="21"/>
  <c r="W87" i="21"/>
  <c r="W87" i="20"/>
  <c r="E60" i="21"/>
  <c r="E60" i="20"/>
  <c r="E28" i="21"/>
  <c r="E28" i="20"/>
  <c r="AL7" i="22"/>
  <c r="J7" i="28" s="1"/>
  <c r="L7" i="23" s="1"/>
  <c r="P7" i="22"/>
  <c r="X7" i="22" s="1"/>
  <c r="B87" i="21"/>
  <c r="B87" i="20"/>
  <c r="D64" i="21"/>
  <c r="D64" i="20"/>
  <c r="D20" i="21"/>
  <c r="D20" i="20"/>
  <c r="AK123" i="22"/>
  <c r="I123" i="28" s="1"/>
  <c r="K123" i="23" s="1"/>
  <c r="M101" i="22"/>
  <c r="I59" i="22"/>
  <c r="M37" i="22"/>
  <c r="K16" i="22"/>
  <c r="AU101" i="22"/>
  <c r="S101" i="28" s="1"/>
  <c r="U101" i="23" s="1"/>
  <c r="AS80" i="22"/>
  <c r="Q80" i="28" s="1"/>
  <c r="S80" i="23" s="1"/>
  <c r="S37" i="22"/>
  <c r="C112" i="21"/>
  <c r="C112" i="20"/>
  <c r="W80" i="21"/>
  <c r="W80" i="20"/>
  <c r="C32" i="21"/>
  <c r="C32" i="20"/>
  <c r="AN117" i="22"/>
  <c r="L117" i="28" s="1"/>
  <c r="N117" i="23" s="1"/>
  <c r="J96" i="22"/>
  <c r="H75" i="21"/>
  <c r="H75" i="20"/>
  <c r="H11" i="21"/>
  <c r="H11" i="20"/>
  <c r="AT117" i="22"/>
  <c r="R117" i="28" s="1"/>
  <c r="T117" i="23" s="1"/>
  <c r="AR96" i="22"/>
  <c r="P96" i="28" s="1"/>
  <c r="R96" i="23" s="1"/>
  <c r="AH75" i="20"/>
  <c r="AH75" i="21"/>
  <c r="P32" i="22"/>
  <c r="AH11" i="21"/>
  <c r="AH11" i="20"/>
  <c r="AP11" i="22" s="1"/>
  <c r="B76" i="20"/>
  <c r="B76" i="21"/>
  <c r="X41" i="21"/>
  <c r="X41" i="20"/>
  <c r="D13" i="21"/>
  <c r="D13" i="20"/>
  <c r="AO78" i="22"/>
  <c r="M78" i="28" s="1"/>
  <c r="O78" i="23" s="1"/>
  <c r="K9" i="22"/>
  <c r="S94" i="22"/>
  <c r="AS73" i="22"/>
  <c r="Q73" i="28" s="1"/>
  <c r="S73" i="23" s="1"/>
  <c r="G115" i="20"/>
  <c r="G115" i="21"/>
  <c r="E78" i="21"/>
  <c r="E78" i="20"/>
  <c r="C25" i="20"/>
  <c r="C25" i="21"/>
  <c r="AN126" i="22"/>
  <c r="L126" i="28" s="1"/>
  <c r="N126" i="23" s="1"/>
  <c r="R62" i="22"/>
  <c r="D126" i="20"/>
  <c r="D126" i="21"/>
  <c r="B93" i="21"/>
  <c r="B93" i="20"/>
  <c r="F47" i="21"/>
  <c r="F47" i="20"/>
  <c r="F47" i="22" s="1"/>
  <c r="F15" i="20"/>
  <c r="F15" i="21"/>
  <c r="I53" i="22"/>
  <c r="M31" i="22"/>
  <c r="AM10" i="22"/>
  <c r="K10" i="28" s="1"/>
  <c r="M10" i="23" s="1"/>
  <c r="AS74" i="22"/>
  <c r="Q74" i="28" s="1"/>
  <c r="S74" i="23" s="1"/>
  <c r="AU31" i="22"/>
  <c r="S31" i="28" s="1"/>
  <c r="U31" i="23" s="1"/>
  <c r="AA48" i="21"/>
  <c r="AA48" i="20"/>
  <c r="E27" i="20"/>
  <c r="E27" i="21"/>
  <c r="C6" i="20"/>
  <c r="C6" i="21"/>
  <c r="AB69" i="21"/>
  <c r="AB69" i="20"/>
  <c r="H5" i="21"/>
  <c r="H5" i="20"/>
  <c r="P90" i="22"/>
  <c r="N69" i="21"/>
  <c r="N69" i="20"/>
  <c r="R47" i="22"/>
  <c r="N5" i="20"/>
  <c r="N5" i="21"/>
  <c r="F100" i="21"/>
  <c r="F100" i="20"/>
  <c r="D59" i="20"/>
  <c r="D59" i="21"/>
  <c r="B22" i="20"/>
  <c r="B22" i="21"/>
  <c r="AO120" i="22"/>
  <c r="M120" i="28" s="1"/>
  <c r="O120" i="23" s="1"/>
  <c r="I78" i="22"/>
  <c r="AO56" i="22"/>
  <c r="M56" i="28" s="1"/>
  <c r="O56" i="23" s="1"/>
  <c r="AM35" i="22"/>
  <c r="K35" i="28" s="1"/>
  <c r="M35" i="23" s="1"/>
  <c r="AU120" i="22"/>
  <c r="S120" i="28" s="1"/>
  <c r="U120" i="23" s="1"/>
  <c r="AS99" i="22"/>
  <c r="Q99" i="28" s="1"/>
  <c r="S99" i="23" s="1"/>
  <c r="AU56" i="22"/>
  <c r="S56" i="28" s="1"/>
  <c r="U56" i="23" s="1"/>
  <c r="G85" i="21"/>
  <c r="G85" i="20"/>
  <c r="C43" i="21"/>
  <c r="C43" i="20"/>
  <c r="C43" i="22" s="1"/>
  <c r="G5" i="20"/>
  <c r="G5" i="21"/>
  <c r="J91" i="22"/>
  <c r="H70" i="22"/>
  <c r="H6" i="20"/>
  <c r="H6" i="21"/>
  <c r="N70" i="21"/>
  <c r="N70" i="20"/>
  <c r="N70" i="22" s="1"/>
  <c r="N6" i="20"/>
  <c r="N6" i="21"/>
  <c r="B95" i="21"/>
  <c r="B95" i="20"/>
  <c r="D48" i="21"/>
  <c r="D48" i="20"/>
  <c r="I123" i="22"/>
  <c r="W123" i="22" s="1"/>
  <c r="AM80" i="22"/>
  <c r="K80" i="28" s="1"/>
  <c r="M80" i="23" s="1"/>
  <c r="AK59" i="22"/>
  <c r="I59" i="28" s="1"/>
  <c r="K59" i="23" s="1"/>
  <c r="AO37" i="22"/>
  <c r="M37" i="28" s="1"/>
  <c r="O37" i="23" s="1"/>
  <c r="AM16" i="22"/>
  <c r="K16" i="28" s="1"/>
  <c r="M16" i="23" s="1"/>
  <c r="AQ123" i="22"/>
  <c r="O123" i="28" s="1"/>
  <c r="Q123" i="23" s="1"/>
  <c r="S101" i="22"/>
  <c r="Q80" i="22"/>
  <c r="AQ59" i="22"/>
  <c r="O59" i="28" s="1"/>
  <c r="Q59" i="23" s="1"/>
  <c r="AU37" i="22"/>
  <c r="S37" i="28" s="1"/>
  <c r="U37" i="23" s="1"/>
  <c r="E117" i="21"/>
  <c r="E117" i="20"/>
  <c r="E117" i="22" s="1"/>
  <c r="G58" i="21"/>
  <c r="G58" i="20"/>
  <c r="Y21" i="21"/>
  <c r="Y21" i="20"/>
  <c r="J128" i="22"/>
  <c r="L101" i="22"/>
  <c r="L5" i="22"/>
  <c r="AT21" i="22"/>
  <c r="R21" i="28" s="1"/>
  <c r="T21" i="23" s="1"/>
  <c r="Z122" i="21"/>
  <c r="Z122" i="20"/>
  <c r="B104" i="21"/>
  <c r="B104" i="20"/>
  <c r="F50" i="20"/>
  <c r="F50" i="21"/>
  <c r="X17" i="20"/>
  <c r="X17" i="21"/>
  <c r="I120" i="22"/>
  <c r="M98" i="22"/>
  <c r="M34" i="22"/>
  <c r="O120" i="22"/>
  <c r="S34" i="22"/>
  <c r="C77" i="21"/>
  <c r="C77" i="20"/>
  <c r="H104" i="21"/>
  <c r="H104" i="20"/>
  <c r="AB40" i="21"/>
  <c r="AB40" i="20"/>
  <c r="N40" i="21"/>
  <c r="N40" i="20"/>
  <c r="D102" i="21"/>
  <c r="D102" i="20"/>
  <c r="V73" i="21"/>
  <c r="V73" i="20"/>
  <c r="Z19" i="21"/>
  <c r="Z19" i="20"/>
  <c r="AK121" i="22"/>
  <c r="I121" i="28" s="1"/>
  <c r="K121" i="23" s="1"/>
  <c r="M99" i="22"/>
  <c r="K78" i="22"/>
  <c r="AO35" i="22"/>
  <c r="M35" i="28" s="1"/>
  <c r="O35" i="23" s="1"/>
  <c r="AM14" i="22"/>
  <c r="K14" i="28" s="1"/>
  <c r="M14" i="23" s="1"/>
  <c r="S99" i="22"/>
  <c r="AS78" i="22"/>
  <c r="Q78" i="28" s="1"/>
  <c r="S78" i="23" s="1"/>
  <c r="O57" i="22"/>
  <c r="S35" i="22"/>
  <c r="Y123" i="20"/>
  <c r="Y123" i="21"/>
  <c r="AA96" i="20"/>
  <c r="AA96" i="21"/>
  <c r="E75" i="21"/>
  <c r="E75" i="20"/>
  <c r="AN127" i="22"/>
  <c r="L127" i="28" s="1"/>
  <c r="N127" i="23" s="1"/>
  <c r="J106" i="22"/>
  <c r="J74" i="22"/>
  <c r="AN47" i="22"/>
  <c r="L47" i="28" s="1"/>
  <c r="N47" i="23" s="1"/>
  <c r="AN15" i="22"/>
  <c r="L15" i="28" s="1"/>
  <c r="N15" i="23" s="1"/>
  <c r="AT111" i="22"/>
  <c r="R111" i="28" s="1"/>
  <c r="T111" i="23" s="1"/>
  <c r="AR58" i="22"/>
  <c r="P58" i="28" s="1"/>
  <c r="R58" i="23" s="1"/>
  <c r="AR26" i="22"/>
  <c r="P26" i="28" s="1"/>
  <c r="R26" i="23" s="1"/>
  <c r="Z104" i="21"/>
  <c r="Z104" i="20"/>
  <c r="D63" i="21"/>
  <c r="D63" i="20"/>
  <c r="D63" i="22" s="1"/>
  <c r="X31" i="21"/>
  <c r="X31" i="20"/>
  <c r="AF31" i="22" s="1"/>
  <c r="D31" i="28" s="1"/>
  <c r="F31" i="23" s="1"/>
  <c r="X31" i="23" s="1"/>
  <c r="D32" i="27" s="1"/>
  <c r="I66" i="22"/>
  <c r="O66" i="22"/>
  <c r="C123" i="20"/>
  <c r="C123" i="21"/>
  <c r="E96" i="20"/>
  <c r="E96" i="21"/>
  <c r="E48" i="21"/>
  <c r="E48" i="20"/>
  <c r="E48" i="22" s="1"/>
  <c r="L96" i="22"/>
  <c r="D124" i="20"/>
  <c r="D124" i="21"/>
  <c r="Z81" i="21"/>
  <c r="Z81" i="20"/>
  <c r="F57" i="21"/>
  <c r="F57" i="20"/>
  <c r="M57" i="22"/>
  <c r="AM36" i="22"/>
  <c r="K36" i="28" s="1"/>
  <c r="M36" i="23" s="1"/>
  <c r="O15" i="22"/>
  <c r="W84" i="21"/>
  <c r="W84" i="20"/>
  <c r="Y9" i="20"/>
  <c r="Y9" i="21"/>
  <c r="H95" i="21"/>
  <c r="H95" i="20"/>
  <c r="H31" i="21"/>
  <c r="H31" i="20"/>
  <c r="N95" i="20"/>
  <c r="N95" i="21"/>
  <c r="N31" i="21"/>
  <c r="N31" i="20"/>
  <c r="N31" i="22" s="1"/>
  <c r="X31" i="22" s="1"/>
  <c r="R9" i="22"/>
  <c r="X89" i="21"/>
  <c r="X89" i="20"/>
  <c r="D69" i="21"/>
  <c r="D69" i="20"/>
  <c r="V40" i="21"/>
  <c r="V40" i="20"/>
  <c r="AO130" i="22"/>
  <c r="M130" i="28" s="1"/>
  <c r="O130" i="23" s="1"/>
  <c r="S66" i="22"/>
  <c r="Y130" i="21"/>
  <c r="Y130" i="20"/>
  <c r="C109" i="20"/>
  <c r="C109" i="21"/>
  <c r="G71" i="20"/>
  <c r="G71" i="21"/>
  <c r="C45" i="21"/>
  <c r="C45" i="20"/>
  <c r="G23" i="21"/>
  <c r="G23" i="20"/>
  <c r="P125" i="22"/>
  <c r="AR13" i="22"/>
  <c r="P13" i="28" s="1"/>
  <c r="R13" i="23" s="1"/>
  <c r="F111" i="20"/>
  <c r="F111" i="21"/>
  <c r="F67" i="20"/>
  <c r="F67" i="22" s="1"/>
  <c r="F67" i="21"/>
  <c r="B33" i="20"/>
  <c r="B33" i="21"/>
  <c r="C122" i="21"/>
  <c r="C122" i="20"/>
  <c r="C90" i="20"/>
  <c r="C90" i="21"/>
  <c r="C26" i="20"/>
  <c r="C26" i="22" s="1"/>
  <c r="C26" i="21"/>
  <c r="H121" i="21"/>
  <c r="H121" i="20"/>
  <c r="J78" i="21"/>
  <c r="J78" i="20"/>
  <c r="N121" i="21"/>
  <c r="N121" i="20"/>
  <c r="R99" i="22"/>
  <c r="N57" i="21"/>
  <c r="N57" i="20"/>
  <c r="N57" i="22" s="1"/>
  <c r="X57" i="22" s="1"/>
  <c r="P14" i="22"/>
  <c r="D123" i="21"/>
  <c r="D123" i="20"/>
  <c r="F76" i="21"/>
  <c r="F76" i="20"/>
  <c r="D35" i="21"/>
  <c r="D35" i="20"/>
  <c r="AB64" i="21"/>
  <c r="AB64" i="20"/>
  <c r="N128" i="21"/>
  <c r="N128" i="20"/>
  <c r="N64" i="21"/>
  <c r="N64" i="20"/>
  <c r="F127" i="20"/>
  <c r="F127" i="22" s="1"/>
  <c r="F127" i="21"/>
  <c r="X94" i="20"/>
  <c r="X94" i="21"/>
  <c r="B45" i="21"/>
  <c r="B45" i="20"/>
  <c r="G104" i="21"/>
  <c r="G104" i="20"/>
  <c r="E83" i="21"/>
  <c r="E83" i="20"/>
  <c r="C62" i="20"/>
  <c r="C62" i="21"/>
  <c r="E35" i="21"/>
  <c r="E35" i="20"/>
  <c r="G8" i="20"/>
  <c r="G8" i="21"/>
  <c r="H77" i="28"/>
  <c r="J77" i="23" s="1"/>
  <c r="X131" i="21"/>
  <c r="X131" i="20"/>
  <c r="Z88" i="21"/>
  <c r="Z88" i="20"/>
  <c r="X47" i="21"/>
  <c r="X47" i="20"/>
  <c r="D19" i="20"/>
  <c r="D19" i="21"/>
  <c r="AA93" i="20"/>
  <c r="AA93" i="21"/>
  <c r="AA61" i="20"/>
  <c r="AI61" i="22" s="1"/>
  <c r="G61" i="28" s="1"/>
  <c r="I61" i="23" s="1"/>
  <c r="AA61" i="23" s="1"/>
  <c r="G62" i="27" s="1"/>
  <c r="AA61" i="21"/>
  <c r="E24" i="21"/>
  <c r="E24" i="20"/>
  <c r="N78" i="28"/>
  <c r="P78" i="23" s="1"/>
  <c r="Z121" i="21"/>
  <c r="Z121" i="20"/>
  <c r="D88" i="21"/>
  <c r="D88" i="20"/>
  <c r="F45" i="21"/>
  <c r="F45" i="20"/>
  <c r="X12" i="21"/>
  <c r="X12" i="20"/>
  <c r="I55" i="21"/>
  <c r="I55" i="20"/>
  <c r="C108" i="20"/>
  <c r="C108" i="21"/>
  <c r="H103" i="21"/>
  <c r="H103" i="20"/>
  <c r="H39" i="20"/>
  <c r="H39" i="21"/>
  <c r="V120" i="21"/>
  <c r="V120" i="20"/>
  <c r="B72" i="20"/>
  <c r="B72" i="21"/>
  <c r="Z38" i="21"/>
  <c r="Z38" i="20"/>
  <c r="F14" i="20"/>
  <c r="F14" i="21"/>
  <c r="C117" i="20"/>
  <c r="C117" i="22" s="1"/>
  <c r="C117" i="21"/>
  <c r="G95" i="21"/>
  <c r="G95" i="20"/>
  <c r="E74" i="20"/>
  <c r="E74" i="21"/>
  <c r="G47" i="20"/>
  <c r="G47" i="21"/>
  <c r="Y26" i="20"/>
  <c r="AG26" i="22" s="1"/>
  <c r="E26" i="28" s="1"/>
  <c r="G26" i="23" s="1"/>
  <c r="Y26" i="23" s="1"/>
  <c r="E27" i="27" s="1"/>
  <c r="Y26" i="21"/>
  <c r="Z79" i="21"/>
  <c r="Z79" i="20"/>
  <c r="Z39" i="21"/>
  <c r="Z39" i="20"/>
  <c r="F11" i="21"/>
  <c r="F11" i="20"/>
  <c r="Y103" i="21"/>
  <c r="Y103" i="20"/>
  <c r="E39" i="21"/>
  <c r="E39" i="20"/>
  <c r="H81" i="20"/>
  <c r="H81" i="21"/>
  <c r="H17" i="21"/>
  <c r="H17" i="20"/>
  <c r="N17" i="21"/>
  <c r="N17" i="20"/>
  <c r="V106" i="21"/>
  <c r="V106" i="20"/>
  <c r="F60" i="21"/>
  <c r="F60" i="20"/>
  <c r="X23" i="21"/>
  <c r="X23" i="20"/>
  <c r="E108" i="21"/>
  <c r="E108" i="20"/>
  <c r="C39" i="21"/>
  <c r="C39" i="20"/>
  <c r="H98" i="21"/>
  <c r="H98" i="20"/>
  <c r="AB34" i="20"/>
  <c r="AB34" i="21"/>
  <c r="AH98" i="21"/>
  <c r="AH98" i="20"/>
  <c r="N34" i="21"/>
  <c r="N34" i="20"/>
  <c r="B111" i="20"/>
  <c r="B111" i="21"/>
  <c r="X60" i="21"/>
  <c r="X60" i="20"/>
  <c r="X16" i="21"/>
  <c r="X16" i="20"/>
  <c r="E97" i="21"/>
  <c r="E97" i="20"/>
  <c r="C76" i="21"/>
  <c r="C76" i="20"/>
  <c r="AA54" i="21"/>
  <c r="AA54" i="20"/>
  <c r="Y33" i="21"/>
  <c r="Y33" i="20"/>
  <c r="W12" i="21"/>
  <c r="W12" i="20"/>
  <c r="B124" i="20"/>
  <c r="B124" i="21"/>
  <c r="D65" i="21"/>
  <c r="D65" i="20"/>
  <c r="Y94" i="21"/>
  <c r="Y94" i="20"/>
  <c r="E62" i="21"/>
  <c r="E62" i="20"/>
  <c r="Y14" i="20"/>
  <c r="Y14" i="21"/>
  <c r="H116" i="21"/>
  <c r="H116" i="20"/>
  <c r="AB52" i="21"/>
  <c r="AB52" i="20"/>
  <c r="AH116" i="20"/>
  <c r="AH116" i="21"/>
  <c r="AH52" i="21"/>
  <c r="AH52" i="20"/>
  <c r="D98" i="21"/>
  <c r="D98" i="20"/>
  <c r="D74" i="21"/>
  <c r="D74" i="20"/>
  <c r="B25" i="21"/>
  <c r="B25" i="20"/>
  <c r="G108" i="20"/>
  <c r="G108" i="21"/>
  <c r="G76" i="20"/>
  <c r="G76" i="21"/>
  <c r="G44" i="21"/>
  <c r="G44" i="20"/>
  <c r="G12" i="20"/>
  <c r="G12" i="21"/>
  <c r="F96" i="20"/>
  <c r="F96" i="21"/>
  <c r="X27" i="21"/>
  <c r="X27" i="20"/>
  <c r="AI14" i="21"/>
  <c r="AI14" i="20"/>
  <c r="G113" i="21"/>
  <c r="G113" i="20"/>
  <c r="G113" i="22" s="1"/>
  <c r="AA81" i="20"/>
  <c r="AA81" i="21"/>
  <c r="AA49" i="21"/>
  <c r="AA49" i="20"/>
  <c r="AI49" i="22" s="1"/>
  <c r="G49" i="28" s="1"/>
  <c r="I49" i="23" s="1"/>
  <c r="C23" i="21"/>
  <c r="C23" i="20"/>
  <c r="V115" i="21"/>
  <c r="V115" i="20"/>
  <c r="AD115" i="22" s="1"/>
  <c r="F77" i="21"/>
  <c r="F77" i="20"/>
  <c r="F77" i="22" s="1"/>
  <c r="W112" i="21"/>
  <c r="W112" i="20"/>
  <c r="C80" i="20"/>
  <c r="C80" i="22" s="1"/>
  <c r="C80" i="21"/>
  <c r="W32" i="21"/>
  <c r="W32" i="20"/>
  <c r="AB75" i="21"/>
  <c r="AB75" i="20"/>
  <c r="AB11" i="21"/>
  <c r="AB11" i="20"/>
  <c r="N75" i="21"/>
  <c r="N75" i="20"/>
  <c r="N11" i="20"/>
  <c r="N11" i="21"/>
  <c r="V100" i="21"/>
  <c r="V100" i="20"/>
  <c r="AD100" i="22" s="1"/>
  <c r="Z70" i="20"/>
  <c r="Z70" i="21"/>
  <c r="X37" i="21"/>
  <c r="X37" i="20"/>
  <c r="B8" i="21"/>
  <c r="B8" i="20"/>
  <c r="B8" i="22" s="1"/>
  <c r="AA131" i="20"/>
  <c r="AA131" i="21"/>
  <c r="Y110" i="21"/>
  <c r="Y110" i="20"/>
  <c r="C57" i="20"/>
  <c r="C57" i="22" s="1"/>
  <c r="C57" i="21"/>
  <c r="AA19" i="21"/>
  <c r="AA19" i="20"/>
  <c r="W36" i="22"/>
  <c r="B121" i="21"/>
  <c r="B121" i="20"/>
  <c r="F63" i="21"/>
  <c r="F63" i="20"/>
  <c r="F63" i="22" s="1"/>
  <c r="F43" i="21"/>
  <c r="F43" i="20"/>
  <c r="F43" i="22" s="1"/>
  <c r="X10" i="21"/>
  <c r="X10" i="20"/>
  <c r="Y43" i="20"/>
  <c r="Y43" i="21"/>
  <c r="W22" i="21"/>
  <c r="W22" i="20"/>
  <c r="AE22" i="22" s="1"/>
  <c r="C22" i="28" s="1"/>
  <c r="E22" i="23" s="1"/>
  <c r="W22" i="23" s="1"/>
  <c r="C23" i="27" s="1"/>
  <c r="AB85" i="21"/>
  <c r="AB85" i="20"/>
  <c r="AB21" i="21"/>
  <c r="AB21" i="20"/>
  <c r="N85" i="28"/>
  <c r="P85" i="23" s="1"/>
  <c r="AH21" i="20"/>
  <c r="AH21" i="21"/>
  <c r="X119" i="21"/>
  <c r="X119" i="20"/>
  <c r="AF119" i="22" s="1"/>
  <c r="D119" i="28" s="1"/>
  <c r="F119" i="23" s="1"/>
  <c r="X119" i="23" s="1"/>
  <c r="D120" i="27" s="1"/>
  <c r="D91" i="21"/>
  <c r="D91" i="20"/>
  <c r="V50" i="21"/>
  <c r="V50" i="20"/>
  <c r="Z8" i="20"/>
  <c r="Z8" i="21"/>
  <c r="E128" i="21"/>
  <c r="E128" i="20"/>
  <c r="E128" i="22" s="1"/>
  <c r="W75" i="20"/>
  <c r="W75" i="21"/>
  <c r="W27" i="21"/>
  <c r="W27" i="20"/>
  <c r="AB86" i="21"/>
  <c r="AB86" i="20"/>
  <c r="H22" i="21"/>
  <c r="H22" i="20"/>
  <c r="H22" i="22" s="1"/>
  <c r="N86" i="28"/>
  <c r="P86" i="23" s="1"/>
  <c r="AZ86" i="22"/>
  <c r="N22" i="20"/>
  <c r="N22" i="21"/>
  <c r="Z129" i="21"/>
  <c r="Z129" i="20"/>
  <c r="AH129" i="22" s="1"/>
  <c r="F129" i="28" s="1"/>
  <c r="H129" i="23" s="1"/>
  <c r="Z129" i="23" s="1"/>
  <c r="F130" i="27" s="1"/>
  <c r="V91" i="20"/>
  <c r="V91" i="21"/>
  <c r="X44" i="21"/>
  <c r="X44" i="20"/>
  <c r="Y117" i="20"/>
  <c r="Y117" i="21"/>
  <c r="AA58" i="21"/>
  <c r="AA58" i="20"/>
  <c r="AI58" i="22" s="1"/>
  <c r="G58" i="28" s="1"/>
  <c r="I58" i="23" s="1"/>
  <c r="AA58" i="23" s="1"/>
  <c r="G59" i="27" s="1"/>
  <c r="E21" i="21"/>
  <c r="E21" i="20"/>
  <c r="E21" i="22" s="1"/>
  <c r="F122" i="21"/>
  <c r="F122" i="20"/>
  <c r="V104" i="21"/>
  <c r="V104" i="20"/>
  <c r="Z50" i="20"/>
  <c r="Z50" i="21"/>
  <c r="AA55" i="20"/>
  <c r="AA55" i="21"/>
  <c r="H120" i="21"/>
  <c r="H120" i="20"/>
  <c r="J77" i="21"/>
  <c r="J77" i="20"/>
  <c r="AB56" i="20"/>
  <c r="AB56" i="21"/>
  <c r="AH56" i="21"/>
  <c r="AH56" i="20"/>
  <c r="V97" i="21"/>
  <c r="V97" i="20"/>
  <c r="AD97" i="22" s="1"/>
  <c r="B73" i="21"/>
  <c r="B73" i="20"/>
  <c r="B73" i="22" s="1"/>
  <c r="F19" i="20"/>
  <c r="F19" i="21"/>
  <c r="E123" i="21"/>
  <c r="E123" i="20"/>
  <c r="E123" i="22" s="1"/>
  <c r="G96" i="21"/>
  <c r="G96" i="20"/>
  <c r="G96" i="22" s="1"/>
  <c r="Y75" i="21"/>
  <c r="Y75" i="20"/>
  <c r="AG75" i="22" s="1"/>
  <c r="E75" i="28" s="1"/>
  <c r="G75" i="23" s="1"/>
  <c r="Y75" i="23" s="1"/>
  <c r="E76" i="27" s="1"/>
  <c r="X85" i="22"/>
  <c r="F104" i="21"/>
  <c r="F104" i="20"/>
  <c r="X63" i="21"/>
  <c r="X63" i="20"/>
  <c r="V26" i="21"/>
  <c r="V26" i="20"/>
  <c r="AA117" i="21"/>
  <c r="AA117" i="20"/>
  <c r="Y80" i="21"/>
  <c r="Y80" i="20"/>
  <c r="AA37" i="20"/>
  <c r="AI37" i="22" s="1"/>
  <c r="G37" i="28" s="1"/>
  <c r="I37" i="23" s="1"/>
  <c r="AA37" i="23" s="1"/>
  <c r="G38" i="27" s="1"/>
  <c r="AA37" i="21"/>
  <c r="V119" i="21"/>
  <c r="V119" i="20"/>
  <c r="F81" i="21"/>
  <c r="F81" i="20"/>
  <c r="Z9" i="21"/>
  <c r="Z9" i="20"/>
  <c r="Y41" i="21"/>
  <c r="Y41" i="20"/>
  <c r="AB111" i="21"/>
  <c r="AB111" i="20"/>
  <c r="AB47" i="20"/>
  <c r="AB47" i="21"/>
  <c r="N111" i="20"/>
  <c r="N111" i="21"/>
  <c r="AH47" i="21"/>
  <c r="AH47" i="20"/>
  <c r="W4" i="20"/>
  <c r="AE4" i="22" s="1"/>
  <c r="C4" i="28" s="1"/>
  <c r="E4" i="23" s="1"/>
  <c r="W4" i="23" s="1"/>
  <c r="W4" i="21"/>
  <c r="D89" i="21"/>
  <c r="D89" i="20"/>
  <c r="B40" i="21"/>
  <c r="B40" i="20"/>
  <c r="W125" i="21"/>
  <c r="W125" i="20"/>
  <c r="AA103" i="20"/>
  <c r="AI103" i="22" s="1"/>
  <c r="G103" i="28" s="1"/>
  <c r="I103" i="23" s="1"/>
  <c r="AA103" i="23" s="1"/>
  <c r="G104" i="27" s="1"/>
  <c r="AA103" i="21"/>
  <c r="Y66" i="21"/>
  <c r="Y66" i="20"/>
  <c r="G39" i="21"/>
  <c r="G39" i="20"/>
  <c r="Y18" i="21"/>
  <c r="Y18" i="20"/>
  <c r="N120" i="28"/>
  <c r="P120" i="23" s="1"/>
  <c r="X130" i="20"/>
  <c r="X130" i="21"/>
  <c r="V101" i="20"/>
  <c r="AD101" i="22" s="1"/>
  <c r="V101" i="21"/>
  <c r="X62" i="21"/>
  <c r="X62" i="20"/>
  <c r="D18" i="20"/>
  <c r="D18" i="21"/>
  <c r="Y111" i="20"/>
  <c r="Y111" i="21"/>
  <c r="AA84" i="21"/>
  <c r="AA84" i="20"/>
  <c r="G20" i="21"/>
  <c r="G20" i="20"/>
  <c r="H73" i="21"/>
  <c r="H73" i="20"/>
  <c r="X94" i="22"/>
  <c r="N73" i="21"/>
  <c r="N73" i="20"/>
  <c r="N73" i="22" s="1"/>
  <c r="N9" i="21"/>
  <c r="N9" i="20"/>
  <c r="N9" i="22" s="1"/>
  <c r="V118" i="21"/>
  <c r="V118" i="20"/>
  <c r="D67" i="21"/>
  <c r="D67" i="20"/>
  <c r="D7" i="21"/>
  <c r="D7" i="20"/>
  <c r="S54" i="22"/>
  <c r="AQ12" i="22"/>
  <c r="O12" i="28" s="1"/>
  <c r="Q12" i="23" s="1"/>
  <c r="W113" i="21"/>
  <c r="W113" i="20"/>
  <c r="W81" i="21"/>
  <c r="W81" i="20"/>
  <c r="G11" i="21"/>
  <c r="G11" i="20"/>
  <c r="J113" i="22"/>
  <c r="H92" i="21"/>
  <c r="H92" i="20"/>
  <c r="L70" i="22"/>
  <c r="J49" i="22"/>
  <c r="H28" i="20"/>
  <c r="H28" i="21"/>
  <c r="AR113" i="22"/>
  <c r="P113" i="28" s="1"/>
  <c r="R113" i="23" s="1"/>
  <c r="AH92" i="20"/>
  <c r="AH92" i="21"/>
  <c r="R70" i="22"/>
  <c r="P49" i="22"/>
  <c r="N28" i="22"/>
  <c r="R6" i="22"/>
  <c r="F51" i="20"/>
  <c r="F51" i="21"/>
  <c r="D22" i="21"/>
  <c r="D22" i="20"/>
  <c r="D22" i="22" s="1"/>
  <c r="K18" i="22"/>
  <c r="C106" i="21"/>
  <c r="C106" i="20"/>
  <c r="Y63" i="21"/>
  <c r="Y63" i="20"/>
  <c r="C42" i="20"/>
  <c r="C42" i="22" s="1"/>
  <c r="C42" i="21"/>
  <c r="AL46" i="22"/>
  <c r="J46" i="28" s="1"/>
  <c r="L46" i="23" s="1"/>
  <c r="P126" i="22"/>
  <c r="AT35" i="22"/>
  <c r="R35" i="28" s="1"/>
  <c r="T35" i="23" s="1"/>
  <c r="D127" i="21"/>
  <c r="D127" i="20"/>
  <c r="F80" i="20"/>
  <c r="F80" i="21"/>
  <c r="B62" i="21"/>
  <c r="B62" i="20"/>
  <c r="B62" i="22" s="1"/>
  <c r="Z20" i="20"/>
  <c r="Z20" i="21"/>
  <c r="K43" i="22"/>
  <c r="I22" i="22"/>
  <c r="AS107" i="22"/>
  <c r="Q107" i="28" s="1"/>
  <c r="S107" i="23" s="1"/>
  <c r="S64" i="22"/>
  <c r="O22" i="22"/>
  <c r="F4" i="21"/>
  <c r="F4" i="20"/>
  <c r="E100" i="21"/>
  <c r="E100" i="20"/>
  <c r="AA73" i="20"/>
  <c r="AA73" i="21"/>
  <c r="AA41" i="20"/>
  <c r="AI41" i="22" s="1"/>
  <c r="G41" i="28" s="1"/>
  <c r="I41" i="23" s="1"/>
  <c r="AA41" i="23" s="1"/>
  <c r="G42" i="27" s="1"/>
  <c r="AA41" i="21"/>
  <c r="G9" i="20"/>
  <c r="G9" i="21"/>
  <c r="L84" i="22"/>
  <c r="Z117" i="21"/>
  <c r="Z117" i="20"/>
  <c r="I35" i="22"/>
  <c r="M13" i="22"/>
  <c r="Q120" i="22"/>
  <c r="O99" i="22"/>
  <c r="Q56" i="22"/>
  <c r="G98" i="20"/>
  <c r="G98" i="21"/>
  <c r="G66" i="21"/>
  <c r="G66" i="20"/>
  <c r="C40" i="20"/>
  <c r="C40" i="22" s="1"/>
  <c r="C40" i="21"/>
  <c r="E13" i="21"/>
  <c r="E13" i="20"/>
  <c r="AB99" i="21"/>
  <c r="AB99" i="20"/>
  <c r="H35" i="21"/>
  <c r="H35" i="20"/>
  <c r="N99" i="20"/>
  <c r="N99" i="22" s="1"/>
  <c r="N99" i="21"/>
  <c r="N35" i="21"/>
  <c r="N35" i="20"/>
  <c r="B116" i="21"/>
  <c r="B116" i="20"/>
  <c r="Z78" i="21"/>
  <c r="Z78" i="20"/>
  <c r="B48" i="20"/>
  <c r="B48" i="22" s="1"/>
  <c r="B48" i="21"/>
  <c r="Z6" i="21"/>
  <c r="Z6" i="20"/>
  <c r="AK92" i="22"/>
  <c r="I92" i="28" s="1"/>
  <c r="K92" i="23" s="1"/>
  <c r="K49" i="22"/>
  <c r="I28" i="22"/>
  <c r="AO6" i="22"/>
  <c r="M6" i="28" s="1"/>
  <c r="O6" i="23" s="1"/>
  <c r="O28" i="22"/>
  <c r="AU6" i="22"/>
  <c r="S6" i="28" s="1"/>
  <c r="U6" i="23" s="1"/>
  <c r="E70" i="20"/>
  <c r="E70" i="21"/>
  <c r="AA43" i="21"/>
  <c r="AA43" i="20"/>
  <c r="C17" i="20"/>
  <c r="C17" i="21"/>
  <c r="AL113" i="22"/>
  <c r="J113" i="28" s="1"/>
  <c r="L113" i="23" s="1"/>
  <c r="J65" i="22"/>
  <c r="AN6" i="22"/>
  <c r="L6" i="28" s="1"/>
  <c r="N6" i="23" s="1"/>
  <c r="R54" i="22"/>
  <c r="AT6" i="22"/>
  <c r="R6" i="28" s="1"/>
  <c r="T6" i="23" s="1"/>
  <c r="B105" i="21"/>
  <c r="B105" i="20"/>
  <c r="V81" i="20"/>
  <c r="V81" i="21"/>
  <c r="B17" i="21"/>
  <c r="B17" i="20"/>
  <c r="B17" i="22" s="1"/>
  <c r="AO119" i="22"/>
  <c r="M119" i="28" s="1"/>
  <c r="O119" i="23" s="1"/>
  <c r="K98" i="22"/>
  <c r="AK77" i="22"/>
  <c r="I77" i="28" s="1"/>
  <c r="K77" i="23" s="1"/>
  <c r="AO55" i="22"/>
  <c r="M55" i="28" s="1"/>
  <c r="O55" i="23" s="1"/>
  <c r="K34" i="22"/>
  <c r="AK13" i="22"/>
  <c r="I13" i="28" s="1"/>
  <c r="K13" i="23" s="1"/>
  <c r="AU119" i="22"/>
  <c r="S119" i="28" s="1"/>
  <c r="U119" i="23" s="1"/>
  <c r="AS98" i="22"/>
  <c r="Q98" i="28" s="1"/>
  <c r="S98" i="23" s="1"/>
  <c r="AU55" i="22"/>
  <c r="S55" i="28" s="1"/>
  <c r="U55" i="23" s="1"/>
  <c r="Q34" i="22"/>
  <c r="O13" i="22"/>
  <c r="W110" i="20"/>
  <c r="W110" i="21"/>
  <c r="AB125" i="21"/>
  <c r="AB125" i="20"/>
  <c r="AN103" i="22"/>
  <c r="L103" i="28" s="1"/>
  <c r="N103" i="23" s="1"/>
  <c r="AL82" i="22"/>
  <c r="J82" i="28" s="1"/>
  <c r="L82" i="23" s="1"/>
  <c r="H61" i="22"/>
  <c r="W61" i="22" s="1"/>
  <c r="N125" i="21"/>
  <c r="N125" i="20"/>
  <c r="P82" i="22"/>
  <c r="AP61" i="22"/>
  <c r="AT39" i="22"/>
  <c r="R39" i="28" s="1"/>
  <c r="T39" i="23" s="1"/>
  <c r="P18" i="22"/>
  <c r="X107" i="21"/>
  <c r="X107" i="20"/>
  <c r="B70" i="21"/>
  <c r="B70" i="20"/>
  <c r="B34" i="21"/>
  <c r="B34" i="20"/>
  <c r="AK118" i="22"/>
  <c r="I118" i="28" s="1"/>
  <c r="K118" i="23" s="1"/>
  <c r="K75" i="22"/>
  <c r="M48" i="22"/>
  <c r="AM27" i="22"/>
  <c r="K27" i="28" s="1"/>
  <c r="M27" i="23" s="1"/>
  <c r="S112" i="22"/>
  <c r="AS91" i="22"/>
  <c r="Q91" i="28" s="1"/>
  <c r="S91" i="23" s="1"/>
  <c r="AU48" i="22"/>
  <c r="S48" i="28" s="1"/>
  <c r="U48" i="23" s="1"/>
  <c r="AS27" i="22"/>
  <c r="Q27" i="28" s="1"/>
  <c r="S27" i="23" s="1"/>
  <c r="O6" i="22"/>
  <c r="G109" i="21"/>
  <c r="G109" i="20"/>
  <c r="Y56" i="20"/>
  <c r="Y56" i="21"/>
  <c r="Y8" i="20"/>
  <c r="Y8" i="21"/>
  <c r="J115" i="22"/>
  <c r="AB94" i="21"/>
  <c r="AB94" i="20"/>
  <c r="AJ94" i="22" s="1"/>
  <c r="L72" i="22"/>
  <c r="AB30" i="21"/>
  <c r="AB30" i="20"/>
  <c r="L8" i="22"/>
  <c r="AR115" i="22"/>
  <c r="P115" i="28" s="1"/>
  <c r="R115" i="23" s="1"/>
  <c r="AH94" i="21"/>
  <c r="AH94" i="20"/>
  <c r="AT72" i="22"/>
  <c r="R72" i="28" s="1"/>
  <c r="T72" i="23" s="1"/>
  <c r="P51" i="22"/>
  <c r="AH30" i="20"/>
  <c r="AH30" i="21"/>
  <c r="X108" i="21"/>
  <c r="X108" i="20"/>
  <c r="D84" i="21"/>
  <c r="D84" i="20"/>
  <c r="F61" i="21"/>
  <c r="F61" i="20"/>
  <c r="D32" i="21"/>
  <c r="D32" i="20"/>
  <c r="O83" i="22"/>
  <c r="O19" i="22"/>
  <c r="G114" i="20"/>
  <c r="G114" i="22" s="1"/>
  <c r="G114" i="21"/>
  <c r="G82" i="21"/>
  <c r="G82" i="20"/>
  <c r="AL120" i="22"/>
  <c r="J120" i="28" s="1"/>
  <c r="L120" i="23" s="1"/>
  <c r="B92" i="21"/>
  <c r="B92" i="20"/>
  <c r="I128" i="22"/>
  <c r="M106" i="22"/>
  <c r="K85" i="22"/>
  <c r="AK64" i="22"/>
  <c r="I64" i="28" s="1"/>
  <c r="K64" i="23" s="1"/>
  <c r="K21" i="22"/>
  <c r="S106" i="22"/>
  <c r="AS85" i="22"/>
  <c r="Q85" i="28" s="1"/>
  <c r="S85" i="23" s="1"/>
  <c r="O64" i="22"/>
  <c r="Q21" i="22"/>
  <c r="G127" i="20"/>
  <c r="G127" i="22" s="1"/>
  <c r="G127" i="21"/>
  <c r="J101" i="22"/>
  <c r="AB80" i="21"/>
  <c r="AB80" i="20"/>
  <c r="J37" i="22"/>
  <c r="AB16" i="21"/>
  <c r="AB16" i="20"/>
  <c r="R122" i="22"/>
  <c r="N80" i="20"/>
  <c r="N80" i="21"/>
  <c r="AT58" i="22"/>
  <c r="R58" i="28" s="1"/>
  <c r="T58" i="23" s="1"/>
  <c r="AR37" i="22"/>
  <c r="P37" i="28" s="1"/>
  <c r="R37" i="23" s="1"/>
  <c r="AH16" i="21"/>
  <c r="AH16" i="20"/>
  <c r="Z123" i="21"/>
  <c r="Z123" i="20"/>
  <c r="F75" i="21"/>
  <c r="F75" i="20"/>
  <c r="F75" i="22" s="1"/>
  <c r="F31" i="21"/>
  <c r="F31" i="20"/>
  <c r="AK113" i="22"/>
  <c r="I113" i="28" s="1"/>
  <c r="K113" i="23" s="1"/>
  <c r="M91" i="22"/>
  <c r="K70" i="22"/>
  <c r="I49" i="22"/>
  <c r="AO27" i="22"/>
  <c r="M27" i="28" s="1"/>
  <c r="O27" i="23" s="1"/>
  <c r="S91" i="22"/>
  <c r="AS70" i="22"/>
  <c r="Q70" i="28" s="1"/>
  <c r="S70" i="23" s="1"/>
  <c r="S27" i="22"/>
  <c r="Q6" i="22"/>
  <c r="E99" i="21"/>
  <c r="E99" i="20"/>
  <c r="W78" i="21"/>
  <c r="W78" i="20"/>
  <c r="G56" i="21"/>
  <c r="G56" i="20"/>
  <c r="C30" i="20"/>
  <c r="C30" i="21"/>
  <c r="J130" i="22"/>
  <c r="J98" i="22"/>
  <c r="AN71" i="22"/>
  <c r="L71" i="28" s="1"/>
  <c r="N71" i="23" s="1"/>
  <c r="AL50" i="22"/>
  <c r="J50" i="28" s="1"/>
  <c r="L50" i="23" s="1"/>
  <c r="AJ29" i="22"/>
  <c r="AT87" i="22"/>
  <c r="R87" i="28" s="1"/>
  <c r="T87" i="23" s="1"/>
  <c r="N61" i="22"/>
  <c r="X61" i="22" s="1"/>
  <c r="Z116" i="20"/>
  <c r="Z116" i="21"/>
  <c r="X83" i="20"/>
  <c r="X83" i="21"/>
  <c r="D47" i="20"/>
  <c r="D47" i="21"/>
  <c r="V14" i="21"/>
  <c r="V14" i="20"/>
  <c r="AK122" i="22"/>
  <c r="I122" i="28" s="1"/>
  <c r="K122" i="23" s="1"/>
  <c r="AM79" i="22"/>
  <c r="K79" i="28" s="1"/>
  <c r="M79" i="23" s="1"/>
  <c r="S100" i="22"/>
  <c r="Q15" i="22"/>
  <c r="G93" i="21"/>
  <c r="G93" i="20"/>
  <c r="G93" i="22" s="1"/>
  <c r="G61" i="21"/>
  <c r="G61" i="20"/>
  <c r="Y24" i="20"/>
  <c r="Y24" i="21"/>
  <c r="AL115" i="22"/>
  <c r="J115" i="28" s="1"/>
  <c r="L115" i="23" s="1"/>
  <c r="AL83" i="22"/>
  <c r="J83" i="28" s="1"/>
  <c r="L83" i="23" s="1"/>
  <c r="AN56" i="22"/>
  <c r="L56" i="28" s="1"/>
  <c r="N56" i="23" s="1"/>
  <c r="J35" i="22"/>
  <c r="F121" i="20"/>
  <c r="F121" i="21"/>
  <c r="V83" i="21"/>
  <c r="V83" i="20"/>
  <c r="X36" i="21"/>
  <c r="X36" i="20"/>
  <c r="D12" i="20"/>
  <c r="D12" i="21"/>
  <c r="M113" i="22"/>
  <c r="AM92" i="22"/>
  <c r="K92" i="28" s="1"/>
  <c r="M92" i="23" s="1"/>
  <c r="I71" i="22"/>
  <c r="M49" i="22"/>
  <c r="K28" i="22"/>
  <c r="I7" i="22"/>
  <c r="Q92" i="22"/>
  <c r="AU49" i="22"/>
  <c r="S49" i="28" s="1"/>
  <c r="U49" i="23" s="1"/>
  <c r="Q28" i="22"/>
  <c r="AA102" i="21"/>
  <c r="AA102" i="20"/>
  <c r="AB119" i="21"/>
  <c r="AB119" i="20"/>
  <c r="AN97" i="22"/>
  <c r="L97" i="28" s="1"/>
  <c r="N97" i="23" s="1"/>
  <c r="AL76" i="22"/>
  <c r="J76" i="28" s="1"/>
  <c r="L76" i="23" s="1"/>
  <c r="AB55" i="21"/>
  <c r="AB55" i="20"/>
  <c r="L33" i="22"/>
  <c r="AL12" i="22"/>
  <c r="J12" i="28" s="1"/>
  <c r="L12" i="23" s="1"/>
  <c r="AH119" i="21"/>
  <c r="AH119" i="20"/>
  <c r="R97" i="22"/>
  <c r="P76" i="22"/>
  <c r="AH55" i="21"/>
  <c r="AH55" i="20"/>
  <c r="AR12" i="22"/>
  <c r="P12" i="28" s="1"/>
  <c r="R12" i="23" s="1"/>
  <c r="Z114" i="20"/>
  <c r="Z114" i="21"/>
  <c r="Z66" i="20"/>
  <c r="Z66" i="21"/>
  <c r="F38" i="21"/>
  <c r="F38" i="20"/>
  <c r="F38" i="22" s="1"/>
  <c r="X9" i="20"/>
  <c r="X9" i="21"/>
  <c r="AM117" i="22"/>
  <c r="K117" i="28" s="1"/>
  <c r="M117" i="23" s="1"/>
  <c r="AK96" i="22"/>
  <c r="I96" i="28" s="1"/>
  <c r="K96" i="23" s="1"/>
  <c r="AO74" i="22"/>
  <c r="M74" i="28" s="1"/>
  <c r="O74" i="23" s="1"/>
  <c r="AK32" i="22"/>
  <c r="I32" i="28" s="1"/>
  <c r="K32" i="23" s="1"/>
  <c r="AO10" i="22"/>
  <c r="M10" i="28" s="1"/>
  <c r="O10" i="23" s="1"/>
  <c r="AQ96" i="22"/>
  <c r="O96" i="28" s="1"/>
  <c r="Q96" i="23" s="1"/>
  <c r="AU74" i="22"/>
  <c r="S74" i="28" s="1"/>
  <c r="U74" i="23" s="1"/>
  <c r="Q53" i="22"/>
  <c r="AA111" i="21"/>
  <c r="AA111" i="20"/>
  <c r="E90" i="21"/>
  <c r="E90" i="20"/>
  <c r="W69" i="21"/>
  <c r="W69" i="20"/>
  <c r="AE69" i="22" s="1"/>
  <c r="C69" i="28" s="1"/>
  <c r="E69" i="23" s="1"/>
  <c r="E42" i="21"/>
  <c r="E42" i="20"/>
  <c r="C21" i="20"/>
  <c r="C21" i="21"/>
  <c r="AN122" i="22"/>
  <c r="L122" i="28" s="1"/>
  <c r="N122" i="23" s="1"/>
  <c r="AN90" i="22"/>
  <c r="L90" i="28" s="1"/>
  <c r="N90" i="23" s="1"/>
  <c r="AN58" i="22"/>
  <c r="L58" i="28" s="1"/>
  <c r="N58" i="23" s="1"/>
  <c r="AN26" i="22"/>
  <c r="L26" i="28" s="1"/>
  <c r="N26" i="23" s="1"/>
  <c r="AT122" i="22"/>
  <c r="R122" i="28" s="1"/>
  <c r="T122" i="23" s="1"/>
  <c r="AT90" i="22"/>
  <c r="R90" i="28" s="1"/>
  <c r="T90" i="23" s="1"/>
  <c r="R58" i="22"/>
  <c r="D122" i="21"/>
  <c r="D122" i="20"/>
  <c r="V69" i="21"/>
  <c r="V69" i="20"/>
  <c r="Z35" i="20"/>
  <c r="Z35" i="21"/>
  <c r="D6" i="21"/>
  <c r="D6" i="20"/>
  <c r="I113" i="22"/>
  <c r="AO91" i="22"/>
  <c r="M91" i="28" s="1"/>
  <c r="O91" i="23" s="1"/>
  <c r="AM70" i="22"/>
  <c r="K70" i="28" s="1"/>
  <c r="M70" i="23" s="1"/>
  <c r="M27" i="22"/>
  <c r="AQ113" i="22"/>
  <c r="O113" i="28" s="1"/>
  <c r="Q113" i="23" s="1"/>
  <c r="AU91" i="22"/>
  <c r="S91" i="28" s="1"/>
  <c r="U91" i="23" s="1"/>
  <c r="Q70" i="22"/>
  <c r="AQ49" i="22"/>
  <c r="O49" i="28" s="1"/>
  <c r="Q49" i="23" s="1"/>
  <c r="AU27" i="22"/>
  <c r="S27" i="28" s="1"/>
  <c r="U27" i="23" s="1"/>
  <c r="AS6" i="22"/>
  <c r="Q6" i="28" s="1"/>
  <c r="S6" i="23" s="1"/>
  <c r="AA92" i="21"/>
  <c r="AA92" i="20"/>
  <c r="C18" i="21"/>
  <c r="C18" i="20"/>
  <c r="J118" i="22"/>
  <c r="H97" i="21"/>
  <c r="H97" i="20"/>
  <c r="AN75" i="22"/>
  <c r="L75" i="28" s="1"/>
  <c r="N75" i="23" s="1"/>
  <c r="H33" i="21"/>
  <c r="H33" i="20"/>
  <c r="AN11" i="22"/>
  <c r="L11" i="28" s="1"/>
  <c r="N11" i="23" s="1"/>
  <c r="AR118" i="22"/>
  <c r="P118" i="28" s="1"/>
  <c r="R118" i="23" s="1"/>
  <c r="AH97" i="21"/>
  <c r="AH97" i="20"/>
  <c r="AT75" i="22"/>
  <c r="R75" i="28" s="1"/>
  <c r="T75" i="23" s="1"/>
  <c r="AR54" i="22"/>
  <c r="P54" i="28" s="1"/>
  <c r="R54" i="23" s="1"/>
  <c r="AH33" i="20"/>
  <c r="AP33" i="22" s="1"/>
  <c r="AH33" i="21"/>
  <c r="R11" i="22"/>
  <c r="Z92" i="21"/>
  <c r="Z92" i="20"/>
  <c r="V46" i="21"/>
  <c r="V46" i="20"/>
  <c r="K127" i="22"/>
  <c r="AM63" i="22"/>
  <c r="K63" i="28" s="1"/>
  <c r="M63" i="23" s="1"/>
  <c r="AK42" i="22"/>
  <c r="I42" i="28" s="1"/>
  <c r="K42" i="23" s="1"/>
  <c r="AO20" i="22"/>
  <c r="M20" i="28" s="1"/>
  <c r="O20" i="23" s="1"/>
  <c r="AQ122" i="22"/>
  <c r="O122" i="28" s="1"/>
  <c r="Q122" i="23" s="1"/>
  <c r="AS79" i="22"/>
  <c r="Q79" i="28" s="1"/>
  <c r="S79" i="23" s="1"/>
  <c r="AQ58" i="22"/>
  <c r="O58" i="28" s="1"/>
  <c r="Q58" i="23" s="1"/>
  <c r="AU36" i="22"/>
  <c r="S36" i="28" s="1"/>
  <c r="U36" i="23" s="1"/>
  <c r="AS15" i="22"/>
  <c r="Q15" i="28" s="1"/>
  <c r="S15" i="23" s="1"/>
  <c r="G97" i="21"/>
  <c r="G97" i="20"/>
  <c r="E12" i="20"/>
  <c r="E12" i="21"/>
  <c r="AB114" i="21"/>
  <c r="AB114" i="20"/>
  <c r="J71" i="22"/>
  <c r="AB50" i="21"/>
  <c r="AB50" i="20"/>
  <c r="AN28" i="22"/>
  <c r="L28" i="28" s="1"/>
  <c r="N28" i="23" s="1"/>
  <c r="J7" i="22"/>
  <c r="R92" i="22"/>
  <c r="P71" i="22"/>
  <c r="AH50" i="20"/>
  <c r="AH50" i="21"/>
  <c r="AT28" i="22"/>
  <c r="R28" i="28" s="1"/>
  <c r="T28" i="23" s="1"/>
  <c r="AR7" i="22"/>
  <c r="P7" i="28" s="1"/>
  <c r="R7" i="23" s="1"/>
  <c r="V107" i="21"/>
  <c r="V107" i="20"/>
  <c r="AD107" i="22" s="1"/>
  <c r="V55" i="21"/>
  <c r="V55" i="20"/>
  <c r="D16" i="21"/>
  <c r="D16" i="20"/>
  <c r="AK119" i="22"/>
  <c r="I119" i="28" s="1"/>
  <c r="K119" i="23" s="1"/>
  <c r="AO97" i="22"/>
  <c r="M97" i="28" s="1"/>
  <c r="O97" i="23" s="1"/>
  <c r="AM28" i="22"/>
  <c r="K28" i="28" s="1"/>
  <c r="M28" i="23" s="1"/>
  <c r="AK7" i="22"/>
  <c r="I7" i="28" s="1"/>
  <c r="K7" i="23" s="1"/>
  <c r="AU113" i="22"/>
  <c r="S113" i="28" s="1"/>
  <c r="U113" i="23" s="1"/>
  <c r="AQ71" i="22"/>
  <c r="O71" i="28" s="1"/>
  <c r="Q71" i="23" s="1"/>
  <c r="S49" i="22"/>
  <c r="AQ7" i="22"/>
  <c r="O7" i="28" s="1"/>
  <c r="Q7" i="23" s="1"/>
  <c r="W92" i="20"/>
  <c r="W92" i="21"/>
  <c r="AA70" i="21"/>
  <c r="AA70" i="20"/>
  <c r="AI70" i="22" s="1"/>
  <c r="G70" i="28" s="1"/>
  <c r="I70" i="23" s="1"/>
  <c r="AA70" i="23" s="1"/>
  <c r="G71" i="27" s="1"/>
  <c r="Y49" i="20"/>
  <c r="Y49" i="21"/>
  <c r="W28" i="20"/>
  <c r="W28" i="21"/>
  <c r="J76" i="22"/>
  <c r="L49" i="22"/>
  <c r="AN17" i="22"/>
  <c r="L17" i="28" s="1"/>
  <c r="N17" i="23" s="1"/>
  <c r="AT113" i="22"/>
  <c r="R113" i="28" s="1"/>
  <c r="T113" i="23" s="1"/>
  <c r="AT65" i="22"/>
  <c r="R65" i="28" s="1"/>
  <c r="T65" i="23" s="1"/>
  <c r="N39" i="22"/>
  <c r="P12" i="22"/>
  <c r="X105" i="20"/>
  <c r="X105" i="21"/>
  <c r="AM105" i="22"/>
  <c r="K105" i="28" s="1"/>
  <c r="M105" i="23" s="1"/>
  <c r="K41" i="22"/>
  <c r="S62" i="22"/>
  <c r="O20" i="22"/>
  <c r="E94" i="21"/>
  <c r="E94" i="20"/>
  <c r="Y62" i="20"/>
  <c r="Y62" i="21"/>
  <c r="E14" i="21"/>
  <c r="E14" i="20"/>
  <c r="AB116" i="21"/>
  <c r="AB116" i="20"/>
  <c r="H52" i="21"/>
  <c r="H52" i="20"/>
  <c r="N116" i="21"/>
  <c r="N116" i="20"/>
  <c r="N52" i="20"/>
  <c r="N52" i="22" s="1"/>
  <c r="N52" i="21"/>
  <c r="P9" i="22"/>
  <c r="X98" i="21"/>
  <c r="X98" i="20"/>
  <c r="D54" i="21"/>
  <c r="D54" i="20"/>
  <c r="D54" i="22" s="1"/>
  <c r="V5" i="21"/>
  <c r="V5" i="20"/>
  <c r="M111" i="22"/>
  <c r="K90" i="22"/>
  <c r="AK69" i="22"/>
  <c r="I69" i="28" s="1"/>
  <c r="K69" i="23" s="1"/>
  <c r="M47" i="22"/>
  <c r="K26" i="22"/>
  <c r="AK5" i="22"/>
  <c r="I5" i="28" s="1"/>
  <c r="K5" i="23" s="1"/>
  <c r="S111" i="22"/>
  <c r="Q90" i="22"/>
  <c r="O69" i="22"/>
  <c r="AU47" i="22"/>
  <c r="S47" i="28" s="1"/>
  <c r="U47" i="23" s="1"/>
  <c r="Q26" i="22"/>
  <c r="O5" i="22"/>
  <c r="W98" i="21"/>
  <c r="W98" i="20"/>
  <c r="AE98" i="22" s="1"/>
  <c r="C98" i="28" s="1"/>
  <c r="E98" i="23" s="1"/>
  <c r="W98" i="23" s="1"/>
  <c r="C99" i="27" s="1"/>
  <c r="W66" i="21"/>
  <c r="W66" i="20"/>
  <c r="C34" i="21"/>
  <c r="C34" i="20"/>
  <c r="C34" i="22" s="1"/>
  <c r="AN123" i="22"/>
  <c r="L123" i="28" s="1"/>
  <c r="N123" i="23" s="1"/>
  <c r="J6" i="22"/>
  <c r="AP113" i="22"/>
  <c r="P86" i="22"/>
  <c r="AT27" i="22"/>
  <c r="R27" i="28" s="1"/>
  <c r="T27" i="23" s="1"/>
  <c r="V130" i="20"/>
  <c r="AD130" i="22" s="1"/>
  <c r="V130" i="21"/>
  <c r="Z96" i="21"/>
  <c r="Z96" i="20"/>
  <c r="D27" i="21"/>
  <c r="D27" i="20"/>
  <c r="AM99" i="22"/>
  <c r="K99" i="28" s="1"/>
  <c r="M99" i="23" s="1"/>
  <c r="Q99" i="22"/>
  <c r="O14" i="20"/>
  <c r="O14" i="22" s="1"/>
  <c r="O14" i="21"/>
  <c r="AA113" i="20"/>
  <c r="AA113" i="21"/>
  <c r="G81" i="21"/>
  <c r="G81" i="20"/>
  <c r="G49" i="20"/>
  <c r="G49" i="21"/>
  <c r="W23" i="20"/>
  <c r="AE23" i="22" s="1"/>
  <c r="C23" i="28" s="1"/>
  <c r="E23" i="23" s="1"/>
  <c r="W23" i="23" s="1"/>
  <c r="C24" i="27" s="1"/>
  <c r="W23" i="21"/>
  <c r="J119" i="22"/>
  <c r="AL87" i="22"/>
  <c r="J87" i="28" s="1"/>
  <c r="L87" i="23" s="1"/>
  <c r="AN60" i="22"/>
  <c r="L60" i="28" s="1"/>
  <c r="N60" i="23" s="1"/>
  <c r="R124" i="22"/>
  <c r="B115" i="20"/>
  <c r="B115" i="21"/>
  <c r="Z77" i="21"/>
  <c r="Z77" i="20"/>
  <c r="F53" i="21"/>
  <c r="F53" i="20"/>
  <c r="V11" i="21"/>
  <c r="V11" i="20"/>
  <c r="M117" i="22"/>
  <c r="M53" i="22"/>
  <c r="AK11" i="22"/>
  <c r="I11" i="28" s="1"/>
  <c r="K11" i="23" s="1"/>
  <c r="S117" i="22"/>
  <c r="Q96" i="22"/>
  <c r="O75" i="22"/>
  <c r="S53" i="22"/>
  <c r="AS32" i="22"/>
  <c r="Q32" i="28" s="1"/>
  <c r="S32" i="23" s="1"/>
  <c r="G106" i="21"/>
  <c r="G106" i="20"/>
  <c r="AA74" i="21"/>
  <c r="AA74" i="20"/>
  <c r="G26" i="20"/>
  <c r="G26" i="21"/>
  <c r="AL112" i="22"/>
  <c r="J112" i="28" s="1"/>
  <c r="L112" i="23" s="1"/>
  <c r="AB91" i="21"/>
  <c r="AB91" i="20"/>
  <c r="J48" i="22"/>
  <c r="H27" i="20"/>
  <c r="H27" i="22" s="1"/>
  <c r="W27" i="22" s="1"/>
  <c r="H27" i="21"/>
  <c r="AN5" i="22"/>
  <c r="L5" i="28" s="1"/>
  <c r="N5" i="23" s="1"/>
  <c r="P112" i="22"/>
  <c r="AP91" i="22"/>
  <c r="AT69" i="22"/>
  <c r="R69" i="28" s="1"/>
  <c r="T69" i="23" s="1"/>
  <c r="P48" i="22"/>
  <c r="N27" i="22"/>
  <c r="R5" i="22"/>
  <c r="B100" i="21"/>
  <c r="B100" i="20"/>
  <c r="B100" i="22" s="1"/>
  <c r="F70" i="20"/>
  <c r="F70" i="21"/>
  <c r="D37" i="21"/>
  <c r="D37" i="20"/>
  <c r="D37" i="22" s="1"/>
  <c r="V8" i="21"/>
  <c r="V8" i="20"/>
  <c r="I116" i="22"/>
  <c r="P4" i="22"/>
  <c r="AU110" i="22"/>
  <c r="S110" i="28" s="1"/>
  <c r="U110" i="23" s="1"/>
  <c r="AS25" i="22"/>
  <c r="Q25" i="28" s="1"/>
  <c r="S25" i="23" s="1"/>
  <c r="G131" i="21"/>
  <c r="G131" i="20"/>
  <c r="G131" i="22" s="1"/>
  <c r="E110" i="21"/>
  <c r="E110" i="20"/>
  <c r="W57" i="21"/>
  <c r="W57" i="20"/>
  <c r="AE57" i="22" s="1"/>
  <c r="C57" i="28" s="1"/>
  <c r="E57" i="23" s="1"/>
  <c r="G19" i="20"/>
  <c r="G19" i="21"/>
  <c r="AL121" i="22"/>
  <c r="J121" i="28" s="1"/>
  <c r="L121" i="23" s="1"/>
  <c r="R110" i="22"/>
  <c r="V121" i="21"/>
  <c r="V121" i="20"/>
  <c r="Z63" i="21"/>
  <c r="Z63" i="20"/>
  <c r="AH63" i="22" s="1"/>
  <c r="F63" i="28" s="1"/>
  <c r="H63" i="23" s="1"/>
  <c r="Z63" i="23" s="1"/>
  <c r="F64" i="27" s="1"/>
  <c r="Z43" i="21"/>
  <c r="Z43" i="20"/>
  <c r="D10" i="20"/>
  <c r="D10" i="21"/>
  <c r="I69" i="22"/>
  <c r="I5" i="22"/>
  <c r="AQ69" i="22"/>
  <c r="O69" i="28" s="1"/>
  <c r="Q69" i="23" s="1"/>
  <c r="S47" i="22"/>
  <c r="AQ5" i="22"/>
  <c r="O5" i="28" s="1"/>
  <c r="Q5" i="23" s="1"/>
  <c r="E43" i="21"/>
  <c r="E43" i="20"/>
  <c r="C22" i="21"/>
  <c r="C22" i="20"/>
  <c r="L127" i="22"/>
  <c r="H85" i="20"/>
  <c r="H85" i="21"/>
  <c r="H21" i="21"/>
  <c r="H21" i="20"/>
  <c r="R127" i="22"/>
  <c r="P106" i="22"/>
  <c r="R63" i="22"/>
  <c r="N21" i="21"/>
  <c r="N21" i="20"/>
  <c r="D119" i="21"/>
  <c r="D119" i="20"/>
  <c r="X91" i="21"/>
  <c r="X91" i="20"/>
  <c r="B50" i="21"/>
  <c r="B50" i="20"/>
  <c r="F8" i="20"/>
  <c r="F8" i="22" s="1"/>
  <c r="F8" i="21"/>
  <c r="AS115" i="22"/>
  <c r="Q115" i="28" s="1"/>
  <c r="S115" i="23" s="1"/>
  <c r="AS51" i="22"/>
  <c r="Q51" i="28" s="1"/>
  <c r="S51" i="23" s="1"/>
  <c r="AQ30" i="22"/>
  <c r="O30" i="28" s="1"/>
  <c r="Q30" i="23" s="1"/>
  <c r="Y128" i="21"/>
  <c r="Y128" i="20"/>
  <c r="AG128" i="22" s="1"/>
  <c r="E128" i="28" s="1"/>
  <c r="G128" i="23" s="1"/>
  <c r="C75" i="21"/>
  <c r="C75" i="20"/>
  <c r="C27" i="20"/>
  <c r="C27" i="21"/>
  <c r="L128" i="22"/>
  <c r="H86" i="20"/>
  <c r="H86" i="21"/>
  <c r="AB22" i="20"/>
  <c r="AB22" i="21"/>
  <c r="AH22" i="21"/>
  <c r="AH22" i="20"/>
  <c r="F129" i="20"/>
  <c r="F129" i="21"/>
  <c r="B91" i="21"/>
  <c r="B91" i="20"/>
  <c r="D44" i="21"/>
  <c r="D44" i="20"/>
  <c r="AO117" i="22"/>
  <c r="M117" i="28" s="1"/>
  <c r="O117" i="23" s="1"/>
  <c r="AM96" i="22"/>
  <c r="K96" i="28" s="1"/>
  <c r="M96" i="23" s="1"/>
  <c r="AK75" i="22"/>
  <c r="I75" i="28" s="1"/>
  <c r="K75" i="23" s="1"/>
  <c r="AO53" i="22"/>
  <c r="M53" i="28" s="1"/>
  <c r="O53" i="23" s="1"/>
  <c r="AM32" i="22"/>
  <c r="K32" i="28" s="1"/>
  <c r="M32" i="23" s="1"/>
  <c r="AU117" i="22"/>
  <c r="S117" i="28" s="1"/>
  <c r="U117" i="23" s="1"/>
  <c r="AS96" i="22"/>
  <c r="Q96" i="28" s="1"/>
  <c r="S96" i="23" s="1"/>
  <c r="AQ75" i="22"/>
  <c r="O75" i="28" s="1"/>
  <c r="Q75" i="23" s="1"/>
  <c r="AU53" i="22"/>
  <c r="S53" i="28" s="1"/>
  <c r="U53" i="23" s="1"/>
  <c r="Q32" i="22"/>
  <c r="O11" i="22"/>
  <c r="Y101" i="21"/>
  <c r="Y101" i="20"/>
  <c r="E53" i="21"/>
  <c r="E53" i="20"/>
  <c r="E53" i="22" s="1"/>
  <c r="W16" i="21"/>
  <c r="W16" i="20"/>
  <c r="AJ123" i="22"/>
  <c r="AL96" i="22"/>
  <c r="J96" i="28" s="1"/>
  <c r="L96" i="23" s="1"/>
  <c r="AL64" i="22"/>
  <c r="J64" i="28" s="1"/>
  <c r="L64" i="23" s="1"/>
  <c r="AL32" i="22"/>
  <c r="J32" i="28" s="1"/>
  <c r="L32" i="23" s="1"/>
  <c r="AR128" i="22"/>
  <c r="P128" i="28" s="1"/>
  <c r="R128" i="23" s="1"/>
  <c r="P96" i="22"/>
  <c r="R69" i="22"/>
  <c r="R37" i="22"/>
  <c r="P16" i="22"/>
  <c r="Z118" i="20"/>
  <c r="Z118" i="21"/>
  <c r="D85" i="21"/>
  <c r="D85" i="20"/>
  <c r="B36" i="21"/>
  <c r="B36" i="20"/>
  <c r="AO114" i="22"/>
  <c r="M114" i="28" s="1"/>
  <c r="O114" i="23" s="1"/>
  <c r="I72" i="22"/>
  <c r="AM29" i="22"/>
  <c r="K29" i="28" s="1"/>
  <c r="M29" i="23" s="1"/>
  <c r="I8" i="22"/>
  <c r="G55" i="20"/>
  <c r="G55" i="21"/>
  <c r="AB120" i="21"/>
  <c r="AB120" i="20"/>
  <c r="AD77" i="20"/>
  <c r="AL77" i="22" s="1"/>
  <c r="J77" i="28" s="1"/>
  <c r="L77" i="23" s="1"/>
  <c r="AD77" i="21"/>
  <c r="H56" i="21"/>
  <c r="H56" i="20"/>
  <c r="N56" i="20"/>
  <c r="N56" i="21"/>
  <c r="B97" i="21"/>
  <c r="B97" i="20"/>
  <c r="X42" i="21"/>
  <c r="X42" i="20"/>
  <c r="V9" i="20"/>
  <c r="V9" i="21"/>
  <c r="M115" i="22"/>
  <c r="AM94" i="22"/>
  <c r="K94" i="28" s="1"/>
  <c r="M94" i="23" s="1"/>
  <c r="I73" i="22"/>
  <c r="M51" i="22"/>
  <c r="AM30" i="22"/>
  <c r="K30" i="28" s="1"/>
  <c r="M30" i="23" s="1"/>
  <c r="AU115" i="22"/>
  <c r="S115" i="28" s="1"/>
  <c r="U115" i="23" s="1"/>
  <c r="AU51" i="22"/>
  <c r="S51" i="28" s="1"/>
  <c r="U51" i="23" s="1"/>
  <c r="Q30" i="22"/>
  <c r="O9" i="22"/>
  <c r="AA112" i="21"/>
  <c r="AA112" i="20"/>
  <c r="AI112" i="22" s="1"/>
  <c r="G112" i="28" s="1"/>
  <c r="I112" i="23" s="1"/>
  <c r="AA112" i="23" s="1"/>
  <c r="G113" i="27" s="1"/>
  <c r="E91" i="21"/>
  <c r="E91" i="20"/>
  <c r="W70" i="21"/>
  <c r="W70" i="20"/>
  <c r="AE70" i="22" s="1"/>
  <c r="C70" i="28" s="1"/>
  <c r="E70" i="23" s="1"/>
  <c r="W70" i="23" s="1"/>
  <c r="C71" i="27" s="1"/>
  <c r="AL122" i="22"/>
  <c r="J122" i="28" s="1"/>
  <c r="L122" i="23" s="1"/>
  <c r="AN63" i="22"/>
  <c r="L63" i="28" s="1"/>
  <c r="N63" i="23" s="1"/>
  <c r="J42" i="22"/>
  <c r="AT47" i="22"/>
  <c r="R47" i="28" s="1"/>
  <c r="T47" i="23" s="1"/>
  <c r="AT15" i="22"/>
  <c r="R15" i="28" s="1"/>
  <c r="T15" i="23" s="1"/>
  <c r="X95" i="20"/>
  <c r="AF95" i="22" s="1"/>
  <c r="D95" i="28" s="1"/>
  <c r="F95" i="23" s="1"/>
  <c r="X95" i="23" s="1"/>
  <c r="D96" i="27" s="1"/>
  <c r="X95" i="21"/>
  <c r="B26" i="21"/>
  <c r="B26" i="20"/>
  <c r="AQ82" i="22"/>
  <c r="O82" i="28" s="1"/>
  <c r="Q82" i="23" s="1"/>
  <c r="AS39" i="22"/>
  <c r="Q39" i="28" s="1"/>
  <c r="S39" i="23" s="1"/>
  <c r="G117" i="20"/>
  <c r="G117" i="21"/>
  <c r="E80" i="20"/>
  <c r="E80" i="22" s="1"/>
  <c r="E80" i="21"/>
  <c r="G37" i="21"/>
  <c r="G37" i="20"/>
  <c r="B119" i="21"/>
  <c r="B119" i="20"/>
  <c r="X72" i="21"/>
  <c r="X72" i="20"/>
  <c r="V39" i="20"/>
  <c r="AD39" i="22" s="1"/>
  <c r="V39" i="21"/>
  <c r="F9" i="21"/>
  <c r="F9" i="20"/>
  <c r="AM116" i="22"/>
  <c r="K116" i="28" s="1"/>
  <c r="M116" i="23" s="1"/>
  <c r="AO73" i="22"/>
  <c r="M73" i="28" s="1"/>
  <c r="O73" i="23" s="1"/>
  <c r="O95" i="22"/>
  <c r="S73" i="22"/>
  <c r="Q52" i="22"/>
  <c r="E41" i="21"/>
  <c r="E41" i="20"/>
  <c r="E41" i="22" s="1"/>
  <c r="H111" i="21"/>
  <c r="H111" i="20"/>
  <c r="J68" i="22"/>
  <c r="H47" i="20"/>
  <c r="H47" i="21"/>
  <c r="L25" i="22"/>
  <c r="AH111" i="20"/>
  <c r="AH111" i="21"/>
  <c r="R89" i="22"/>
  <c r="N47" i="21"/>
  <c r="N47" i="20"/>
  <c r="R25" i="22"/>
  <c r="C4" i="21"/>
  <c r="C4" i="20"/>
  <c r="C4" i="22" s="1"/>
  <c r="B84" i="21"/>
  <c r="B84" i="20"/>
  <c r="B84" i="22" s="1"/>
  <c r="F54" i="21"/>
  <c r="F54" i="20"/>
  <c r="AM125" i="22"/>
  <c r="K125" i="28" s="1"/>
  <c r="M125" i="23" s="1"/>
  <c r="AK40" i="22"/>
  <c r="I40" i="28" s="1"/>
  <c r="K40" i="23" s="1"/>
  <c r="AS125" i="22"/>
  <c r="Q125" i="28" s="1"/>
  <c r="S125" i="23" s="1"/>
  <c r="AU82" i="22"/>
  <c r="S82" i="28" s="1"/>
  <c r="U82" i="23" s="1"/>
  <c r="C125" i="21"/>
  <c r="C125" i="20"/>
  <c r="C125" i="22" s="1"/>
  <c r="G103" i="21"/>
  <c r="G103" i="20"/>
  <c r="E66" i="21"/>
  <c r="E66" i="20"/>
  <c r="E66" i="22" s="1"/>
  <c r="AA39" i="20"/>
  <c r="AA39" i="21"/>
  <c r="E18" i="21"/>
  <c r="E18" i="20"/>
  <c r="E18" i="22" s="1"/>
  <c r="L18" i="22"/>
  <c r="D130" i="20"/>
  <c r="D130" i="21"/>
  <c r="B101" i="21"/>
  <c r="B101" i="20"/>
  <c r="D62" i="21"/>
  <c r="D62" i="20"/>
  <c r="X18" i="21"/>
  <c r="X18" i="20"/>
  <c r="AM78" i="22"/>
  <c r="K78" i="28" s="1"/>
  <c r="M78" i="23" s="1"/>
  <c r="M35" i="22"/>
  <c r="K14" i="22"/>
  <c r="AQ121" i="22"/>
  <c r="O121" i="28" s="1"/>
  <c r="Q121" i="23" s="1"/>
  <c r="AQ57" i="22"/>
  <c r="O57" i="28" s="1"/>
  <c r="Q57" i="23" s="1"/>
  <c r="E111" i="20"/>
  <c r="E111" i="21"/>
  <c r="G84" i="21"/>
  <c r="G84" i="20"/>
  <c r="AA20" i="21"/>
  <c r="AA20" i="20"/>
  <c r="AI20" i="22" s="1"/>
  <c r="G20" i="28" s="1"/>
  <c r="I20" i="23" s="1"/>
  <c r="J94" i="22"/>
  <c r="AB73" i="20"/>
  <c r="AJ73" i="22" s="1"/>
  <c r="AB73" i="21"/>
  <c r="H9" i="22"/>
  <c r="W9" i="22" s="1"/>
  <c r="R115" i="22"/>
  <c r="AH73" i="21"/>
  <c r="AH73" i="20"/>
  <c r="R51" i="22"/>
  <c r="AH9" i="21"/>
  <c r="AH9" i="20"/>
  <c r="AP9" i="22" s="1"/>
  <c r="B118" i="21"/>
  <c r="B118" i="20"/>
  <c r="B118" i="22" s="1"/>
  <c r="X67" i="20"/>
  <c r="X67" i="21"/>
  <c r="X7" i="20"/>
  <c r="X7" i="21"/>
  <c r="S92" i="22"/>
  <c r="Q71" i="22"/>
  <c r="AP26" i="22" l="1"/>
  <c r="AP54" i="22"/>
  <c r="N53" i="22"/>
  <c r="N59" i="22"/>
  <c r="X59" i="22" s="1"/>
  <c r="AP40" i="22"/>
  <c r="AR34" i="22"/>
  <c r="P34" i="28" s="1"/>
  <c r="R34" i="23" s="1"/>
  <c r="AP127" i="22"/>
  <c r="W99" i="23"/>
  <c r="C100" i="27" s="1"/>
  <c r="Y83" i="23"/>
  <c r="E84" i="27" s="1"/>
  <c r="AJ39" i="22"/>
  <c r="Z127" i="23"/>
  <c r="F128" i="27" s="1"/>
  <c r="AJ59" i="22"/>
  <c r="AJ115" i="22"/>
  <c r="AJ86" i="22"/>
  <c r="H115" i="22"/>
  <c r="H118" i="22"/>
  <c r="W110" i="22"/>
  <c r="X85" i="23"/>
  <c r="D86" i="27" s="1"/>
  <c r="H109" i="22"/>
  <c r="AJ91" i="22"/>
  <c r="AJ32" i="22"/>
  <c r="AA34" i="23"/>
  <c r="G35" i="27" s="1"/>
  <c r="AJ85" i="22"/>
  <c r="H95" i="22"/>
  <c r="W95" i="22" s="1"/>
  <c r="AJ98" i="22"/>
  <c r="H98" i="28" s="1"/>
  <c r="J98" i="23" s="1"/>
  <c r="H14" i="22"/>
  <c r="W14" i="22" s="1"/>
  <c r="AJ109" i="22"/>
  <c r="E91" i="22"/>
  <c r="AE16" i="22"/>
  <c r="C16" i="28" s="1"/>
  <c r="E16" i="23" s="1"/>
  <c r="W16" i="23" s="1"/>
  <c r="C17" i="27" s="1"/>
  <c r="C75" i="22"/>
  <c r="AD121" i="22"/>
  <c r="E110" i="22"/>
  <c r="AD8" i="22"/>
  <c r="AE66" i="22"/>
  <c r="C66" i="28" s="1"/>
  <c r="E66" i="23" s="1"/>
  <c r="W66" i="23" s="1"/>
  <c r="C67" i="27" s="1"/>
  <c r="AD5" i="22"/>
  <c r="AJ50" i="22"/>
  <c r="E90" i="22"/>
  <c r="AF36" i="22"/>
  <c r="D36" i="28" s="1"/>
  <c r="F36" i="23" s="1"/>
  <c r="X36" i="23" s="1"/>
  <c r="D37" i="27" s="1"/>
  <c r="W49" i="22"/>
  <c r="AH123" i="22"/>
  <c r="F123" i="28" s="1"/>
  <c r="H123" i="23" s="1"/>
  <c r="Z123" i="23" s="1"/>
  <c r="F124" i="27" s="1"/>
  <c r="B34" i="22"/>
  <c r="G11" i="22"/>
  <c r="D7" i="22"/>
  <c r="X73" i="22"/>
  <c r="G117" i="22"/>
  <c r="B115" i="22"/>
  <c r="G49" i="22"/>
  <c r="AG62" i="22"/>
  <c r="E62" i="28" s="1"/>
  <c r="G62" i="23" s="1"/>
  <c r="Y62" i="23" s="1"/>
  <c r="E63" i="27" s="1"/>
  <c r="AF105" i="22"/>
  <c r="D105" i="28" s="1"/>
  <c r="F105" i="23" s="1"/>
  <c r="X105" i="23" s="1"/>
  <c r="D106" i="27" s="1"/>
  <c r="H47" i="22"/>
  <c r="W47" i="22" s="1"/>
  <c r="AJ22" i="22"/>
  <c r="G84" i="22"/>
  <c r="D130" i="22"/>
  <c r="G103" i="22"/>
  <c r="F54" i="22"/>
  <c r="H111" i="22"/>
  <c r="W111" i="22" s="1"/>
  <c r="N56" i="22"/>
  <c r="X56" i="22" s="1"/>
  <c r="G55" i="22"/>
  <c r="X51" i="22"/>
  <c r="AH118" i="22"/>
  <c r="F118" i="28" s="1"/>
  <c r="H118" i="23" s="1"/>
  <c r="Z118" i="23" s="1"/>
  <c r="F119" i="27" s="1"/>
  <c r="F129" i="22"/>
  <c r="G26" i="22"/>
  <c r="E12" i="22"/>
  <c r="W69" i="23"/>
  <c r="C70" i="27" s="1"/>
  <c r="AD9" i="22"/>
  <c r="W57" i="23"/>
  <c r="C58" i="27" s="1"/>
  <c r="AI113" i="22"/>
  <c r="G113" i="28" s="1"/>
  <c r="I113" i="23" s="1"/>
  <c r="AA113" i="23" s="1"/>
  <c r="G114" i="27" s="1"/>
  <c r="AH35" i="22"/>
  <c r="F35" i="28" s="1"/>
  <c r="H35" i="23" s="1"/>
  <c r="Z35" i="23" s="1"/>
  <c r="F36" i="27" s="1"/>
  <c r="AG101" i="22"/>
  <c r="E101" i="28" s="1"/>
  <c r="G101" i="23" s="1"/>
  <c r="Y101" i="23" s="1"/>
  <c r="E102" i="27" s="1"/>
  <c r="H86" i="22"/>
  <c r="W86" i="22" s="1"/>
  <c r="H21" i="22"/>
  <c r="W21" i="22" s="1"/>
  <c r="AH43" i="22"/>
  <c r="F43" i="28" s="1"/>
  <c r="H43" i="23" s="1"/>
  <c r="Z43" i="23" s="1"/>
  <c r="F44" i="27" s="1"/>
  <c r="AF98" i="22"/>
  <c r="D98" i="28" s="1"/>
  <c r="F98" i="23" s="1"/>
  <c r="AD55" i="22"/>
  <c r="AH92" i="22"/>
  <c r="F92" i="28" s="1"/>
  <c r="H92" i="23" s="1"/>
  <c r="Z92" i="23" s="1"/>
  <c r="F93" i="27" s="1"/>
  <c r="E42" i="22"/>
  <c r="X53" i="22"/>
  <c r="G61" i="22"/>
  <c r="AD14" i="22"/>
  <c r="C30" i="22"/>
  <c r="F31" i="22"/>
  <c r="AJ80" i="22"/>
  <c r="AP30" i="22"/>
  <c r="AG56" i="22"/>
  <c r="E56" i="28" s="1"/>
  <c r="G56" i="23" s="1"/>
  <c r="Y56" i="23" s="1"/>
  <c r="E57" i="27" s="1"/>
  <c r="AF107" i="22"/>
  <c r="D107" i="28" s="1"/>
  <c r="F107" i="23" s="1"/>
  <c r="X107" i="23" s="1"/>
  <c r="D108" i="27" s="1"/>
  <c r="G98" i="22"/>
  <c r="AE113" i="22"/>
  <c r="C113" i="28" s="1"/>
  <c r="E113" i="23" s="1"/>
  <c r="AD118" i="22"/>
  <c r="D18" i="22"/>
  <c r="AF44" i="22"/>
  <c r="D44" i="28" s="1"/>
  <c r="F44" i="23" s="1"/>
  <c r="X44" i="23" s="1"/>
  <c r="D45" i="27" s="1"/>
  <c r="D91" i="22"/>
  <c r="AJ21" i="22"/>
  <c r="AY21" i="22" s="1"/>
  <c r="AF10" i="22"/>
  <c r="D10" i="28" s="1"/>
  <c r="F10" i="23" s="1"/>
  <c r="X10" i="23" s="1"/>
  <c r="D11" i="27" s="1"/>
  <c r="AI131" i="22"/>
  <c r="G131" i="28" s="1"/>
  <c r="I131" i="23" s="1"/>
  <c r="AA131" i="23" s="1"/>
  <c r="G132" i="27" s="1"/>
  <c r="F96" i="22"/>
  <c r="G108" i="22"/>
  <c r="AG14" i="22"/>
  <c r="E14" i="28" s="1"/>
  <c r="G14" i="23" s="1"/>
  <c r="B124" i="22"/>
  <c r="B111" i="22"/>
  <c r="H81" i="22"/>
  <c r="W81" i="22" s="1"/>
  <c r="E74" i="22"/>
  <c r="C109" i="22"/>
  <c r="H31" i="22"/>
  <c r="W31" i="22" s="1"/>
  <c r="D124" i="22"/>
  <c r="E75" i="22"/>
  <c r="AH122" i="22"/>
  <c r="F122" i="28" s="1"/>
  <c r="H122" i="23" s="1"/>
  <c r="Z122" i="23" s="1"/>
  <c r="F123" i="27" s="1"/>
  <c r="G58" i="22"/>
  <c r="B95" i="22"/>
  <c r="B22" i="22"/>
  <c r="N69" i="22"/>
  <c r="C6" i="22"/>
  <c r="AF41" i="22"/>
  <c r="D41" i="28" s="1"/>
  <c r="F41" i="23" s="1"/>
  <c r="X41" i="23" s="1"/>
  <c r="D42" i="27" s="1"/>
  <c r="AP75" i="22"/>
  <c r="N36" i="22"/>
  <c r="X36" i="22" s="1"/>
  <c r="AG97" i="22"/>
  <c r="E97" i="28" s="1"/>
  <c r="G97" i="23" s="1"/>
  <c r="Y97" i="23" s="1"/>
  <c r="E98" i="27" s="1"/>
  <c r="AP17" i="22"/>
  <c r="AH11" i="22"/>
  <c r="F11" i="28" s="1"/>
  <c r="H11" i="23" s="1"/>
  <c r="AI47" i="22"/>
  <c r="G47" i="28" s="1"/>
  <c r="I47" i="23" s="1"/>
  <c r="AE108" i="22"/>
  <c r="C108" i="28" s="1"/>
  <c r="E108" i="23" s="1"/>
  <c r="W108" i="23" s="1"/>
  <c r="C109" i="27" s="1"/>
  <c r="E72" i="22"/>
  <c r="AF19" i="22"/>
  <c r="D19" i="28" s="1"/>
  <c r="F19" i="23" s="1"/>
  <c r="X19" i="23" s="1"/>
  <c r="D20" i="27" s="1"/>
  <c r="AG35" i="22"/>
  <c r="E35" i="28" s="1"/>
  <c r="G35" i="23" s="1"/>
  <c r="Y35" i="23" s="1"/>
  <c r="E36" i="27" s="1"/>
  <c r="AD45" i="22"/>
  <c r="B122" i="22"/>
  <c r="B61" i="22"/>
  <c r="AE49" i="22"/>
  <c r="C49" i="28" s="1"/>
  <c r="E49" i="23" s="1"/>
  <c r="AD6" i="22"/>
  <c r="AP57" i="22"/>
  <c r="AJ121" i="22"/>
  <c r="AY121" i="22" s="1"/>
  <c r="AD33" i="22"/>
  <c r="E9" i="22"/>
  <c r="AF124" i="22"/>
  <c r="D124" i="28" s="1"/>
  <c r="F124" i="23" s="1"/>
  <c r="X124" i="23" s="1"/>
  <c r="D125" i="27" s="1"/>
  <c r="D31" i="22"/>
  <c r="AI80" i="22"/>
  <c r="G80" i="28" s="1"/>
  <c r="I80" i="23" s="1"/>
  <c r="AA80" i="23" s="1"/>
  <c r="G81" i="27" s="1"/>
  <c r="AF102" i="22"/>
  <c r="D102" i="28" s="1"/>
  <c r="F102" i="23" s="1"/>
  <c r="X102" i="23" s="1"/>
  <c r="D103" i="27" s="1"/>
  <c r="AD108" i="22"/>
  <c r="AI5" i="22"/>
  <c r="G5" i="28" s="1"/>
  <c r="I5" i="23" s="1"/>
  <c r="AA5" i="23" s="1"/>
  <c r="G6" i="27" s="1"/>
  <c r="AJ5" i="22"/>
  <c r="G48" i="22"/>
  <c r="C87" i="22"/>
  <c r="E23" i="22"/>
  <c r="AP100" i="22"/>
  <c r="P39" i="22"/>
  <c r="D125" i="22"/>
  <c r="AG72" i="22"/>
  <c r="E72" i="28" s="1"/>
  <c r="G72" i="23" s="1"/>
  <c r="Y72" i="23" s="1"/>
  <c r="E73" i="27" s="1"/>
  <c r="B102" i="22"/>
  <c r="H41" i="22"/>
  <c r="E82" i="22"/>
  <c r="B12" i="22"/>
  <c r="X62" i="22"/>
  <c r="E59" i="22"/>
  <c r="AP59" i="22"/>
  <c r="AF111" i="22"/>
  <c r="D111" i="28" s="1"/>
  <c r="F111" i="23" s="1"/>
  <c r="X111" i="23" s="1"/>
  <c r="D112" i="27" s="1"/>
  <c r="W53" i="22"/>
  <c r="E70" i="22"/>
  <c r="G9" i="22"/>
  <c r="G12" i="22"/>
  <c r="AP116" i="22"/>
  <c r="B72" i="22"/>
  <c r="C108" i="22"/>
  <c r="C62" i="22"/>
  <c r="AF94" i="22"/>
  <c r="D94" i="28" s="1"/>
  <c r="F94" i="23" s="1"/>
  <c r="X94" i="23" s="1"/>
  <c r="D95" i="27" s="1"/>
  <c r="B33" i="22"/>
  <c r="D59" i="22"/>
  <c r="E27" i="22"/>
  <c r="Z117" i="23"/>
  <c r="F118" i="27" s="1"/>
  <c r="AI76" i="22"/>
  <c r="G76" i="28" s="1"/>
  <c r="I76" i="23" s="1"/>
  <c r="AA76" i="23" s="1"/>
  <c r="G77" i="27" s="1"/>
  <c r="AH14" i="22"/>
  <c r="F14" i="28" s="1"/>
  <c r="H14" i="23" s="1"/>
  <c r="Z14" i="23" s="1"/>
  <c r="F15" i="27" s="1"/>
  <c r="B131" i="22"/>
  <c r="F93" i="22"/>
  <c r="H19" i="22"/>
  <c r="W19" i="22" s="1"/>
  <c r="X28" i="23"/>
  <c r="D29" i="27" s="1"/>
  <c r="AH24" i="22"/>
  <c r="F24" i="28" s="1"/>
  <c r="H24" i="23" s="1"/>
  <c r="Z24" i="23" s="1"/>
  <c r="F25" i="27" s="1"/>
  <c r="AE26" i="22"/>
  <c r="C26" i="28" s="1"/>
  <c r="E26" i="23" s="1"/>
  <c r="W26" i="23" s="1"/>
  <c r="C27" i="27" s="1"/>
  <c r="D45" i="22"/>
  <c r="W72" i="22"/>
  <c r="N111" i="22"/>
  <c r="X111" i="22" s="1"/>
  <c r="AI55" i="22"/>
  <c r="G55" i="28" s="1"/>
  <c r="I55" i="23" s="1"/>
  <c r="AF37" i="22"/>
  <c r="D37" i="28" s="1"/>
  <c r="F37" i="23" s="1"/>
  <c r="C23" i="22"/>
  <c r="AQ14" i="22"/>
  <c r="O14" i="28" s="1"/>
  <c r="Q14" i="23" s="1"/>
  <c r="W14" i="23" s="1"/>
  <c r="C15" i="27" s="1"/>
  <c r="AI93" i="22"/>
  <c r="G93" i="28" s="1"/>
  <c r="I93" i="23" s="1"/>
  <c r="AA93" i="23" s="1"/>
  <c r="G94" i="27" s="1"/>
  <c r="AY57" i="22"/>
  <c r="AG48" i="22"/>
  <c r="E48" i="28" s="1"/>
  <c r="G48" i="23" s="1"/>
  <c r="Y48" i="23" s="1"/>
  <c r="E49" i="27" s="1"/>
  <c r="AJ100" i="22"/>
  <c r="AY100" i="22" s="1"/>
  <c r="AP19" i="22"/>
  <c r="AF80" i="22"/>
  <c r="D80" i="28" s="1"/>
  <c r="F80" i="23" s="1"/>
  <c r="X80" i="23" s="1"/>
  <c r="D81" i="27" s="1"/>
  <c r="E20" i="22"/>
  <c r="AH111" i="22"/>
  <c r="F111" i="28" s="1"/>
  <c r="H111" i="23" s="1"/>
  <c r="AI128" i="22"/>
  <c r="G128" i="28" s="1"/>
  <c r="I128" i="23" s="1"/>
  <c r="AA128" i="23" s="1"/>
  <c r="G129" i="27" s="1"/>
  <c r="D17" i="22"/>
  <c r="AD15" i="22"/>
  <c r="AP70" i="22"/>
  <c r="AI85" i="22"/>
  <c r="G85" i="28" s="1"/>
  <c r="I85" i="23" s="1"/>
  <c r="AA85" i="23" s="1"/>
  <c r="G86" i="27" s="1"/>
  <c r="AH47" i="22"/>
  <c r="F47" i="28" s="1"/>
  <c r="H47" i="23" s="1"/>
  <c r="K128" i="22"/>
  <c r="W128" i="22" s="1"/>
  <c r="AG28" i="22"/>
  <c r="E28" i="28" s="1"/>
  <c r="G28" i="23" s="1"/>
  <c r="AF55" i="22"/>
  <c r="D55" i="28" s="1"/>
  <c r="F55" i="23" s="1"/>
  <c r="X55" i="23" s="1"/>
  <c r="D56" i="27" s="1"/>
  <c r="C82" i="22"/>
  <c r="AH103" i="22"/>
  <c r="F103" i="28" s="1"/>
  <c r="H103" i="23" s="1"/>
  <c r="W23" i="22"/>
  <c r="AD131" i="22"/>
  <c r="F28" i="22"/>
  <c r="G40" i="22"/>
  <c r="B37" i="22"/>
  <c r="C29" i="22"/>
  <c r="AI101" i="22"/>
  <c r="G101" i="28" s="1"/>
  <c r="I101" i="23" s="1"/>
  <c r="AA101" i="23" s="1"/>
  <c r="G102" i="27" s="1"/>
  <c r="AH72" i="22"/>
  <c r="F72" i="28" s="1"/>
  <c r="H72" i="23" s="1"/>
  <c r="E11" i="22"/>
  <c r="AJ47" i="22"/>
  <c r="AJ56" i="22"/>
  <c r="AH50" i="22"/>
  <c r="F50" i="28" s="1"/>
  <c r="H50" i="23" s="1"/>
  <c r="Z50" i="23" s="1"/>
  <c r="F51" i="27" s="1"/>
  <c r="D19" i="22"/>
  <c r="D16" i="22"/>
  <c r="AD46" i="22"/>
  <c r="H97" i="22"/>
  <c r="AI111" i="22"/>
  <c r="G111" i="28" s="1"/>
  <c r="I111" i="23" s="1"/>
  <c r="AA111" i="23" s="1"/>
  <c r="G112" i="27" s="1"/>
  <c r="AD83" i="22"/>
  <c r="AP16" i="22"/>
  <c r="B92" i="22"/>
  <c r="AG8" i="22"/>
  <c r="E8" i="28" s="1"/>
  <c r="G8" i="23" s="1"/>
  <c r="Y8" i="23" s="1"/>
  <c r="E9" i="27" s="1"/>
  <c r="B70" i="22"/>
  <c r="N125" i="22"/>
  <c r="X125" i="22" s="1"/>
  <c r="AE110" i="22"/>
  <c r="C110" i="28" s="1"/>
  <c r="E110" i="23" s="1"/>
  <c r="W110" i="23" s="1"/>
  <c r="C111" i="27" s="1"/>
  <c r="B105" i="22"/>
  <c r="C17" i="22"/>
  <c r="AH117" i="22"/>
  <c r="F117" i="28" s="1"/>
  <c r="H117" i="23" s="1"/>
  <c r="AI73" i="22"/>
  <c r="G73" i="28" s="1"/>
  <c r="I73" i="23" s="1"/>
  <c r="AA73" i="23" s="1"/>
  <c r="G74" i="27" s="1"/>
  <c r="D127" i="22"/>
  <c r="H28" i="22"/>
  <c r="AE81" i="22"/>
  <c r="C81" i="28" s="1"/>
  <c r="E81" i="23" s="1"/>
  <c r="W81" i="23" s="1"/>
  <c r="C82" i="27" s="1"/>
  <c r="D67" i="22"/>
  <c r="AG111" i="22"/>
  <c r="E111" i="28" s="1"/>
  <c r="G111" i="23" s="1"/>
  <c r="Y111" i="23" s="1"/>
  <c r="E112" i="27" s="1"/>
  <c r="AF130" i="22"/>
  <c r="D130" i="28" s="1"/>
  <c r="F130" i="23" s="1"/>
  <c r="X130" i="23" s="1"/>
  <c r="D131" i="27" s="1"/>
  <c r="AE27" i="22"/>
  <c r="C27" i="28" s="1"/>
  <c r="E27" i="23" s="1"/>
  <c r="W27" i="23" s="1"/>
  <c r="C28" i="27" s="1"/>
  <c r="AD50" i="22"/>
  <c r="AZ85" i="22"/>
  <c r="B121" i="22"/>
  <c r="G76" i="22"/>
  <c r="AJ34" i="22"/>
  <c r="G47" i="22"/>
  <c r="F14" i="22"/>
  <c r="H39" i="22"/>
  <c r="W39" i="22" s="1"/>
  <c r="G8" i="22"/>
  <c r="C90" i="22"/>
  <c r="F111" i="22"/>
  <c r="G71" i="22"/>
  <c r="AE84" i="22"/>
  <c r="C84" i="28" s="1"/>
  <c r="E84" i="23" s="1"/>
  <c r="W84" i="23" s="1"/>
  <c r="C85" i="27" s="1"/>
  <c r="AH104" i="22"/>
  <c r="F104" i="28" s="1"/>
  <c r="H104" i="23" s="1"/>
  <c r="Z104" i="23" s="1"/>
  <c r="F105" i="27" s="1"/>
  <c r="W106" i="22"/>
  <c r="X120" i="22"/>
  <c r="B104" i="22"/>
  <c r="AG21" i="22"/>
  <c r="E21" i="28" s="1"/>
  <c r="G21" i="23" s="1"/>
  <c r="Y21" i="23" s="1"/>
  <c r="E22" i="27" s="1"/>
  <c r="D48" i="22"/>
  <c r="G85" i="22"/>
  <c r="N5" i="22"/>
  <c r="B93" i="22"/>
  <c r="E78" i="22"/>
  <c r="D13" i="22"/>
  <c r="C119" i="22"/>
  <c r="H100" i="22"/>
  <c r="W100" i="22" s="1"/>
  <c r="AE76" i="22"/>
  <c r="C76" i="28" s="1"/>
  <c r="E76" i="23" s="1"/>
  <c r="W76" i="23" s="1"/>
  <c r="C77" i="27" s="1"/>
  <c r="AE39" i="22"/>
  <c r="C39" i="28" s="1"/>
  <c r="E39" i="23" s="1"/>
  <c r="W39" i="23" s="1"/>
  <c r="C40" i="27" s="1"/>
  <c r="B106" i="22"/>
  <c r="AJ103" i="22"/>
  <c r="AY103" i="22" s="1"/>
  <c r="AH45" i="22"/>
  <c r="F45" i="28" s="1"/>
  <c r="H45" i="23" s="1"/>
  <c r="Z45" i="23" s="1"/>
  <c r="F46" i="27" s="1"/>
  <c r="D131" i="22"/>
  <c r="AI8" i="22"/>
  <c r="G8" i="28" s="1"/>
  <c r="I8" i="23" s="1"/>
  <c r="AA8" i="23" s="1"/>
  <c r="G9" i="27" s="1"/>
  <c r="AD52" i="22"/>
  <c r="F41" i="22"/>
  <c r="AP109" i="22"/>
  <c r="AG22" i="22"/>
  <c r="E22" i="28" s="1"/>
  <c r="G22" i="23" s="1"/>
  <c r="Y22" i="23" s="1"/>
  <c r="E23" i="27" s="1"/>
  <c r="D57" i="22"/>
  <c r="B123" i="22"/>
  <c r="G57" i="22"/>
  <c r="G68" i="22"/>
  <c r="AG118" i="22"/>
  <c r="E118" i="28" s="1"/>
  <c r="G118" i="23" s="1"/>
  <c r="F94" i="22"/>
  <c r="AE54" i="22"/>
  <c r="C54" i="28" s="1"/>
  <c r="E54" i="23" s="1"/>
  <c r="F23" i="22"/>
  <c r="H40" i="22"/>
  <c r="W40" i="22" s="1"/>
  <c r="E37" i="22"/>
  <c r="AF48" i="22"/>
  <c r="D48" i="28" s="1"/>
  <c r="F48" i="23" s="1"/>
  <c r="X48" i="23" s="1"/>
  <c r="D49" i="27" s="1"/>
  <c r="AJ6" i="22"/>
  <c r="W71" i="22"/>
  <c r="X46" i="22"/>
  <c r="AA115" i="23"/>
  <c r="G116" i="27" s="1"/>
  <c r="AI77" i="22"/>
  <c r="G77" i="28" s="1"/>
  <c r="I77" i="23" s="1"/>
  <c r="F55" i="22"/>
  <c r="H32" i="22"/>
  <c r="W32" i="22" s="1"/>
  <c r="N63" i="22"/>
  <c r="D104" i="22"/>
  <c r="B54" i="22"/>
  <c r="C13" i="22"/>
  <c r="AP102" i="22"/>
  <c r="D58" i="22"/>
  <c r="E44" i="22"/>
  <c r="AD78" i="22"/>
  <c r="AE130" i="22"/>
  <c r="C130" i="28" s="1"/>
  <c r="E130" i="23" s="1"/>
  <c r="W130" i="23" s="1"/>
  <c r="C131" i="27" s="1"/>
  <c r="D87" i="22"/>
  <c r="AF26" i="22"/>
  <c r="D26" i="28" s="1"/>
  <c r="F26" i="23" s="1"/>
  <c r="E88" i="22"/>
  <c r="AH112" i="22"/>
  <c r="F112" i="28" s="1"/>
  <c r="H112" i="23" s="1"/>
  <c r="Z112" i="23" s="1"/>
  <c r="F113" i="27" s="1"/>
  <c r="AP32" i="22"/>
  <c r="AE51" i="22"/>
  <c r="C51" i="28" s="1"/>
  <c r="E51" i="23" s="1"/>
  <c r="W51" i="23" s="1"/>
  <c r="C52" i="27" s="1"/>
  <c r="N25" i="22"/>
  <c r="AH91" i="22"/>
  <c r="F91" i="28" s="1"/>
  <c r="H91" i="23" s="1"/>
  <c r="AE13" i="22"/>
  <c r="C13" i="28" s="1"/>
  <c r="E13" i="23" s="1"/>
  <c r="W13" i="23" s="1"/>
  <c r="C14" i="27" s="1"/>
  <c r="F118" i="22"/>
  <c r="B63" i="22"/>
  <c r="AD82" i="22"/>
  <c r="AD32" i="22"/>
  <c r="H91" i="22"/>
  <c r="W91" i="22" s="1"/>
  <c r="B11" i="22"/>
  <c r="E125" i="22"/>
  <c r="AE63" i="22"/>
  <c r="C63" i="28" s="1"/>
  <c r="E63" i="23" s="1"/>
  <c r="W63" i="23" s="1"/>
  <c r="C64" i="27" s="1"/>
  <c r="AF103" i="22"/>
  <c r="D103" i="28" s="1"/>
  <c r="F103" i="23" s="1"/>
  <c r="AF75" i="22"/>
  <c r="D75" i="28" s="1"/>
  <c r="F75" i="23" s="1"/>
  <c r="X75" i="23" s="1"/>
  <c r="D76" i="27" s="1"/>
  <c r="E15" i="22"/>
  <c r="E49" i="22"/>
  <c r="B107" i="22"/>
  <c r="AI13" i="22"/>
  <c r="G13" i="28" s="1"/>
  <c r="I13" i="23" s="1"/>
  <c r="AA13" i="23" s="1"/>
  <c r="G14" i="27" s="1"/>
  <c r="AE30" i="22"/>
  <c r="C30" i="28" s="1"/>
  <c r="E30" i="23" s="1"/>
  <c r="AP80" i="22"/>
  <c r="E61" i="22"/>
  <c r="B79" i="22"/>
  <c r="H30" i="22"/>
  <c r="AI109" i="22"/>
  <c r="G109" i="28" s="1"/>
  <c r="I109" i="23" s="1"/>
  <c r="B81" i="22"/>
  <c r="AG70" i="22"/>
  <c r="E70" i="28" s="1"/>
  <c r="G70" i="23" s="1"/>
  <c r="AP51" i="22"/>
  <c r="AH17" i="22"/>
  <c r="F17" i="28" s="1"/>
  <c r="H17" i="23" s="1"/>
  <c r="C95" i="22"/>
  <c r="D129" i="22"/>
  <c r="AG81" i="22"/>
  <c r="E81" i="28" s="1"/>
  <c r="G81" i="23" s="1"/>
  <c r="Y81" i="23" s="1"/>
  <c r="E82" i="27" s="1"/>
  <c r="AD28" i="22"/>
  <c r="B28" i="28" s="1"/>
  <c r="D28" i="23" s="1"/>
  <c r="AP23" i="22"/>
  <c r="AH69" i="22"/>
  <c r="F69" i="28" s="1"/>
  <c r="H69" i="23" s="1"/>
  <c r="Z69" i="23" s="1"/>
  <c r="F70" i="27" s="1"/>
  <c r="AE14" i="22"/>
  <c r="C14" i="28" s="1"/>
  <c r="E14" i="23" s="1"/>
  <c r="N48" i="22"/>
  <c r="AF77" i="22"/>
  <c r="D77" i="28" s="1"/>
  <c r="F77" i="23" s="1"/>
  <c r="X77" i="23" s="1"/>
  <c r="D78" i="27" s="1"/>
  <c r="G18" i="22"/>
  <c r="B23" i="22"/>
  <c r="AJ62" i="22"/>
  <c r="AR114" i="22"/>
  <c r="P114" i="28" s="1"/>
  <c r="R114" i="23" s="1"/>
  <c r="X114" i="23" s="1"/>
  <c r="D115" i="27" s="1"/>
  <c r="AJ41" i="22"/>
  <c r="AY41" i="22" s="1"/>
  <c r="AD37" i="22"/>
  <c r="AG50" i="22"/>
  <c r="E50" i="28" s="1"/>
  <c r="G50" i="23" s="1"/>
  <c r="Y50" i="23" s="1"/>
  <c r="E51" i="27" s="1"/>
  <c r="AF68" i="22"/>
  <c r="D68" i="28" s="1"/>
  <c r="F68" i="23" s="1"/>
  <c r="X68" i="23" s="1"/>
  <c r="D69" i="27" s="1"/>
  <c r="C71" i="22"/>
  <c r="E129" i="22"/>
  <c r="F125" i="22"/>
  <c r="N49" i="22"/>
  <c r="AP71" i="22"/>
  <c r="B31" i="22"/>
  <c r="AD54" i="22"/>
  <c r="B54" i="28" s="1"/>
  <c r="D54" i="23" s="1"/>
  <c r="G112" i="22"/>
  <c r="N8" i="22"/>
  <c r="D25" i="22"/>
  <c r="F27" i="22"/>
  <c r="AR15" i="22"/>
  <c r="P15" i="28" s="1"/>
  <c r="R15" i="23" s="1"/>
  <c r="E93" i="22"/>
  <c r="AH65" i="22"/>
  <c r="F65" i="28" s="1"/>
  <c r="H65" i="23" s="1"/>
  <c r="AF57" i="22"/>
  <c r="D57" i="28" s="1"/>
  <c r="F57" i="23" s="1"/>
  <c r="AP83" i="22"/>
  <c r="AG45" i="22"/>
  <c r="E45" i="28" s="1"/>
  <c r="G45" i="23" s="1"/>
  <c r="Y45" i="23" s="1"/>
  <c r="E46" i="27" s="1"/>
  <c r="AG20" i="22"/>
  <c r="E20" i="28" s="1"/>
  <c r="G20" i="23" s="1"/>
  <c r="B6" i="22"/>
  <c r="P67" i="22"/>
  <c r="X67" i="22" s="1"/>
  <c r="G125" i="22"/>
  <c r="N13" i="22"/>
  <c r="X13" i="22" s="1"/>
  <c r="AJ131" i="22"/>
  <c r="AG125" i="22"/>
  <c r="E125" i="28" s="1"/>
  <c r="G125" i="23" s="1"/>
  <c r="AI25" i="22"/>
  <c r="G25" i="28" s="1"/>
  <c r="I25" i="23" s="1"/>
  <c r="AA25" i="23" s="1"/>
  <c r="G26" i="27" s="1"/>
  <c r="AK54" i="22"/>
  <c r="I54" i="28" s="1"/>
  <c r="K54" i="23" s="1"/>
  <c r="D103" i="22"/>
  <c r="AP108" i="22"/>
  <c r="AG57" i="22"/>
  <c r="E57" i="28" s="1"/>
  <c r="G57" i="23" s="1"/>
  <c r="Y57" i="23" s="1"/>
  <c r="E58" i="27" s="1"/>
  <c r="B14" i="22"/>
  <c r="Z51" i="23"/>
  <c r="F52" i="27" s="1"/>
  <c r="AG12" i="22"/>
  <c r="E12" i="28" s="1"/>
  <c r="G12" i="23" s="1"/>
  <c r="N33" i="22"/>
  <c r="AE18" i="22"/>
  <c r="C18" i="28" s="1"/>
  <c r="E18" i="23" s="1"/>
  <c r="W18" i="23" s="1"/>
  <c r="C19" i="27" s="1"/>
  <c r="C69" i="22"/>
  <c r="AF33" i="22"/>
  <c r="D33" i="28" s="1"/>
  <c r="F33" i="23" s="1"/>
  <c r="X33" i="23" s="1"/>
  <c r="D34" i="27" s="1"/>
  <c r="X43" i="22"/>
  <c r="Z61" i="23"/>
  <c r="F62" i="27" s="1"/>
  <c r="AG27" i="22"/>
  <c r="E27" i="28" s="1"/>
  <c r="G27" i="23" s="1"/>
  <c r="AD93" i="22"/>
  <c r="G42" i="22"/>
  <c r="AF20" i="22"/>
  <c r="D20" i="28" s="1"/>
  <c r="F20" i="23" s="1"/>
  <c r="X20" i="23" s="1"/>
  <c r="D21" i="27" s="1"/>
  <c r="D111" i="22"/>
  <c r="AP36" i="22"/>
  <c r="AF129" i="22"/>
  <c r="D129" i="28" s="1"/>
  <c r="F129" i="23" s="1"/>
  <c r="X129" i="23" s="1"/>
  <c r="D130" i="27" s="1"/>
  <c r="AD89" i="22"/>
  <c r="G79" i="22"/>
  <c r="G118" i="22"/>
  <c r="AF51" i="22"/>
  <c r="D51" i="28" s="1"/>
  <c r="F51" i="23" s="1"/>
  <c r="X51" i="23" s="1"/>
  <c r="D52" i="27" s="1"/>
  <c r="E95" i="22"/>
  <c r="E50" i="22"/>
  <c r="H79" i="22"/>
  <c r="W79" i="22" s="1"/>
  <c r="AH124" i="22"/>
  <c r="F124" i="28" s="1"/>
  <c r="H124" i="23" s="1"/>
  <c r="AG37" i="22"/>
  <c r="E37" i="28" s="1"/>
  <c r="G37" i="23" s="1"/>
  <c r="C91" i="22"/>
  <c r="G32" i="22"/>
  <c r="F64" i="22"/>
  <c r="C114" i="22"/>
  <c r="AF30" i="22"/>
  <c r="D30" i="28" s="1"/>
  <c r="F30" i="23" s="1"/>
  <c r="X30" i="23" s="1"/>
  <c r="D31" i="27" s="1"/>
  <c r="E17" i="22"/>
  <c r="AR39" i="22"/>
  <c r="P39" i="28" s="1"/>
  <c r="R39" i="23" s="1"/>
  <c r="AH32" i="22"/>
  <c r="F32" i="28" s="1"/>
  <c r="H32" i="23" s="1"/>
  <c r="Z32" i="23" s="1"/>
  <c r="F33" i="27" s="1"/>
  <c r="AP65" i="22"/>
  <c r="AH59" i="22"/>
  <c r="F59" i="28" s="1"/>
  <c r="H59" i="23" s="1"/>
  <c r="AD56" i="22"/>
  <c r="G77" i="22"/>
  <c r="F110" i="22"/>
  <c r="AE104" i="22"/>
  <c r="C104" i="28" s="1"/>
  <c r="E104" i="23" s="1"/>
  <c r="W104" i="23" s="1"/>
  <c r="C105" i="27" s="1"/>
  <c r="B51" i="22"/>
  <c r="AP29" i="22"/>
  <c r="W29" i="22"/>
  <c r="AF66" i="22"/>
  <c r="D66" i="28" s="1"/>
  <c r="F66" i="23" s="1"/>
  <c r="X66" i="23" s="1"/>
  <c r="D67" i="27" s="1"/>
  <c r="N131" i="22"/>
  <c r="AG31" i="22"/>
  <c r="E31" i="28" s="1"/>
  <c r="G31" i="23" s="1"/>
  <c r="B77" i="22"/>
  <c r="AG82" i="22"/>
  <c r="E82" i="28" s="1"/>
  <c r="G82" i="23" s="1"/>
  <c r="AE96" i="22"/>
  <c r="C96" i="28" s="1"/>
  <c r="E96" i="23" s="1"/>
  <c r="B7" i="22"/>
  <c r="AI65" i="22"/>
  <c r="G65" i="28" s="1"/>
  <c r="I65" i="23" s="1"/>
  <c r="B39" i="22"/>
  <c r="D95" i="22"/>
  <c r="AP72" i="22"/>
  <c r="D53" i="22"/>
  <c r="AJ10" i="22"/>
  <c r="H10" i="28" s="1"/>
  <c r="J10" i="23" s="1"/>
  <c r="AJ58" i="22"/>
  <c r="AI121" i="22"/>
  <c r="G121" i="28" s="1"/>
  <c r="I121" i="23" s="1"/>
  <c r="G130" i="22"/>
  <c r="AH93" i="22"/>
  <c r="F93" i="28" s="1"/>
  <c r="H93" i="23" s="1"/>
  <c r="D66" i="22"/>
  <c r="AI59" i="22"/>
  <c r="G59" i="28" s="1"/>
  <c r="I59" i="23" s="1"/>
  <c r="AF93" i="22"/>
  <c r="D93" i="28" s="1"/>
  <c r="F93" i="23" s="1"/>
  <c r="X93" i="23" s="1"/>
  <c r="D94" i="27" s="1"/>
  <c r="AJ19" i="22"/>
  <c r="H19" i="28" s="1"/>
  <c r="J19" i="23" s="1"/>
  <c r="AE72" i="22"/>
  <c r="C72" i="28" s="1"/>
  <c r="E72" i="23" s="1"/>
  <c r="AI57" i="22"/>
  <c r="G57" i="28" s="1"/>
  <c r="I57" i="23" s="1"/>
  <c r="AJ110" i="22"/>
  <c r="B10" i="22"/>
  <c r="P34" i="22"/>
  <c r="B13" i="22"/>
  <c r="AG29" i="22"/>
  <c r="E29" i="28" s="1"/>
  <c r="G29" i="23" s="1"/>
  <c r="AK67" i="22"/>
  <c r="C63" i="22"/>
  <c r="AH7" i="22"/>
  <c r="F7" i="28" s="1"/>
  <c r="H7" i="23" s="1"/>
  <c r="AD68" i="22"/>
  <c r="G78" i="22"/>
  <c r="AF76" i="22"/>
  <c r="D76" i="28" s="1"/>
  <c r="F76" i="23" s="1"/>
  <c r="H26" i="22"/>
  <c r="AI97" i="22"/>
  <c r="G97" i="28" s="1"/>
  <c r="I97" i="23" s="1"/>
  <c r="G92" i="22"/>
  <c r="AF122" i="22"/>
  <c r="D122" i="28" s="1"/>
  <c r="F122" i="23" s="1"/>
  <c r="AG90" i="22"/>
  <c r="E90" i="28" s="1"/>
  <c r="G90" i="23" s="1"/>
  <c r="Y90" i="23" s="1"/>
  <c r="E91" i="27" s="1"/>
  <c r="H55" i="22"/>
  <c r="N32" i="22"/>
  <c r="G100" i="22"/>
  <c r="AF49" i="22"/>
  <c r="D49" i="28" s="1"/>
  <c r="F49" i="23" s="1"/>
  <c r="X49" i="23" s="1"/>
  <c r="D50" i="27" s="1"/>
  <c r="AD63" i="22"/>
  <c r="B63" i="28" s="1"/>
  <c r="D63" i="23" s="1"/>
  <c r="X91" i="22"/>
  <c r="C103" i="22"/>
  <c r="AI60" i="22"/>
  <c r="G60" i="28" s="1"/>
  <c r="I60" i="23" s="1"/>
  <c r="AA60" i="23" s="1"/>
  <c r="G61" i="27" s="1"/>
  <c r="Y46" i="23"/>
  <c r="E47" i="27" s="1"/>
  <c r="AJ130" i="22"/>
  <c r="AY130" i="22" s="1"/>
  <c r="AF118" i="22"/>
  <c r="D118" i="28" s="1"/>
  <c r="F118" i="23" s="1"/>
  <c r="G13" i="22"/>
  <c r="AD38" i="22"/>
  <c r="W46" i="23"/>
  <c r="C47" i="27" s="1"/>
  <c r="AH55" i="22"/>
  <c r="F55" i="28" s="1"/>
  <c r="H55" i="23" s="1"/>
  <c r="Z55" i="23" s="1"/>
  <c r="F56" i="27" s="1"/>
  <c r="W117" i="22"/>
  <c r="B103" i="22"/>
  <c r="W46" i="22"/>
  <c r="AI125" i="22"/>
  <c r="G125" i="28" s="1"/>
  <c r="I125" i="23" s="1"/>
  <c r="AA125" i="23" s="1"/>
  <c r="G126" i="27" s="1"/>
  <c r="AJ13" i="22"/>
  <c r="H13" i="28" s="1"/>
  <c r="J13" i="23" s="1"/>
  <c r="B114" i="22"/>
  <c r="AD36" i="22"/>
  <c r="AG53" i="22"/>
  <c r="E53" i="28" s="1"/>
  <c r="G53" i="23" s="1"/>
  <c r="AJ38" i="22"/>
  <c r="AE107" i="22"/>
  <c r="C107" i="28" s="1"/>
  <c r="E107" i="23" s="1"/>
  <c r="AI16" i="22"/>
  <c r="G16" i="28" s="1"/>
  <c r="I16" i="23" s="1"/>
  <c r="AA16" i="23" s="1"/>
  <c r="G17" i="27" s="1"/>
  <c r="AF58" i="22"/>
  <c r="D58" i="28" s="1"/>
  <c r="F58" i="23" s="1"/>
  <c r="G99" i="22"/>
  <c r="AH90" i="22"/>
  <c r="F90" i="28" s="1"/>
  <c r="H90" i="23" s="1"/>
  <c r="G74" i="22"/>
  <c r="AH73" i="22"/>
  <c r="F73" i="28" s="1"/>
  <c r="H73" i="23" s="1"/>
  <c r="Z73" i="23" s="1"/>
  <c r="F74" i="27" s="1"/>
  <c r="AI82" i="22"/>
  <c r="G82" i="28" s="1"/>
  <c r="I82" i="23" s="1"/>
  <c r="AE127" i="22"/>
  <c r="C127" i="28" s="1"/>
  <c r="E127" i="23" s="1"/>
  <c r="N92" i="22"/>
  <c r="X92" i="22" s="1"/>
  <c r="I67" i="22"/>
  <c r="W67" i="22" s="1"/>
  <c r="AE111" i="22"/>
  <c r="C111" i="28" s="1"/>
  <c r="E111" i="23" s="1"/>
  <c r="AD30" i="22"/>
  <c r="AJ60" i="22"/>
  <c r="AY60" i="22" s="1"/>
  <c r="AG6" i="22"/>
  <c r="E6" i="28" s="1"/>
  <c r="G6" i="23" s="1"/>
  <c r="AH113" i="22"/>
  <c r="F113" i="28" s="1"/>
  <c r="H113" i="23" s="1"/>
  <c r="AF15" i="22"/>
  <c r="D15" i="28" s="1"/>
  <c r="F15" i="23" s="1"/>
  <c r="E79" i="22"/>
  <c r="E57" i="22"/>
  <c r="AG68" i="22"/>
  <c r="E68" i="28" s="1"/>
  <c r="G68" i="23" s="1"/>
  <c r="C92" i="22"/>
  <c r="AG88" i="22"/>
  <c r="E88" i="28" s="1"/>
  <c r="G88" i="23" s="1"/>
  <c r="Y88" i="23" s="1"/>
  <c r="E89" i="27" s="1"/>
  <c r="C78" i="22"/>
  <c r="B27" i="22"/>
  <c r="E8" i="22"/>
  <c r="AD70" i="22"/>
  <c r="AE17" i="22"/>
  <c r="C17" i="28" s="1"/>
  <c r="E17" i="23" s="1"/>
  <c r="W17" i="23" s="1"/>
  <c r="C18" i="27" s="1"/>
  <c r="F78" i="22"/>
  <c r="AJ51" i="22"/>
  <c r="AY51" i="22" s="1"/>
  <c r="F117" i="22"/>
  <c r="AJ92" i="22"/>
  <c r="AI38" i="22"/>
  <c r="G38" i="28" s="1"/>
  <c r="I38" i="23" s="1"/>
  <c r="AA38" i="23" s="1"/>
  <c r="G39" i="27" s="1"/>
  <c r="AD35" i="22"/>
  <c r="AE131" i="22"/>
  <c r="C131" i="28" s="1"/>
  <c r="E131" i="23" s="1"/>
  <c r="W131" i="23" s="1"/>
  <c r="C132" i="27" s="1"/>
  <c r="H4" i="22"/>
  <c r="W4" i="22" s="1"/>
  <c r="E67" i="22"/>
  <c r="B75" i="22"/>
  <c r="D90" i="22"/>
  <c r="AP41" i="22"/>
  <c r="AG95" i="22"/>
  <c r="E95" i="28" s="1"/>
  <c r="G95" i="23" s="1"/>
  <c r="E114" i="22"/>
  <c r="F36" i="22"/>
  <c r="H43" i="22"/>
  <c r="E65" i="22"/>
  <c r="F49" i="22"/>
  <c r="B42" i="22"/>
  <c r="AG112" i="22"/>
  <c r="E112" i="28" s="1"/>
  <c r="G112" i="23" s="1"/>
  <c r="Y112" i="23" s="1"/>
  <c r="E113" i="27" s="1"/>
  <c r="C70" i="22"/>
  <c r="D42" i="22"/>
  <c r="H8" i="22"/>
  <c r="B88" i="22"/>
  <c r="AP12" i="22"/>
  <c r="AF8" i="22"/>
  <c r="D8" i="28" s="1"/>
  <c r="F8" i="23" s="1"/>
  <c r="X8" i="23" s="1"/>
  <c r="D9" i="27" s="1"/>
  <c r="AF112" i="22"/>
  <c r="D112" i="28" s="1"/>
  <c r="F112" i="23" s="1"/>
  <c r="E102" i="22"/>
  <c r="AH126" i="22"/>
  <c r="F126" i="28" s="1"/>
  <c r="H126" i="23" s="1"/>
  <c r="AJ83" i="22"/>
  <c r="AE120" i="22"/>
  <c r="C120" i="28" s="1"/>
  <c r="E120" i="23" s="1"/>
  <c r="W120" i="23" s="1"/>
  <c r="C121" i="27" s="1"/>
  <c r="AE79" i="22"/>
  <c r="C79" i="28" s="1"/>
  <c r="E79" i="23" s="1"/>
  <c r="W79" i="23" s="1"/>
  <c r="C80" i="27" s="1"/>
  <c r="C51" i="22"/>
  <c r="AH56" i="22"/>
  <c r="F56" i="28" s="1"/>
  <c r="H56" i="23" s="1"/>
  <c r="AP77" i="22"/>
  <c r="D70" i="22"/>
  <c r="AP131" i="22"/>
  <c r="G50" i="22"/>
  <c r="F113" i="22"/>
  <c r="D46" i="22"/>
  <c r="G75" i="22"/>
  <c r="AH102" i="22"/>
  <c r="F102" i="28" s="1"/>
  <c r="H102" i="23" s="1"/>
  <c r="E105" i="22"/>
  <c r="AH109" i="22"/>
  <c r="F109" i="28" s="1"/>
  <c r="H109" i="23" s="1"/>
  <c r="B46" i="22"/>
  <c r="AJ33" i="22"/>
  <c r="H33" i="28" s="1"/>
  <c r="J33" i="23" s="1"/>
  <c r="AF6" i="22"/>
  <c r="D6" i="28" s="1"/>
  <c r="F6" i="23" s="1"/>
  <c r="AE21" i="22"/>
  <c r="C21" i="28" s="1"/>
  <c r="E21" i="23" s="1"/>
  <c r="W21" i="23" s="1"/>
  <c r="C22" i="27" s="1"/>
  <c r="G111" i="22"/>
  <c r="F114" i="22"/>
  <c r="H119" i="22"/>
  <c r="W119" i="22" s="1"/>
  <c r="AF116" i="22"/>
  <c r="D116" i="28" s="1"/>
  <c r="F116" i="23" s="1"/>
  <c r="X116" i="23" s="1"/>
  <c r="D117" i="27" s="1"/>
  <c r="W57" i="22"/>
  <c r="AH100" i="22"/>
  <c r="F100" i="28" s="1"/>
  <c r="H100" i="23" s="1"/>
  <c r="Z100" i="23" s="1"/>
  <c r="F101" i="27" s="1"/>
  <c r="H69" i="22"/>
  <c r="W69" i="22" s="1"/>
  <c r="AH15" i="22"/>
  <c r="F15" i="28" s="1"/>
  <c r="H15" i="23" s="1"/>
  <c r="G122" i="22"/>
  <c r="AD87" i="22"/>
  <c r="AE119" i="22"/>
  <c r="C119" i="28" s="1"/>
  <c r="E119" i="23" s="1"/>
  <c r="AF78" i="22"/>
  <c r="D78" i="28" s="1"/>
  <c r="F78" i="23" s="1"/>
  <c r="G38" i="22"/>
  <c r="H65" i="22"/>
  <c r="G31" i="22"/>
  <c r="E122" i="22"/>
  <c r="N23" i="22"/>
  <c r="C14" i="22"/>
  <c r="AH128" i="22"/>
  <c r="F128" i="28" s="1"/>
  <c r="H128" i="23" s="1"/>
  <c r="Z128" i="23" s="1"/>
  <c r="F129" i="27" s="1"/>
  <c r="AG114" i="22"/>
  <c r="E114" i="28" s="1"/>
  <c r="G114" i="23" s="1"/>
  <c r="Y114" i="23" s="1"/>
  <c r="E115" i="27" s="1"/>
  <c r="AF45" i="22"/>
  <c r="D45" i="28" s="1"/>
  <c r="F45" i="23" s="1"/>
  <c r="X45" i="23" s="1"/>
  <c r="D46" i="27" s="1"/>
  <c r="AP79" i="22"/>
  <c r="AI53" i="22"/>
  <c r="G53" i="28" s="1"/>
  <c r="I53" i="23" s="1"/>
  <c r="F44" i="22"/>
  <c r="G80" i="22"/>
  <c r="AJ24" i="22"/>
  <c r="AE128" i="22"/>
  <c r="C128" i="28" s="1"/>
  <c r="E128" i="23" s="1"/>
  <c r="W128" i="23" s="1"/>
  <c r="C129" i="27" s="1"/>
  <c r="AE11" i="22"/>
  <c r="C11" i="28" s="1"/>
  <c r="E11" i="23" s="1"/>
  <c r="N117" i="22"/>
  <c r="X117" i="22" s="1"/>
  <c r="C121" i="22"/>
  <c r="AD96" i="22"/>
  <c r="AE60" i="22"/>
  <c r="C60" i="28" s="1"/>
  <c r="E60" i="23" s="1"/>
  <c r="AF120" i="22"/>
  <c r="D120" i="28" s="1"/>
  <c r="F120" i="23" s="1"/>
  <c r="AP82" i="22"/>
  <c r="C55" i="22"/>
  <c r="AD126" i="22"/>
  <c r="AF125" i="22"/>
  <c r="D125" i="28" s="1"/>
  <c r="F125" i="23" s="1"/>
  <c r="X125" i="23" s="1"/>
  <c r="D126" i="27" s="1"/>
  <c r="AI88" i="22"/>
  <c r="G88" i="28" s="1"/>
  <c r="I88" i="23" s="1"/>
  <c r="AA88" i="23" s="1"/>
  <c r="G89" i="27" s="1"/>
  <c r="AH99" i="22"/>
  <c r="F99" i="28" s="1"/>
  <c r="H99" i="23" s="1"/>
  <c r="Z99" i="23" s="1"/>
  <c r="F100" i="27" s="1"/>
  <c r="F97" i="22"/>
  <c r="AP126" i="22"/>
  <c r="C35" i="22"/>
  <c r="N93" i="22"/>
  <c r="X93" i="22" s="1"/>
  <c r="AF114" i="22"/>
  <c r="D114" i="28" s="1"/>
  <c r="F114" i="23" s="1"/>
  <c r="AI27" i="22"/>
  <c r="G27" i="28" s="1"/>
  <c r="I27" i="23" s="1"/>
  <c r="AH48" i="22"/>
  <c r="F48" i="28" s="1"/>
  <c r="H48" i="23" s="1"/>
  <c r="Z48" i="23" s="1"/>
  <c r="F49" i="27" s="1"/>
  <c r="AZ105" i="22"/>
  <c r="AE29" i="22"/>
  <c r="C29" i="28" s="1"/>
  <c r="E29" i="23" s="1"/>
  <c r="W29" i="23" s="1"/>
  <c r="C30" i="27" s="1"/>
  <c r="AH68" i="22"/>
  <c r="F68" i="28" s="1"/>
  <c r="H68" i="23" s="1"/>
  <c r="Z68" i="23" s="1"/>
  <c r="F69" i="27" s="1"/>
  <c r="AJ107" i="22"/>
  <c r="D40" i="22"/>
  <c r="G33" i="22"/>
  <c r="AJ66" i="22"/>
  <c r="H66" i="28" s="1"/>
  <c r="J66" i="23" s="1"/>
  <c r="AF87" i="22"/>
  <c r="D87" i="28" s="1"/>
  <c r="F87" i="23" s="1"/>
  <c r="X87" i="23" s="1"/>
  <c r="D88" i="27" s="1"/>
  <c r="C124" i="22"/>
  <c r="AP63" i="22"/>
  <c r="AH16" i="22"/>
  <c r="F16" i="28" s="1"/>
  <c r="H16" i="23" s="1"/>
  <c r="D117" i="22"/>
  <c r="AP74" i="22"/>
  <c r="D121" i="22"/>
  <c r="G46" i="22"/>
  <c r="B99" i="22"/>
  <c r="AH41" i="22"/>
  <c r="F41" i="28" s="1"/>
  <c r="H41" i="23" s="1"/>
  <c r="Z41" i="23" s="1"/>
  <c r="F42" i="27" s="1"/>
  <c r="AD16" i="22"/>
  <c r="N19" i="22"/>
  <c r="AD47" i="22"/>
  <c r="AI105" i="22"/>
  <c r="G105" i="28" s="1"/>
  <c r="I105" i="23" s="1"/>
  <c r="AA105" i="23" s="1"/>
  <c r="G106" i="27" s="1"/>
  <c r="AF99" i="22"/>
  <c r="D99" i="28" s="1"/>
  <c r="F99" i="23" s="1"/>
  <c r="X99" i="23" s="1"/>
  <c r="D100" i="27" s="1"/>
  <c r="AI116" i="22"/>
  <c r="G116" i="28" s="1"/>
  <c r="I116" i="23" s="1"/>
  <c r="H60" i="22"/>
  <c r="AE20" i="22"/>
  <c r="C20" i="28" s="1"/>
  <c r="E20" i="23" s="1"/>
  <c r="D4" i="22"/>
  <c r="N106" i="22"/>
  <c r="C99" i="22"/>
  <c r="AH95" i="22"/>
  <c r="F95" i="28" s="1"/>
  <c r="H95" i="23" s="1"/>
  <c r="Z95" i="23" s="1"/>
  <c r="F96" i="27" s="1"/>
  <c r="E77" i="22"/>
  <c r="E4" i="22"/>
  <c r="C111" i="22"/>
  <c r="F119" i="22"/>
  <c r="G30" i="22"/>
  <c r="E52" i="22"/>
  <c r="H114" i="22"/>
  <c r="W114" i="22" s="1"/>
  <c r="F92" i="22"/>
  <c r="AG42" i="22"/>
  <c r="E42" i="28" s="1"/>
  <c r="G42" i="23" s="1"/>
  <c r="Y42" i="23" s="1"/>
  <c r="E43" i="27" s="1"/>
  <c r="D9" i="22"/>
  <c r="N55" i="22"/>
  <c r="G102" i="22"/>
  <c r="B9" i="28"/>
  <c r="D9" i="23" s="1"/>
  <c r="B107" i="28"/>
  <c r="D107" i="23" s="1"/>
  <c r="H29" i="28"/>
  <c r="J29" i="23" s="1"/>
  <c r="AY29" i="22"/>
  <c r="AY94" i="22"/>
  <c r="H94" i="28"/>
  <c r="J94" i="23" s="1"/>
  <c r="X9" i="22"/>
  <c r="B100" i="28"/>
  <c r="D100" i="23" s="1"/>
  <c r="AA49" i="23"/>
  <c r="G50" i="27" s="1"/>
  <c r="AY98" i="22"/>
  <c r="AZ128" i="22"/>
  <c r="N128" i="28"/>
  <c r="P128" i="23" s="1"/>
  <c r="AY109" i="22"/>
  <c r="H109" i="28"/>
  <c r="J109" i="23" s="1"/>
  <c r="B108" i="28"/>
  <c r="D108" i="23" s="1"/>
  <c r="AY5" i="22"/>
  <c r="H5" i="28"/>
  <c r="J5" i="23" s="1"/>
  <c r="AZ36" i="22"/>
  <c r="N36" i="28"/>
  <c r="P36" i="23" s="1"/>
  <c r="Y30" i="23"/>
  <c r="E31" i="27" s="1"/>
  <c r="B131" i="28"/>
  <c r="D131" i="23" s="1"/>
  <c r="Z72" i="23"/>
  <c r="F73" i="27" s="1"/>
  <c r="H53" i="28"/>
  <c r="J53" i="23" s="1"/>
  <c r="AY53" i="22"/>
  <c r="H49" i="28"/>
  <c r="J49" i="23" s="1"/>
  <c r="AY49" i="22"/>
  <c r="H87" i="28"/>
  <c r="J87" i="23" s="1"/>
  <c r="AY87" i="22"/>
  <c r="AZ23" i="22"/>
  <c r="N23" i="28"/>
  <c r="P23" i="23" s="1"/>
  <c r="X48" i="22"/>
  <c r="AY48" i="22"/>
  <c r="H48" i="28"/>
  <c r="J48" i="23" s="1"/>
  <c r="AY62" i="22"/>
  <c r="H62" i="28"/>
  <c r="J62" i="23" s="1"/>
  <c r="B94" i="28"/>
  <c r="D94" i="23" s="1"/>
  <c r="H41" i="28"/>
  <c r="J41" i="23" s="1"/>
  <c r="AX37" i="22"/>
  <c r="B37" i="28"/>
  <c r="D37" i="23" s="1"/>
  <c r="W121" i="23"/>
  <c r="C122" i="27" s="1"/>
  <c r="W84" i="22"/>
  <c r="AY66" i="22"/>
  <c r="AY46" i="22"/>
  <c r="X32" i="22"/>
  <c r="W101" i="22"/>
  <c r="N7" i="28"/>
  <c r="P7" i="23" s="1"/>
  <c r="AZ7" i="22"/>
  <c r="H130" i="28"/>
  <c r="J130" i="23" s="1"/>
  <c r="X118" i="23"/>
  <c r="D119" i="27" s="1"/>
  <c r="H71" i="28"/>
  <c r="J71" i="23" s="1"/>
  <c r="AY71" i="22"/>
  <c r="B38" i="28"/>
  <c r="D38" i="23" s="1"/>
  <c r="AY13" i="22"/>
  <c r="X8" i="22"/>
  <c r="B82" i="28"/>
  <c r="D82" i="23" s="1"/>
  <c r="B32" i="28"/>
  <c r="D32" i="23" s="1"/>
  <c r="AA110" i="23"/>
  <c r="G111" i="27" s="1"/>
  <c r="AA82" i="23"/>
  <c r="G83" i="27" s="1"/>
  <c r="W42" i="23"/>
  <c r="C43" i="27" s="1"/>
  <c r="W48" i="22"/>
  <c r="Z126" i="23"/>
  <c r="F127" i="27" s="1"/>
  <c r="AY83" i="22"/>
  <c r="H83" i="28"/>
  <c r="J83" i="23" s="1"/>
  <c r="Y79" i="23"/>
  <c r="E80" i="27" s="1"/>
  <c r="AZ106" i="22"/>
  <c r="N106" i="28"/>
  <c r="P106" i="23" s="1"/>
  <c r="B51" i="28"/>
  <c r="D51" i="23" s="1"/>
  <c r="Z102" i="23"/>
  <c r="F103" i="27" s="1"/>
  <c r="Z109" i="23"/>
  <c r="F110" i="27" s="1"/>
  <c r="X108" i="22"/>
  <c r="AA75" i="23"/>
  <c r="G76" i="27" s="1"/>
  <c r="AA30" i="23"/>
  <c r="G31" i="27" s="1"/>
  <c r="Y52" i="23"/>
  <c r="E53" i="27" s="1"/>
  <c r="X6" i="23"/>
  <c r="D7" i="27" s="1"/>
  <c r="B70" i="28"/>
  <c r="D70" i="23" s="1"/>
  <c r="H51" i="28"/>
  <c r="J51" i="23" s="1"/>
  <c r="AY92" i="22"/>
  <c r="H92" i="28"/>
  <c r="J92" i="23" s="1"/>
  <c r="E111" i="22"/>
  <c r="D62" i="22"/>
  <c r="AP111" i="22"/>
  <c r="AF42" i="22"/>
  <c r="D42" i="28" s="1"/>
  <c r="F42" i="23" s="1"/>
  <c r="X42" i="23" s="1"/>
  <c r="D43" i="27" s="1"/>
  <c r="H123" i="28"/>
  <c r="J123" i="23" s="1"/>
  <c r="AY123" i="22"/>
  <c r="AP22" i="22"/>
  <c r="C27" i="22"/>
  <c r="N21" i="22"/>
  <c r="X21" i="22" s="1"/>
  <c r="H85" i="22"/>
  <c r="W85" i="22" s="1"/>
  <c r="AI74" i="22"/>
  <c r="G74" i="28" s="1"/>
  <c r="I74" i="23" s="1"/>
  <c r="AA74" i="23" s="1"/>
  <c r="G75" i="27" s="1"/>
  <c r="AH77" i="22"/>
  <c r="F77" i="28" s="1"/>
  <c r="H77" i="23" s="1"/>
  <c r="Z77" i="23" s="1"/>
  <c r="F78" i="27" s="1"/>
  <c r="E14" i="22"/>
  <c r="G97" i="22"/>
  <c r="H33" i="22"/>
  <c r="W33" i="22" s="1"/>
  <c r="AI92" i="22"/>
  <c r="G92" i="28" s="1"/>
  <c r="I92" i="23" s="1"/>
  <c r="AA92" i="23" s="1"/>
  <c r="G93" i="27" s="1"/>
  <c r="AD69" i="22"/>
  <c r="D12" i="22"/>
  <c r="D47" i="22"/>
  <c r="AE78" i="22"/>
  <c r="C78" i="28" s="1"/>
  <c r="E78" i="23" s="1"/>
  <c r="W78" i="23" s="1"/>
  <c r="C79" i="27" s="1"/>
  <c r="N80" i="22"/>
  <c r="D84" i="22"/>
  <c r="AP94" i="22"/>
  <c r="AJ125" i="22"/>
  <c r="AP92" i="22"/>
  <c r="AI84" i="22"/>
  <c r="G84" i="28" s="1"/>
  <c r="I84" i="23" s="1"/>
  <c r="AA84" i="23" s="1"/>
  <c r="G85" i="27" s="1"/>
  <c r="G39" i="22"/>
  <c r="B40" i="22"/>
  <c r="V40" i="22" s="1"/>
  <c r="AH9" i="22"/>
  <c r="F9" i="28" s="1"/>
  <c r="H9" i="23" s="1"/>
  <c r="Z9" i="23" s="1"/>
  <c r="F10" i="27" s="1"/>
  <c r="AG80" i="22"/>
  <c r="E80" i="28" s="1"/>
  <c r="G80" i="23" s="1"/>
  <c r="F104" i="22"/>
  <c r="AP56" i="22"/>
  <c r="AE75" i="22"/>
  <c r="C75" i="28" s="1"/>
  <c r="E75" i="23" s="1"/>
  <c r="W75" i="23" s="1"/>
  <c r="C76" i="27" s="1"/>
  <c r="AI19" i="22"/>
  <c r="G19" i="28" s="1"/>
  <c r="I19" i="23" s="1"/>
  <c r="AA19" i="23" s="1"/>
  <c r="G20" i="27" s="1"/>
  <c r="AJ75" i="22"/>
  <c r="AF27" i="22"/>
  <c r="D27" i="28" s="1"/>
  <c r="F27" i="23" s="1"/>
  <c r="X27" i="23" s="1"/>
  <c r="D28" i="27" s="1"/>
  <c r="D98" i="22"/>
  <c r="H116" i="22"/>
  <c r="W116" i="22" s="1"/>
  <c r="D65" i="22"/>
  <c r="AI54" i="22"/>
  <c r="G54" i="28" s="1"/>
  <c r="I54" i="23" s="1"/>
  <c r="AA54" i="23" s="1"/>
  <c r="G55" i="27" s="1"/>
  <c r="AF60" i="22"/>
  <c r="D60" i="28" s="1"/>
  <c r="F60" i="23" s="1"/>
  <c r="X60" i="23" s="1"/>
  <c r="D61" i="27" s="1"/>
  <c r="AF23" i="22"/>
  <c r="D23" i="28" s="1"/>
  <c r="F23" i="23" s="1"/>
  <c r="X23" i="23" s="1"/>
  <c r="D24" i="27" s="1"/>
  <c r="H17" i="22"/>
  <c r="F11" i="22"/>
  <c r="AF12" i="22"/>
  <c r="D12" i="28" s="1"/>
  <c r="F12" i="23" s="1"/>
  <c r="X12" i="23" s="1"/>
  <c r="D13" i="27" s="1"/>
  <c r="AZ78" i="22"/>
  <c r="AY77" i="22"/>
  <c r="E83" i="22"/>
  <c r="D35" i="22"/>
  <c r="C45" i="22"/>
  <c r="F57" i="22"/>
  <c r="AI96" i="22"/>
  <c r="G96" i="28" s="1"/>
  <c r="I96" i="23" s="1"/>
  <c r="AA96" i="23" s="1"/>
  <c r="G97" i="27" s="1"/>
  <c r="D102" i="22"/>
  <c r="C77" i="22"/>
  <c r="AF17" i="22"/>
  <c r="D17" i="28" s="1"/>
  <c r="F17" i="23" s="1"/>
  <c r="X17" i="23" s="1"/>
  <c r="D18" i="27" s="1"/>
  <c r="N6" i="22"/>
  <c r="X6" i="22" s="1"/>
  <c r="G5" i="22"/>
  <c r="F100" i="22"/>
  <c r="H5" i="22"/>
  <c r="W5" i="22" s="1"/>
  <c r="AI48" i="22"/>
  <c r="G48" i="28" s="1"/>
  <c r="I48" i="23" s="1"/>
  <c r="AA48" i="23" s="1"/>
  <c r="G49" i="27" s="1"/>
  <c r="F15" i="22"/>
  <c r="B76" i="22"/>
  <c r="H11" i="22"/>
  <c r="W11" i="22" s="1"/>
  <c r="AE80" i="22"/>
  <c r="C80" i="28" s="1"/>
  <c r="E80" i="23" s="1"/>
  <c r="W80" i="23" s="1"/>
  <c r="C81" i="27" s="1"/>
  <c r="B87" i="22"/>
  <c r="AE87" i="22"/>
  <c r="C87" i="28" s="1"/>
  <c r="E87" i="23" s="1"/>
  <c r="W87" i="23" s="1"/>
  <c r="C88" i="27" s="1"/>
  <c r="AD25" i="22"/>
  <c r="N100" i="22"/>
  <c r="X100" i="22" s="1"/>
  <c r="AH60" i="22"/>
  <c r="F60" i="28" s="1"/>
  <c r="H60" i="23" s="1"/>
  <c r="Z60" i="23" s="1"/>
  <c r="F61" i="27" s="1"/>
  <c r="F79" i="22"/>
  <c r="AI95" i="22"/>
  <c r="G95" i="28" s="1"/>
  <c r="I95" i="23" s="1"/>
  <c r="AA95" i="23" s="1"/>
  <c r="G96" i="27" s="1"/>
  <c r="AD72" i="22"/>
  <c r="F21" i="22"/>
  <c r="X110" i="22"/>
  <c r="D51" i="22"/>
  <c r="AE62" i="22"/>
  <c r="C62" i="28" s="1"/>
  <c r="E62" i="23" s="1"/>
  <c r="W62" i="23" s="1"/>
  <c r="C63" i="27" s="1"/>
  <c r="D94" i="22"/>
  <c r="B24" i="22"/>
  <c r="D8" i="22"/>
  <c r="D112" i="22"/>
  <c r="AE115" i="22"/>
  <c r="C115" i="28" s="1"/>
  <c r="E115" i="23" s="1"/>
  <c r="W115" i="23" s="1"/>
  <c r="C116" i="27" s="1"/>
  <c r="AP45" i="22"/>
  <c r="AD85" i="22"/>
  <c r="F126" i="22"/>
  <c r="G105" i="22"/>
  <c r="B66" i="22"/>
  <c r="E47" i="22"/>
  <c r="AH27" i="22"/>
  <c r="F27" i="28" s="1"/>
  <c r="H27" i="23" s="1"/>
  <c r="Z27" i="23" s="1"/>
  <c r="F28" i="27" s="1"/>
  <c r="X76" i="22"/>
  <c r="AH76" i="22"/>
  <c r="F76" i="28" s="1"/>
  <c r="H76" i="23" s="1"/>
  <c r="Z76" i="23" s="1"/>
  <c r="F77" i="27" s="1"/>
  <c r="AE90" i="22"/>
  <c r="C90" i="28" s="1"/>
  <c r="E90" i="23" s="1"/>
  <c r="W90" i="23" s="1"/>
  <c r="C91" i="27" s="1"/>
  <c r="AF69" i="22"/>
  <c r="D69" i="28" s="1"/>
  <c r="F69" i="23" s="1"/>
  <c r="X69" i="23" s="1"/>
  <c r="D70" i="27" s="1"/>
  <c r="AF24" i="22"/>
  <c r="D24" i="28" s="1"/>
  <c r="F24" i="23" s="1"/>
  <c r="X24" i="23" s="1"/>
  <c r="D25" i="27" s="1"/>
  <c r="AJ104" i="22"/>
  <c r="AG69" i="22"/>
  <c r="E69" i="28" s="1"/>
  <c r="G69" i="23" s="1"/>
  <c r="Y69" i="23" s="1"/>
  <c r="E70" i="27" s="1"/>
  <c r="AD95" i="22"/>
  <c r="AF59" i="22"/>
  <c r="D59" i="28" s="1"/>
  <c r="F59" i="23" s="1"/>
  <c r="X59" i="23" s="1"/>
  <c r="D60" i="27" s="1"/>
  <c r="AF126" i="22"/>
  <c r="D126" i="28" s="1"/>
  <c r="F126" i="23" s="1"/>
  <c r="X126" i="23" s="1"/>
  <c r="D127" i="27" s="1"/>
  <c r="AF13" i="22"/>
  <c r="D13" i="28" s="1"/>
  <c r="F13" i="23" s="1"/>
  <c r="X13" i="23" s="1"/>
  <c r="D14" i="27" s="1"/>
  <c r="AG60" i="22"/>
  <c r="E60" i="28" s="1"/>
  <c r="G60" i="23" s="1"/>
  <c r="Y60" i="23" s="1"/>
  <c r="E61" i="27" s="1"/>
  <c r="AE114" i="22"/>
  <c r="C114" i="28" s="1"/>
  <c r="E114" i="23" s="1"/>
  <c r="W114" i="23" s="1"/>
  <c r="C115" i="27" s="1"/>
  <c r="E81" i="22"/>
  <c r="N18" i="22"/>
  <c r="X18" i="22" s="1"/>
  <c r="AE55" i="22"/>
  <c r="C55" i="28" s="1"/>
  <c r="E55" i="23" s="1"/>
  <c r="B126" i="22"/>
  <c r="AE50" i="22"/>
  <c r="C50" i="28" s="1"/>
  <c r="E50" i="23" s="1"/>
  <c r="W50" i="23" s="1"/>
  <c r="C51" i="27" s="1"/>
  <c r="AH86" i="22"/>
  <c r="F86" i="28" s="1"/>
  <c r="H86" i="23" s="1"/>
  <c r="Z86" i="23" s="1"/>
  <c r="F87" i="27" s="1"/>
  <c r="F48" i="22"/>
  <c r="N41" i="22"/>
  <c r="X41" i="22" s="1"/>
  <c r="AH94" i="22"/>
  <c r="F94" i="28" s="1"/>
  <c r="H94" i="23" s="1"/>
  <c r="Z94" i="23" s="1"/>
  <c r="F95" i="27" s="1"/>
  <c r="G128" i="22"/>
  <c r="N24" i="22"/>
  <c r="X24" i="22" s="1"/>
  <c r="AJ88" i="22"/>
  <c r="F22" i="22"/>
  <c r="N27" i="28"/>
  <c r="P27" i="23" s="1"/>
  <c r="AZ27" i="22"/>
  <c r="F105" i="22"/>
  <c r="AJ54" i="22"/>
  <c r="AD110" i="22"/>
  <c r="D34" i="22"/>
  <c r="V34" i="22" s="1"/>
  <c r="G35" i="22"/>
  <c r="D109" i="22"/>
  <c r="AG85" i="22"/>
  <c r="E85" i="28" s="1"/>
  <c r="G85" i="23" s="1"/>
  <c r="Y85" i="23" s="1"/>
  <c r="E86" i="27" s="1"/>
  <c r="D68" i="22"/>
  <c r="AE71" i="22"/>
  <c r="C71" i="28" s="1"/>
  <c r="E71" i="23" s="1"/>
  <c r="W71" i="23" s="1"/>
  <c r="C72" i="27" s="1"/>
  <c r="N84" i="22"/>
  <c r="X84" i="22" s="1"/>
  <c r="AE73" i="22"/>
  <c r="C73" i="28" s="1"/>
  <c r="E73" i="23" s="1"/>
  <c r="W73" i="23" s="1"/>
  <c r="C74" i="27" s="1"/>
  <c r="AP18" i="22"/>
  <c r="AJ18" i="22"/>
  <c r="E124" i="22"/>
  <c r="E58" i="22"/>
  <c r="X103" i="22"/>
  <c r="E40" i="22"/>
  <c r="AD102" i="22"/>
  <c r="AI120" i="22"/>
  <c r="G120" i="28" s="1"/>
  <c r="I120" i="23" s="1"/>
  <c r="AA120" i="23" s="1"/>
  <c r="G121" i="27" s="1"/>
  <c r="AD127" i="22"/>
  <c r="AG120" i="22"/>
  <c r="E120" i="28" s="1"/>
  <c r="G120" i="23" s="1"/>
  <c r="Y120" i="23" s="1"/>
  <c r="E121" i="27" s="1"/>
  <c r="C126" i="22"/>
  <c r="N44" i="28"/>
  <c r="P44" i="23" s="1"/>
  <c r="AZ44" i="22"/>
  <c r="AG102" i="22"/>
  <c r="E102" i="28" s="1"/>
  <c r="G102" i="23" s="1"/>
  <c r="Y102" i="23" s="1"/>
  <c r="E103" i="27" s="1"/>
  <c r="AD90" i="22"/>
  <c r="D49" i="22"/>
  <c r="H15" i="22"/>
  <c r="W15" i="22" s="1"/>
  <c r="F29" i="22"/>
  <c r="AG16" i="22"/>
  <c r="E16" i="28" s="1"/>
  <c r="G16" i="23" s="1"/>
  <c r="Y16" i="23" s="1"/>
  <c r="E17" i="27" s="1"/>
  <c r="AH44" i="22"/>
  <c r="F44" i="28" s="1"/>
  <c r="H44" i="23" s="1"/>
  <c r="Z44" i="23" s="1"/>
  <c r="F45" i="27" s="1"/>
  <c r="AG107" i="22"/>
  <c r="E107" i="28" s="1"/>
  <c r="G107" i="23" s="1"/>
  <c r="Y107" i="23" s="1"/>
  <c r="E108" i="27" s="1"/>
  <c r="AF106" i="22"/>
  <c r="D106" i="28" s="1"/>
  <c r="F106" i="23" s="1"/>
  <c r="X106" i="23" s="1"/>
  <c r="D107" i="27" s="1"/>
  <c r="H88" i="22"/>
  <c r="W88" i="22" s="1"/>
  <c r="AI90" i="22"/>
  <c r="G90" i="28" s="1"/>
  <c r="I90" i="23" s="1"/>
  <c r="AA90" i="23" s="1"/>
  <c r="G91" i="27" s="1"/>
  <c r="N54" i="22"/>
  <c r="X54" i="22" s="1"/>
  <c r="AP117" i="22"/>
  <c r="AG59" i="22"/>
  <c r="E59" i="28" s="1"/>
  <c r="G59" i="23" s="1"/>
  <c r="Y59" i="23" s="1"/>
  <c r="E60" i="27" s="1"/>
  <c r="F18" i="22"/>
  <c r="AP107" i="22"/>
  <c r="C64" i="22"/>
  <c r="AH120" i="22"/>
  <c r="F120" i="28" s="1"/>
  <c r="H120" i="23" s="1"/>
  <c r="Z120" i="23" s="1"/>
  <c r="F121" i="27" s="1"/>
  <c r="C130" i="22"/>
  <c r="N20" i="22"/>
  <c r="X20" i="22" s="1"/>
  <c r="C41" i="22"/>
  <c r="G86" i="22"/>
  <c r="D96" i="22"/>
  <c r="D118" i="22"/>
  <c r="AI6" i="22"/>
  <c r="G6" i="28" s="1"/>
  <c r="I6" i="23" s="1"/>
  <c r="AA6" i="23" s="1"/>
  <c r="G7" i="27" s="1"/>
  <c r="AP4" i="22"/>
  <c r="F112" i="22"/>
  <c r="C94" i="22"/>
  <c r="G119" i="22"/>
  <c r="H63" i="22"/>
  <c r="W63" i="22" s="1"/>
  <c r="AH29" i="22"/>
  <c r="F29" i="28" s="1"/>
  <c r="H29" i="23" s="1"/>
  <c r="Z29" i="23" s="1"/>
  <c r="F30" i="27" s="1"/>
  <c r="G69" i="22"/>
  <c r="F87" i="22"/>
  <c r="AJ8" i="22"/>
  <c r="AD80" i="22"/>
  <c r="AH40" i="22"/>
  <c r="F40" i="28" s="1"/>
  <c r="H40" i="23" s="1"/>
  <c r="Z40" i="23" s="1"/>
  <c r="F41" i="27" s="1"/>
  <c r="N101" i="22"/>
  <c r="X101" i="22" s="1"/>
  <c r="G16" i="22"/>
  <c r="B60" i="22"/>
  <c r="F5" i="22"/>
  <c r="N81" i="28"/>
  <c r="P81" i="23" s="1"/>
  <c r="AZ81" i="22"/>
  <c r="AH83" i="22"/>
  <c r="F83" i="28" s="1"/>
  <c r="H83" i="23" s="1"/>
  <c r="Z83" i="23" s="1"/>
  <c r="F84" i="27" s="1"/>
  <c r="C89" i="22"/>
  <c r="AE44" i="22"/>
  <c r="C44" i="28" s="1"/>
  <c r="E44" i="23" s="1"/>
  <c r="W44" i="23" s="1"/>
  <c r="C45" i="27" s="1"/>
  <c r="AF96" i="22"/>
  <c r="D96" i="28" s="1"/>
  <c r="F96" i="23" s="1"/>
  <c r="X96" i="23" s="1"/>
  <c r="D97" i="27" s="1"/>
  <c r="AP49" i="22"/>
  <c r="AG7" i="22"/>
  <c r="E7" i="28" s="1"/>
  <c r="G7" i="23" s="1"/>
  <c r="Y7" i="23" s="1"/>
  <c r="E8" i="27" s="1"/>
  <c r="AG10" i="22"/>
  <c r="E10" i="28" s="1"/>
  <c r="G10" i="23" s="1"/>
  <c r="Y10" i="23" s="1"/>
  <c r="E11" i="27" s="1"/>
  <c r="AD31" i="22"/>
  <c r="W45" i="22"/>
  <c r="C53" i="22"/>
  <c r="AP13" i="22"/>
  <c r="AD13" i="22"/>
  <c r="N28" i="28"/>
  <c r="P28" i="23" s="1"/>
  <c r="AZ28" i="22"/>
  <c r="AG38" i="22"/>
  <c r="E38" i="28" s="1"/>
  <c r="G38" i="23" s="1"/>
  <c r="Y38" i="23" s="1"/>
  <c r="E39" i="27" s="1"/>
  <c r="N115" i="22"/>
  <c r="X115" i="22" s="1"/>
  <c r="AF14" i="22"/>
  <c r="D14" i="28" s="1"/>
  <c r="F14" i="23" s="1"/>
  <c r="X14" i="23" s="1"/>
  <c r="D15" i="27" s="1"/>
  <c r="AI7" i="22"/>
  <c r="G7" i="28" s="1"/>
  <c r="I7" i="23" s="1"/>
  <c r="AA7" i="23" s="1"/>
  <c r="G8" i="27" s="1"/>
  <c r="AD112" i="22"/>
  <c r="AJ127" i="22"/>
  <c r="D72" i="22"/>
  <c r="E32" i="22"/>
  <c r="AI21" i="22"/>
  <c r="G21" i="28" s="1"/>
  <c r="I21" i="23" s="1"/>
  <c r="AA21" i="23" s="1"/>
  <c r="G22" i="27" s="1"/>
  <c r="AJ37" i="22"/>
  <c r="C118" i="22"/>
  <c r="V118" i="22" s="1"/>
  <c r="AE9" i="22"/>
  <c r="C9" i="28" s="1"/>
  <c r="E9" i="23" s="1"/>
  <c r="W9" i="23" s="1"/>
  <c r="C10" i="27" s="1"/>
  <c r="AG44" i="22"/>
  <c r="E44" i="28" s="1"/>
  <c r="G44" i="23" s="1"/>
  <c r="Y44" i="23" s="1"/>
  <c r="E45" i="27" s="1"/>
  <c r="B18" i="22"/>
  <c r="AE36" i="22"/>
  <c r="C36" i="28" s="1"/>
  <c r="E36" i="23" s="1"/>
  <c r="W36" i="23" s="1"/>
  <c r="C37" i="27" s="1"/>
  <c r="AD19" i="22"/>
  <c r="AJ74" i="22"/>
  <c r="E84" i="22"/>
  <c r="AF84" i="22"/>
  <c r="D84" i="28" s="1"/>
  <c r="F84" i="23" s="1"/>
  <c r="X84" i="23" s="1"/>
  <c r="D85" i="27" s="1"/>
  <c r="C19" i="22"/>
  <c r="AE40" i="22"/>
  <c r="C40" i="28" s="1"/>
  <c r="E40" i="23" s="1"/>
  <c r="W40" i="23" s="1"/>
  <c r="C41" i="27" s="1"/>
  <c r="D80" i="22"/>
  <c r="G73" i="22"/>
  <c r="AD62" i="22"/>
  <c r="E63" i="22"/>
  <c r="V63" i="22" s="1"/>
  <c r="F71" i="22"/>
  <c r="AF121" i="22"/>
  <c r="D121" i="28" s="1"/>
  <c r="F121" i="23" s="1"/>
  <c r="X121" i="23" s="1"/>
  <c r="D122" i="27" s="1"/>
  <c r="E121" i="22"/>
  <c r="P15" i="22"/>
  <c r="H122" i="22"/>
  <c r="W122" i="22" s="1"/>
  <c r="AZ10" i="22"/>
  <c r="F58" i="22"/>
  <c r="AI94" i="22"/>
  <c r="G94" i="28" s="1"/>
  <c r="I94" i="23" s="1"/>
  <c r="AA94" i="23" s="1"/>
  <c r="G95" i="27" s="1"/>
  <c r="N126" i="22"/>
  <c r="X126" i="22" s="1"/>
  <c r="C83" i="22"/>
  <c r="N29" i="22"/>
  <c r="X29" i="22" s="1"/>
  <c r="AF90" i="22"/>
  <c r="D90" i="28" s="1"/>
  <c r="F90" i="23" s="1"/>
  <c r="X90" i="23" s="1"/>
  <c r="D91" i="27" s="1"/>
  <c r="AD66" i="22"/>
  <c r="AI68" i="22"/>
  <c r="G68" i="28" s="1"/>
  <c r="I68" i="23" s="1"/>
  <c r="AA68" i="23" s="1"/>
  <c r="G69" i="27" s="1"/>
  <c r="AE97" i="22"/>
  <c r="C97" i="28" s="1"/>
  <c r="E97" i="23" s="1"/>
  <c r="W97" i="23" s="1"/>
  <c r="C98" i="27" s="1"/>
  <c r="AH98" i="22"/>
  <c r="F98" i="28" s="1"/>
  <c r="H98" i="23" s="1"/>
  <c r="Z98" i="23" s="1"/>
  <c r="F99" i="27" s="1"/>
  <c r="C100" i="22"/>
  <c r="N42" i="22"/>
  <c r="X42" i="22" s="1"/>
  <c r="C47" i="22"/>
  <c r="AF86" i="22"/>
  <c r="D86" i="28" s="1"/>
  <c r="F86" i="23" s="1"/>
  <c r="X86" i="23" s="1"/>
  <c r="D87" i="27" s="1"/>
  <c r="F102" i="22"/>
  <c r="E73" i="22"/>
  <c r="F109" i="22"/>
  <c r="AE47" i="22"/>
  <c r="C47" i="28" s="1"/>
  <c r="E47" i="23" s="1"/>
  <c r="W47" i="23" s="1"/>
  <c r="C48" i="27" s="1"/>
  <c r="AH108" i="22"/>
  <c r="F108" i="28" s="1"/>
  <c r="H108" i="23" s="1"/>
  <c r="Z108" i="23" s="1"/>
  <c r="F109" i="27" s="1"/>
  <c r="AE53" i="22"/>
  <c r="C53" i="28" s="1"/>
  <c r="E53" i="23" s="1"/>
  <c r="W53" i="23" s="1"/>
  <c r="C54" i="27" s="1"/>
  <c r="AI18" i="22"/>
  <c r="G18" i="28" s="1"/>
  <c r="I18" i="23" s="1"/>
  <c r="AA18" i="23" s="1"/>
  <c r="G19" i="27" s="1"/>
  <c r="AD75" i="22"/>
  <c r="E51" i="22"/>
  <c r="B129" i="22"/>
  <c r="C65" i="22"/>
  <c r="AF97" i="22"/>
  <c r="D97" i="28" s="1"/>
  <c r="F97" i="23" s="1"/>
  <c r="X97" i="23" s="1"/>
  <c r="D98" i="27" s="1"/>
  <c r="AF71" i="22"/>
  <c r="D71" i="28" s="1"/>
  <c r="F71" i="23" s="1"/>
  <c r="X71" i="23" s="1"/>
  <c r="D72" i="27" s="1"/>
  <c r="AI52" i="22"/>
  <c r="G52" i="28" s="1"/>
  <c r="I52" i="23" s="1"/>
  <c r="AA52" i="23" s="1"/>
  <c r="G53" i="27" s="1"/>
  <c r="H90" i="22"/>
  <c r="W90" i="22" s="1"/>
  <c r="C88" i="22"/>
  <c r="AE95" i="22"/>
  <c r="C95" i="28" s="1"/>
  <c r="E95" i="23" s="1"/>
  <c r="W95" i="23" s="1"/>
  <c r="C96" i="27" s="1"/>
  <c r="C58" i="22"/>
  <c r="AF46" i="22"/>
  <c r="D46" i="28" s="1"/>
  <c r="F46" i="23" s="1"/>
  <c r="X46" i="23" s="1"/>
  <c r="D47" i="27" s="1"/>
  <c r="AI107" i="22"/>
  <c r="G107" i="28" s="1"/>
  <c r="I107" i="23" s="1"/>
  <c r="AA107" i="23" s="1"/>
  <c r="G108" i="27" s="1"/>
  <c r="AJ26" i="22"/>
  <c r="AJ28" i="22"/>
  <c r="AE34" i="22"/>
  <c r="C34" i="28" s="1"/>
  <c r="E34" i="23" s="1"/>
  <c r="W34" i="23" s="1"/>
  <c r="C35" i="27" s="1"/>
  <c r="AF54" i="22"/>
  <c r="D54" i="28" s="1"/>
  <c r="F54" i="23" s="1"/>
  <c r="X54" i="23" s="1"/>
  <c r="D55" i="27" s="1"/>
  <c r="E46" i="22"/>
  <c r="C28" i="22"/>
  <c r="B55" i="22"/>
  <c r="H50" i="22"/>
  <c r="W50" i="22" s="1"/>
  <c r="F123" i="22"/>
  <c r="AH34" i="22"/>
  <c r="F34" i="28" s="1"/>
  <c r="H34" i="23" s="1"/>
  <c r="Z34" i="23" s="1"/>
  <c r="F35" i="27" s="1"/>
  <c r="N30" i="22"/>
  <c r="X30" i="22" s="1"/>
  <c r="C110" i="22"/>
  <c r="AE56" i="22"/>
  <c r="C56" i="28" s="1"/>
  <c r="E56" i="23" s="1"/>
  <c r="W56" i="23" s="1"/>
  <c r="C57" i="27" s="1"/>
  <c r="AZ9" i="22"/>
  <c r="N9" i="28"/>
  <c r="P9" i="23" s="1"/>
  <c r="AY73" i="22"/>
  <c r="H73" i="28"/>
  <c r="J73" i="23" s="1"/>
  <c r="B39" i="28"/>
  <c r="D39" i="23" s="1"/>
  <c r="B121" i="28"/>
  <c r="D121" i="23" s="1"/>
  <c r="B8" i="28"/>
  <c r="D8" i="23" s="1"/>
  <c r="B130" i="28"/>
  <c r="D130" i="23" s="1"/>
  <c r="B5" i="28"/>
  <c r="D5" i="23" s="1"/>
  <c r="X52" i="22"/>
  <c r="AY50" i="22"/>
  <c r="H50" i="28"/>
  <c r="J50" i="23" s="1"/>
  <c r="AZ33" i="22"/>
  <c r="N33" i="28"/>
  <c r="P33" i="23" s="1"/>
  <c r="N61" i="28"/>
  <c r="P61" i="23" s="1"/>
  <c r="AZ61" i="22"/>
  <c r="X99" i="22"/>
  <c r="B101" i="28"/>
  <c r="D101" i="23" s="1"/>
  <c r="AA55" i="23"/>
  <c r="G56" i="27" s="1"/>
  <c r="W22" i="22"/>
  <c r="AY85" i="22"/>
  <c r="H85" i="28"/>
  <c r="J85" i="23" s="1"/>
  <c r="AY34" i="22"/>
  <c r="H34" i="28"/>
  <c r="J34" i="23" s="1"/>
  <c r="X70" i="22"/>
  <c r="AZ11" i="22"/>
  <c r="N11" i="28"/>
  <c r="P11" i="23" s="1"/>
  <c r="X106" i="22"/>
  <c r="Y39" i="23"/>
  <c r="E40" i="27" s="1"/>
  <c r="H128" i="28"/>
  <c r="J128" i="23" s="1"/>
  <c r="AY39" i="22"/>
  <c r="H39" i="28"/>
  <c r="J39" i="23" s="1"/>
  <c r="AZ19" i="22"/>
  <c r="N19" i="28"/>
  <c r="P19" i="23" s="1"/>
  <c r="Z111" i="23"/>
  <c r="F112" i="27" s="1"/>
  <c r="AY31" i="22"/>
  <c r="H31" i="28"/>
  <c r="J31" i="23" s="1"/>
  <c r="AZ40" i="22"/>
  <c r="N40" i="28"/>
  <c r="P40" i="23" s="1"/>
  <c r="Z15" i="23"/>
  <c r="F16" i="27" s="1"/>
  <c r="AZ100" i="22"/>
  <c r="N100" i="28"/>
  <c r="P100" i="23" s="1"/>
  <c r="B89" i="28"/>
  <c r="D89" i="23" s="1"/>
  <c r="Z124" i="23"/>
  <c r="F125" i="27" s="1"/>
  <c r="Y37" i="23"/>
  <c r="E38" i="27" s="1"/>
  <c r="AZ65" i="22"/>
  <c r="N65" i="28"/>
  <c r="P65" i="23" s="1"/>
  <c r="Z59" i="23"/>
  <c r="F60" i="27" s="1"/>
  <c r="B56" i="28"/>
  <c r="D56" i="23" s="1"/>
  <c r="AZ29" i="22"/>
  <c r="N29" i="28"/>
  <c r="P29" i="23" s="1"/>
  <c r="X124" i="22"/>
  <c r="X131" i="22"/>
  <c r="Y31" i="23"/>
  <c r="E32" i="27" s="1"/>
  <c r="Y82" i="23"/>
  <c r="E83" i="27" s="1"/>
  <c r="W96" i="23"/>
  <c r="C97" i="27" s="1"/>
  <c r="X49" i="22"/>
  <c r="AY4" i="22"/>
  <c r="H4" i="28"/>
  <c r="J4" i="23" s="1"/>
  <c r="X96" i="22"/>
  <c r="AZ25" i="22"/>
  <c r="N25" i="28"/>
  <c r="P25" i="23" s="1"/>
  <c r="B57" i="28"/>
  <c r="D57" i="23" s="1"/>
  <c r="B67" i="28"/>
  <c r="D67" i="23" s="1"/>
  <c r="V67" i="23" s="1"/>
  <c r="X38" i="22"/>
  <c r="X38" i="23"/>
  <c r="D39" i="27" s="1"/>
  <c r="W64" i="23"/>
  <c r="C65" i="27" s="1"/>
  <c r="AA17" i="23"/>
  <c r="G18" i="27" s="1"/>
  <c r="B18" i="28"/>
  <c r="D18" i="23" s="1"/>
  <c r="N87" i="28"/>
  <c r="P87" i="23" s="1"/>
  <c r="AZ87" i="22"/>
  <c r="Y65" i="23"/>
  <c r="E66" i="27" s="1"/>
  <c r="AZ130" i="22"/>
  <c r="N130" i="28"/>
  <c r="P130" i="23" s="1"/>
  <c r="B42" i="28"/>
  <c r="D42" i="23" s="1"/>
  <c r="Y106" i="23"/>
  <c r="E107" i="27" s="1"/>
  <c r="B109" i="28"/>
  <c r="D109" i="23" s="1"/>
  <c r="B27" i="28"/>
  <c r="D27" i="23" s="1"/>
  <c r="V57" i="22"/>
  <c r="Y57" i="22" s="1"/>
  <c r="Z57" i="22" s="1"/>
  <c r="AA119" i="23"/>
  <c r="G120" i="27" s="1"/>
  <c r="AZ72" i="22"/>
  <c r="N72" i="28"/>
  <c r="P72" i="23" s="1"/>
  <c r="W93" i="23"/>
  <c r="C94" i="27" s="1"/>
  <c r="X102" i="22"/>
  <c r="AY101" i="22"/>
  <c r="H101" i="28"/>
  <c r="J101" i="23" s="1"/>
  <c r="B60" i="28"/>
  <c r="D60" i="23" s="1"/>
  <c r="AA26" i="23"/>
  <c r="G27" i="27" s="1"/>
  <c r="AZ74" i="22"/>
  <c r="N74" i="28"/>
  <c r="P74" i="23" s="1"/>
  <c r="AA114" i="23"/>
  <c r="G115" i="27" s="1"/>
  <c r="W109" i="22"/>
  <c r="Z10" i="23"/>
  <c r="F11" i="27" s="1"/>
  <c r="AZ99" i="22"/>
  <c r="N99" i="28"/>
  <c r="P99" i="23" s="1"/>
  <c r="AZ12" i="22"/>
  <c r="N12" i="28"/>
  <c r="P12" i="23" s="1"/>
  <c r="AY58" i="22"/>
  <c r="H58" i="28"/>
  <c r="J58" i="23" s="1"/>
  <c r="AA121" i="23"/>
  <c r="G122" i="27" s="1"/>
  <c r="Y67" i="23"/>
  <c r="E68" i="27" s="1"/>
  <c r="W112" i="22"/>
  <c r="Z65" i="23"/>
  <c r="F66" i="27" s="1"/>
  <c r="B16" i="28"/>
  <c r="D16" i="23" s="1"/>
  <c r="X19" i="22"/>
  <c r="B47" i="28"/>
  <c r="D47" i="23" s="1"/>
  <c r="W127" i="23"/>
  <c r="C128" i="27" s="1"/>
  <c r="W111" i="23"/>
  <c r="C112" i="27" s="1"/>
  <c r="B30" i="28"/>
  <c r="D30" i="23" s="1"/>
  <c r="AY110" i="22"/>
  <c r="H110" i="28"/>
  <c r="J110" i="23" s="1"/>
  <c r="AZ76" i="22"/>
  <c r="AY131" i="22"/>
  <c r="H131" i="28"/>
  <c r="J131" i="23" s="1"/>
  <c r="Y125" i="23"/>
  <c r="E126" i="27" s="1"/>
  <c r="W54" i="23"/>
  <c r="C55" i="27" s="1"/>
  <c r="X22" i="23"/>
  <c r="D23" i="27" s="1"/>
  <c r="AY115" i="22"/>
  <c r="H115" i="28"/>
  <c r="J115" i="23" s="1"/>
  <c r="Z113" i="23"/>
  <c r="F114" i="27" s="1"/>
  <c r="Z85" i="23"/>
  <c r="F86" i="27" s="1"/>
  <c r="Y68" i="23"/>
  <c r="E69" i="27" s="1"/>
  <c r="X55" i="22"/>
  <c r="AZ46" i="22"/>
  <c r="Y99" i="23"/>
  <c r="E100" i="27" s="1"/>
  <c r="X16" i="22"/>
  <c r="B17" i="28"/>
  <c r="D17" i="23" s="1"/>
  <c r="Z106" i="23"/>
  <c r="F107" i="27" s="1"/>
  <c r="W115" i="22"/>
  <c r="B101" i="22"/>
  <c r="AI39" i="22"/>
  <c r="G39" i="28" s="1"/>
  <c r="I39" i="23" s="1"/>
  <c r="AA39" i="23" s="1"/>
  <c r="G40" i="27" s="1"/>
  <c r="AF72" i="22"/>
  <c r="D72" i="28" s="1"/>
  <c r="F72" i="23" s="1"/>
  <c r="X72" i="23" s="1"/>
  <c r="D73" i="27" s="1"/>
  <c r="B97" i="22"/>
  <c r="AJ120" i="22"/>
  <c r="B36" i="22"/>
  <c r="D44" i="22"/>
  <c r="B50" i="22"/>
  <c r="C22" i="22"/>
  <c r="X27" i="22"/>
  <c r="G106" i="22"/>
  <c r="N116" i="22"/>
  <c r="X116" i="22" s="1"/>
  <c r="AE92" i="22"/>
  <c r="C92" i="28" s="1"/>
  <c r="E92" i="23" s="1"/>
  <c r="W92" i="23" s="1"/>
  <c r="C93" i="27" s="1"/>
  <c r="D122" i="22"/>
  <c r="AH66" i="22"/>
  <c r="F66" i="28" s="1"/>
  <c r="H66" i="23" s="1"/>
  <c r="Z66" i="23" s="1"/>
  <c r="F67" i="27" s="1"/>
  <c r="AP119" i="22"/>
  <c r="AJ119" i="22"/>
  <c r="AF83" i="22"/>
  <c r="D83" i="28" s="1"/>
  <c r="F83" i="23" s="1"/>
  <c r="X83" i="23" s="1"/>
  <c r="D84" i="27" s="1"/>
  <c r="E99" i="22"/>
  <c r="AJ16" i="22"/>
  <c r="AF108" i="22"/>
  <c r="D108" i="28" s="1"/>
  <c r="F108" i="23" s="1"/>
  <c r="X108" i="23" s="1"/>
  <c r="D109" i="27" s="1"/>
  <c r="AD81" i="22"/>
  <c r="AH78" i="22"/>
  <c r="F78" i="28" s="1"/>
  <c r="H78" i="23" s="1"/>
  <c r="Z78" i="23" s="1"/>
  <c r="F79" i="27" s="1"/>
  <c r="H35" i="22"/>
  <c r="W35" i="22" s="1"/>
  <c r="G66" i="22"/>
  <c r="F80" i="22"/>
  <c r="AG63" i="22"/>
  <c r="E63" i="28" s="1"/>
  <c r="G63" i="23" s="1"/>
  <c r="Y63" i="23" s="1"/>
  <c r="E64" i="27" s="1"/>
  <c r="F51" i="22"/>
  <c r="AG66" i="22"/>
  <c r="E66" i="28" s="1"/>
  <c r="G66" i="23" s="1"/>
  <c r="Y66" i="23" s="1"/>
  <c r="E67" i="27" s="1"/>
  <c r="D89" i="22"/>
  <c r="F81" i="22"/>
  <c r="AI117" i="22"/>
  <c r="G117" i="28" s="1"/>
  <c r="I117" i="23" s="1"/>
  <c r="AA117" i="23" s="1"/>
  <c r="G118" i="27" s="1"/>
  <c r="F19" i="22"/>
  <c r="AD91" i="22"/>
  <c r="N11" i="22"/>
  <c r="X11" i="22" s="1"/>
  <c r="AE32" i="22"/>
  <c r="C32" i="28" s="1"/>
  <c r="E32" i="23" s="1"/>
  <c r="W32" i="23" s="1"/>
  <c r="C33" i="27" s="1"/>
  <c r="AI81" i="22"/>
  <c r="G81" i="28" s="1"/>
  <c r="I81" i="23" s="1"/>
  <c r="AA81" i="23" s="1"/>
  <c r="G82" i="27" s="1"/>
  <c r="AP52" i="22"/>
  <c r="C76" i="22"/>
  <c r="H98" i="22"/>
  <c r="W98" i="22" s="1"/>
  <c r="F60" i="22"/>
  <c r="AH39" i="22"/>
  <c r="F39" i="28" s="1"/>
  <c r="H39" i="23" s="1"/>
  <c r="Z39" i="23" s="1"/>
  <c r="F40" i="27" s="1"/>
  <c r="AH38" i="22"/>
  <c r="F38" i="28" s="1"/>
  <c r="H38" i="23" s="1"/>
  <c r="Z38" i="23" s="1"/>
  <c r="F39" i="27" s="1"/>
  <c r="H103" i="22"/>
  <c r="W103" i="22" s="1"/>
  <c r="F45" i="22"/>
  <c r="E24" i="22"/>
  <c r="AF47" i="22"/>
  <c r="D47" i="28" s="1"/>
  <c r="F47" i="23" s="1"/>
  <c r="X47" i="23" s="1"/>
  <c r="D48" i="27" s="1"/>
  <c r="G104" i="22"/>
  <c r="N64" i="22"/>
  <c r="X64" i="22" s="1"/>
  <c r="F76" i="22"/>
  <c r="N121" i="22"/>
  <c r="X121" i="22" s="1"/>
  <c r="AD40" i="22"/>
  <c r="AG9" i="22"/>
  <c r="E9" i="28" s="1"/>
  <c r="G9" i="23" s="1"/>
  <c r="Y9" i="23" s="1"/>
  <c r="E10" i="27" s="1"/>
  <c r="AH81" i="22"/>
  <c r="F81" i="28" s="1"/>
  <c r="H81" i="23" s="1"/>
  <c r="Z81" i="23" s="1"/>
  <c r="F82" i="27" s="1"/>
  <c r="E96" i="22"/>
  <c r="AG123" i="22"/>
  <c r="E123" i="28" s="1"/>
  <c r="G123" i="23" s="1"/>
  <c r="Y123" i="23" s="1"/>
  <c r="E124" i="27" s="1"/>
  <c r="N40" i="22"/>
  <c r="X40" i="22" s="1"/>
  <c r="F50" i="22"/>
  <c r="AJ69" i="22"/>
  <c r="C25" i="22"/>
  <c r="H75" i="22"/>
  <c r="W75" i="22" s="1"/>
  <c r="C112" i="22"/>
  <c r="V112" i="22" s="1"/>
  <c r="AI12" i="22"/>
  <c r="G12" i="28" s="1"/>
  <c r="I12" i="23" s="1"/>
  <c r="AA12" i="23" s="1"/>
  <c r="G13" i="27" s="1"/>
  <c r="AF65" i="22"/>
  <c r="D65" i="28" s="1"/>
  <c r="F65" i="23" s="1"/>
  <c r="X65" i="23" s="1"/>
  <c r="D66" i="27" s="1"/>
  <c r="AD111" i="22"/>
  <c r="X127" i="22"/>
  <c r="AJ17" i="22"/>
  <c r="E26" i="22"/>
  <c r="AE117" i="22"/>
  <c r="C117" i="28" s="1"/>
  <c r="E117" i="23" s="1"/>
  <c r="W117" i="23" s="1"/>
  <c r="C118" i="27" s="1"/>
  <c r="B120" i="22"/>
  <c r="G29" i="22"/>
  <c r="H64" i="22"/>
  <c r="W64" i="22" s="1"/>
  <c r="AI130" i="22"/>
  <c r="G130" i="28" s="1"/>
  <c r="I130" i="23" s="1"/>
  <c r="AA130" i="23" s="1"/>
  <c r="G131" i="27" s="1"/>
  <c r="AP14" i="22"/>
  <c r="E115" i="22"/>
  <c r="F10" i="22"/>
  <c r="H83" i="22"/>
  <c r="W83" i="22" s="1"/>
  <c r="C120" i="22"/>
  <c r="D99" i="22"/>
  <c r="V99" i="22" s="1"/>
  <c r="AH71" i="22"/>
  <c r="F71" i="28" s="1"/>
  <c r="H71" i="23" s="1"/>
  <c r="Z71" i="23" s="1"/>
  <c r="F72" i="27" s="1"/>
  <c r="AF123" i="22"/>
  <c r="D123" i="28" s="1"/>
  <c r="F123" i="23" s="1"/>
  <c r="X123" i="23" s="1"/>
  <c r="D124" i="27" s="1"/>
  <c r="AL78" i="22"/>
  <c r="J78" i="28" s="1"/>
  <c r="L78" i="23" s="1"/>
  <c r="X78" i="23" s="1"/>
  <c r="D79" i="27" s="1"/>
  <c r="AE122" i="22"/>
  <c r="C122" i="28" s="1"/>
  <c r="E122" i="23" s="1"/>
  <c r="W122" i="23" s="1"/>
  <c r="C123" i="27" s="1"/>
  <c r="AE109" i="22"/>
  <c r="C109" i="28" s="1"/>
  <c r="E109" i="23" s="1"/>
  <c r="W109" i="23" s="1"/>
  <c r="C110" i="27" s="1"/>
  <c r="AJ95" i="22"/>
  <c r="AH57" i="22"/>
  <c r="F57" i="28" s="1"/>
  <c r="H57" i="23" s="1"/>
  <c r="Z57" i="23" s="1"/>
  <c r="F58" i="27" s="1"/>
  <c r="AG96" i="22"/>
  <c r="E96" i="28" s="1"/>
  <c r="G96" i="23" s="1"/>
  <c r="Y96" i="23" s="1"/>
  <c r="E97" i="27" s="1"/>
  <c r="C102" i="22"/>
  <c r="AE77" i="22"/>
  <c r="C77" i="28" s="1"/>
  <c r="E77" i="23" s="1"/>
  <c r="W77" i="23" s="1"/>
  <c r="C78" i="27" s="1"/>
  <c r="B128" i="22"/>
  <c r="AP6" i="22"/>
  <c r="AE43" i="22"/>
  <c r="C43" i="28" s="1"/>
  <c r="E43" i="23" s="1"/>
  <c r="W43" i="23" s="1"/>
  <c r="C44" i="27" s="1"/>
  <c r="AE25" i="22"/>
  <c r="C25" i="28" s="1"/>
  <c r="E25" i="23" s="1"/>
  <c r="W25" i="23" s="1"/>
  <c r="C26" i="27" s="1"/>
  <c r="N123" i="22"/>
  <c r="X123" i="22" s="1"/>
  <c r="E85" i="22"/>
  <c r="AF64" i="22"/>
  <c r="D64" i="28" s="1"/>
  <c r="F64" i="23" s="1"/>
  <c r="X64" i="23" s="1"/>
  <c r="D65" i="27" s="1"/>
  <c r="D30" i="22"/>
  <c r="G67" i="22"/>
  <c r="AG17" i="22"/>
  <c r="E17" i="28" s="1"/>
  <c r="G17" i="23" s="1"/>
  <c r="Y17" i="23" s="1"/>
  <c r="E18" i="27" s="1"/>
  <c r="AG113" i="22"/>
  <c r="E113" i="28" s="1"/>
  <c r="G113" i="23" s="1"/>
  <c r="Y113" i="23" s="1"/>
  <c r="E114" i="27" s="1"/>
  <c r="AG124" i="22"/>
  <c r="E124" i="28" s="1"/>
  <c r="G124" i="23" s="1"/>
  <c r="Y124" i="23" s="1"/>
  <c r="E125" i="27" s="1"/>
  <c r="N65" i="22"/>
  <c r="X65" i="22" s="1"/>
  <c r="AG119" i="22"/>
  <c r="E119" i="28" s="1"/>
  <c r="G119" i="23" s="1"/>
  <c r="Y119" i="23" s="1"/>
  <c r="E120" i="27" s="1"/>
  <c r="AE5" i="22"/>
  <c r="C5" i="28" s="1"/>
  <c r="E5" i="23" s="1"/>
  <c r="W5" i="23" s="1"/>
  <c r="C6" i="27" s="1"/>
  <c r="AE101" i="22"/>
  <c r="C101" i="28" s="1"/>
  <c r="E101" i="23" s="1"/>
  <c r="W101" i="23" s="1"/>
  <c r="C102" i="27" s="1"/>
  <c r="AI29" i="22"/>
  <c r="G29" i="28" s="1"/>
  <c r="I29" i="23" s="1"/>
  <c r="AA29" i="23" s="1"/>
  <c r="G30" i="27" s="1"/>
  <c r="B90" i="22"/>
  <c r="E127" i="22"/>
  <c r="AD77" i="22"/>
  <c r="N15" i="22"/>
  <c r="D24" i="22"/>
  <c r="X86" i="22"/>
  <c r="C54" i="22"/>
  <c r="AH23" i="22"/>
  <c r="F23" i="28" s="1"/>
  <c r="H23" i="23" s="1"/>
  <c r="Z23" i="23" s="1"/>
  <c r="F24" i="27" s="1"/>
  <c r="AP88" i="22"/>
  <c r="G87" i="22"/>
  <c r="AD64" i="22"/>
  <c r="E69" i="22"/>
  <c r="B53" i="22"/>
  <c r="AI83" i="22"/>
  <c r="G83" i="28" s="1"/>
  <c r="I83" i="23" s="1"/>
  <c r="AA83" i="23" s="1"/>
  <c r="G84" i="27" s="1"/>
  <c r="AH18" i="22"/>
  <c r="F18" i="28" s="1"/>
  <c r="H18" i="23" s="1"/>
  <c r="Z18" i="23" s="1"/>
  <c r="F19" i="27" s="1"/>
  <c r="H59" i="22"/>
  <c r="W59" i="22" s="1"/>
  <c r="E92" i="22"/>
  <c r="AG23" i="22"/>
  <c r="E23" i="28" s="1"/>
  <c r="G23" i="23" s="1"/>
  <c r="Y23" i="23" s="1"/>
  <c r="E24" i="27" s="1"/>
  <c r="D78" i="22"/>
  <c r="AJ20" i="22"/>
  <c r="E113" i="22"/>
  <c r="H129" i="22"/>
  <c r="W129" i="22" s="1"/>
  <c r="B89" i="22"/>
  <c r="AI118" i="22"/>
  <c r="G118" i="28" s="1"/>
  <c r="I118" i="23" s="1"/>
  <c r="AA118" i="23" s="1"/>
  <c r="G119" i="27" s="1"/>
  <c r="D92" i="22"/>
  <c r="V92" i="22" s="1"/>
  <c r="AI40" i="22"/>
  <c r="G40" i="28" s="1"/>
  <c r="I40" i="23" s="1"/>
  <c r="AA40" i="23" s="1"/>
  <c r="G41" i="27" s="1"/>
  <c r="AJ112" i="22"/>
  <c r="H126" i="22"/>
  <c r="W126" i="22" s="1"/>
  <c r="H76" i="28"/>
  <c r="J76" i="23" s="1"/>
  <c r="AY76" i="22"/>
  <c r="B16" i="22"/>
  <c r="F128" i="22"/>
  <c r="AJ79" i="22"/>
  <c r="B67" i="22"/>
  <c r="AP24" i="22"/>
  <c r="F25" i="22"/>
  <c r="N118" i="22"/>
  <c r="X118" i="22" s="1"/>
  <c r="AE59" i="22"/>
  <c r="C59" i="28" s="1"/>
  <c r="E59" i="23" s="1"/>
  <c r="W59" i="23" s="1"/>
  <c r="C60" i="27" s="1"/>
  <c r="AF34" i="22"/>
  <c r="D34" i="28" s="1"/>
  <c r="F34" i="23" s="1"/>
  <c r="X34" i="23" s="1"/>
  <c r="D35" i="27" s="1"/>
  <c r="F46" i="22"/>
  <c r="AH101" i="22"/>
  <c r="F101" i="28" s="1"/>
  <c r="H101" i="23" s="1"/>
  <c r="Z101" i="23" s="1"/>
  <c r="F102" i="27" s="1"/>
  <c r="AG92" i="22"/>
  <c r="E92" i="28" s="1"/>
  <c r="G92" i="23" s="1"/>
  <c r="Y92" i="23" s="1"/>
  <c r="E93" i="27" s="1"/>
  <c r="G28" i="22"/>
  <c r="B49" i="22"/>
  <c r="AP84" i="22"/>
  <c r="C73" i="22"/>
  <c r="AI22" i="22"/>
  <c r="G22" i="28" s="1"/>
  <c r="I22" i="23" s="1"/>
  <c r="AA22" i="23" s="1"/>
  <c r="G23" i="27" s="1"/>
  <c r="H130" i="22"/>
  <c r="W130" i="22" s="1"/>
  <c r="G124" i="22"/>
  <c r="E10" i="22"/>
  <c r="E106" i="22"/>
  <c r="G24" i="22"/>
  <c r="B58" i="22"/>
  <c r="V58" i="22" s="1"/>
  <c r="N89" i="22"/>
  <c r="X89" i="22" s="1"/>
  <c r="F91" i="22"/>
  <c r="E34" i="22"/>
  <c r="H127" i="22"/>
  <c r="W127" i="22" s="1"/>
  <c r="E112" i="22"/>
  <c r="E107" i="22"/>
  <c r="AP8" i="22"/>
  <c r="AF113" i="22"/>
  <c r="D113" i="28" s="1"/>
  <c r="F113" i="23" s="1"/>
  <c r="X113" i="23" s="1"/>
  <c r="D114" i="27" s="1"/>
  <c r="C48" i="22"/>
  <c r="V48" i="22" s="1"/>
  <c r="Y48" i="22" s="1"/>
  <c r="Z48" i="22" s="1"/>
  <c r="AE38" i="22"/>
  <c r="C38" i="28" s="1"/>
  <c r="E38" i="23" s="1"/>
  <c r="W38" i="23" s="1"/>
  <c r="C39" i="27" s="1"/>
  <c r="F90" i="22"/>
  <c r="AH131" i="22"/>
  <c r="F131" i="28" s="1"/>
  <c r="H131" i="23" s="1"/>
  <c r="Z131" i="23" s="1"/>
  <c r="F132" i="27" s="1"/>
  <c r="AH125" i="22"/>
  <c r="F125" i="28" s="1"/>
  <c r="H125" i="23" s="1"/>
  <c r="Z125" i="23" s="1"/>
  <c r="F126" i="27" s="1"/>
  <c r="AG71" i="22"/>
  <c r="E71" i="28" s="1"/>
  <c r="G71" i="23" s="1"/>
  <c r="Y71" i="23" s="1"/>
  <c r="E72" i="27" s="1"/>
  <c r="D5" i="22"/>
  <c r="D116" i="22"/>
  <c r="G45" i="22"/>
  <c r="X129" i="22"/>
  <c r="AR67" i="22"/>
  <c r="P67" i="28" s="1"/>
  <c r="R67" i="23" s="1"/>
  <c r="AD10" i="22"/>
  <c r="AE65" i="22"/>
  <c r="C65" i="28" s="1"/>
  <c r="E65" i="23" s="1"/>
  <c r="W65" i="23" s="1"/>
  <c r="C66" i="27" s="1"/>
  <c r="F106" i="22"/>
  <c r="H51" i="22"/>
  <c r="W51" i="22" s="1"/>
  <c r="AI4" i="22"/>
  <c r="G4" i="28" s="1"/>
  <c r="I4" i="23" s="1"/>
  <c r="AA4" i="23" s="1"/>
  <c r="AG34" i="22"/>
  <c r="E34" i="28" s="1"/>
  <c r="G34" i="23" s="1"/>
  <c r="Y34" i="23" s="1"/>
  <c r="E35" i="27" s="1"/>
  <c r="AH26" i="22"/>
  <c r="F26" i="28" s="1"/>
  <c r="H26" i="23" s="1"/>
  <c r="Z26" i="23" s="1"/>
  <c r="F27" i="27" s="1"/>
  <c r="AG25" i="22"/>
  <c r="E25" i="28" s="1"/>
  <c r="G25" i="23" s="1"/>
  <c r="Y25" i="23" s="1"/>
  <c r="E26" i="27" s="1"/>
  <c r="AF104" i="22"/>
  <c r="D104" i="28" s="1"/>
  <c r="F104" i="23" s="1"/>
  <c r="X104" i="23" s="1"/>
  <c r="D105" i="27" s="1"/>
  <c r="AI69" i="22"/>
  <c r="G69" i="28" s="1"/>
  <c r="I69" i="23" s="1"/>
  <c r="AA69" i="23" s="1"/>
  <c r="G70" i="27" s="1"/>
  <c r="B9" i="22"/>
  <c r="AG64" i="22"/>
  <c r="E64" i="28" s="1"/>
  <c r="G64" i="23" s="1"/>
  <c r="Y64" i="23" s="1"/>
  <c r="E65" i="27" s="1"/>
  <c r="AI51" i="22"/>
  <c r="G51" i="28" s="1"/>
  <c r="I51" i="23" s="1"/>
  <c r="AA51" i="23" s="1"/>
  <c r="G52" i="27" s="1"/>
  <c r="AH53" i="22"/>
  <c r="F53" i="28" s="1"/>
  <c r="H53" i="23" s="1"/>
  <c r="Z53" i="23" s="1"/>
  <c r="F54" i="27" s="1"/>
  <c r="AG76" i="22"/>
  <c r="E76" i="28" s="1"/>
  <c r="G76" i="23" s="1"/>
  <c r="Y76" i="23" s="1"/>
  <c r="E77" i="27" s="1"/>
  <c r="B78" i="22"/>
  <c r="V78" i="22" s="1"/>
  <c r="AI62" i="22"/>
  <c r="G62" i="28" s="1"/>
  <c r="I62" i="23" s="1"/>
  <c r="AA62" i="23" s="1"/>
  <c r="G63" i="27" s="1"/>
  <c r="D52" i="22"/>
  <c r="C67" i="22"/>
  <c r="AG115" i="22"/>
  <c r="E115" i="28" s="1"/>
  <c r="G115" i="23" s="1"/>
  <c r="Y115" i="23" s="1"/>
  <c r="E116" i="27" s="1"/>
  <c r="E22" i="22"/>
  <c r="V22" i="22" s="1"/>
  <c r="AD48" i="22"/>
  <c r="AJ35" i="22"/>
  <c r="AI66" i="22"/>
  <c r="G66" i="28" s="1"/>
  <c r="I66" i="23" s="1"/>
  <c r="AA66" i="23" s="1"/>
  <c r="G67" i="27" s="1"/>
  <c r="AG100" i="22"/>
  <c r="E100" i="28" s="1"/>
  <c r="G100" i="23" s="1"/>
  <c r="Y100" i="23" s="1"/>
  <c r="E101" i="27" s="1"/>
  <c r="AH80" i="22"/>
  <c r="F80" i="28" s="1"/>
  <c r="H80" i="23" s="1"/>
  <c r="Z80" i="23" s="1"/>
  <c r="F81" i="27" s="1"/>
  <c r="AE106" i="22"/>
  <c r="C106" i="28" s="1"/>
  <c r="E106" i="23" s="1"/>
  <c r="W106" i="23" s="1"/>
  <c r="C107" i="27" s="1"/>
  <c r="AF25" i="22"/>
  <c r="D25" i="28" s="1"/>
  <c r="F25" i="23" s="1"/>
  <c r="X25" i="23" s="1"/>
  <c r="D26" i="27" s="1"/>
  <c r="AI46" i="22"/>
  <c r="G46" i="28" s="1"/>
  <c r="I46" i="23" s="1"/>
  <c r="AA46" i="23" s="1"/>
  <c r="G47" i="27" s="1"/>
  <c r="N58" i="22"/>
  <c r="X58" i="22" s="1"/>
  <c r="AF117" i="22"/>
  <c r="D117" i="28" s="1"/>
  <c r="F117" i="23" s="1"/>
  <c r="X117" i="23" s="1"/>
  <c r="D118" i="27" s="1"/>
  <c r="AG121" i="22"/>
  <c r="E121" i="28" s="1"/>
  <c r="G121" i="23" s="1"/>
  <c r="Y121" i="23" s="1"/>
  <c r="E122" i="27" s="1"/>
  <c r="AP58" i="22"/>
  <c r="G88" i="22"/>
  <c r="AP48" i="22"/>
  <c r="G15" i="22"/>
  <c r="H62" i="22"/>
  <c r="W62" i="22" s="1"/>
  <c r="E120" i="22"/>
  <c r="AP93" i="22"/>
  <c r="AE126" i="22"/>
  <c r="C126" i="28" s="1"/>
  <c r="E126" i="23" s="1"/>
  <c r="W126" i="23" s="1"/>
  <c r="C127" i="27" s="1"/>
  <c r="D114" i="22"/>
  <c r="V114" i="22" s="1"/>
  <c r="C24" i="22"/>
  <c r="C129" i="22"/>
  <c r="AI50" i="22"/>
  <c r="G50" i="28" s="1"/>
  <c r="I50" i="23" s="1"/>
  <c r="AA50" i="23" s="1"/>
  <c r="G51" i="27" s="1"/>
  <c r="C97" i="22"/>
  <c r="AE100" i="22"/>
  <c r="C100" i="28" s="1"/>
  <c r="E100" i="23" s="1"/>
  <c r="W100" i="23" s="1"/>
  <c r="C101" i="27" s="1"/>
  <c r="AI11" i="22"/>
  <c r="G11" i="28" s="1"/>
  <c r="I11" i="23" s="1"/>
  <c r="AA11" i="23" s="1"/>
  <c r="G12" i="27" s="1"/>
  <c r="AF29" i="22"/>
  <c r="D29" i="28" s="1"/>
  <c r="F29" i="23" s="1"/>
  <c r="X29" i="23" s="1"/>
  <c r="D30" i="27" s="1"/>
  <c r="C104" i="22"/>
  <c r="AH97" i="22"/>
  <c r="F97" i="28" s="1"/>
  <c r="H97" i="23" s="1"/>
  <c r="Z97" i="23" s="1"/>
  <c r="F98" i="27" s="1"/>
  <c r="AE74" i="22"/>
  <c r="C74" i="28" s="1"/>
  <c r="E74" i="23" s="1"/>
  <c r="W74" i="23" s="1"/>
  <c r="C75" i="27" s="1"/>
  <c r="G107" i="22"/>
  <c r="AH13" i="22"/>
  <c r="F13" i="28" s="1"/>
  <c r="H13" i="23" s="1"/>
  <c r="Z13" i="23" s="1"/>
  <c r="F14" i="27" s="1"/>
  <c r="N26" i="22"/>
  <c r="X26" i="22" s="1"/>
  <c r="E116" i="22"/>
  <c r="AH119" i="22"/>
  <c r="F119" i="28" s="1"/>
  <c r="H119" i="23" s="1"/>
  <c r="Z119" i="23" s="1"/>
  <c r="F120" i="27" s="1"/>
  <c r="D21" i="22"/>
  <c r="C66" i="22"/>
  <c r="AE89" i="22"/>
  <c r="C89" i="28" s="1"/>
  <c r="E89" i="23" s="1"/>
  <c r="W89" i="23" s="1"/>
  <c r="C90" i="27" s="1"/>
  <c r="AJ97" i="22"/>
  <c r="F35" i="22"/>
  <c r="F116" i="22"/>
  <c r="AF56" i="22"/>
  <c r="D56" i="28" s="1"/>
  <c r="F56" i="23" s="1"/>
  <c r="X56" i="23" s="1"/>
  <c r="D57" i="27" s="1"/>
  <c r="D107" i="22"/>
  <c r="V107" i="22" s="1"/>
  <c r="AE88" i="22"/>
  <c r="C88" i="28" s="1"/>
  <c r="E88" i="23" s="1"/>
  <c r="W88" i="23" s="1"/>
  <c r="C89" i="27" s="1"/>
  <c r="AG36" i="22"/>
  <c r="E36" i="28" s="1"/>
  <c r="G36" i="23" s="1"/>
  <c r="Y36" i="23" s="1"/>
  <c r="E37" i="27" s="1"/>
  <c r="AA20" i="23"/>
  <c r="G21" i="27" s="1"/>
  <c r="AY22" i="22"/>
  <c r="H22" i="28"/>
  <c r="J22" i="23" s="1"/>
  <c r="AY91" i="22"/>
  <c r="H91" i="28"/>
  <c r="J91" i="23" s="1"/>
  <c r="B46" i="28"/>
  <c r="D46" i="23" s="1"/>
  <c r="V46" i="23" s="1"/>
  <c r="W97" i="22"/>
  <c r="B83" i="28"/>
  <c r="D83" i="23" s="1"/>
  <c r="AZ16" i="22"/>
  <c r="N16" i="28"/>
  <c r="P16" i="23" s="1"/>
  <c r="W28" i="22"/>
  <c r="AY47" i="22"/>
  <c r="H47" i="28"/>
  <c r="J47" i="23" s="1"/>
  <c r="AY56" i="22"/>
  <c r="H56" i="28"/>
  <c r="J56" i="23" s="1"/>
  <c r="AY86" i="22"/>
  <c r="H86" i="28"/>
  <c r="J86" i="23" s="1"/>
  <c r="X37" i="23"/>
  <c r="D38" i="27" s="1"/>
  <c r="B115" i="28"/>
  <c r="D115" i="23" s="1"/>
  <c r="Y14" i="23"/>
  <c r="E15" i="27" s="1"/>
  <c r="X80" i="22"/>
  <c r="X5" i="22"/>
  <c r="B52" i="28"/>
  <c r="D52" i="23" s="1"/>
  <c r="AZ109" i="22"/>
  <c r="N109" i="28"/>
  <c r="P109" i="23" s="1"/>
  <c r="W70" i="22"/>
  <c r="Y118" i="23"/>
  <c r="E119" i="27" s="1"/>
  <c r="B15" i="28"/>
  <c r="D15" i="23" s="1"/>
  <c r="AZ70" i="22"/>
  <c r="N70" i="28"/>
  <c r="P70" i="23" s="1"/>
  <c r="Z47" i="23"/>
  <c r="F48" i="27" s="1"/>
  <c r="B87" i="28"/>
  <c r="D87" i="23" s="1"/>
  <c r="V87" i="23" s="1"/>
  <c r="W119" i="23"/>
  <c r="C120" i="27" s="1"/>
  <c r="AY36" i="22"/>
  <c r="X39" i="22"/>
  <c r="V102" i="22"/>
  <c r="W41" i="22"/>
  <c r="AZ54" i="22"/>
  <c r="N54" i="28"/>
  <c r="P54" i="23" s="1"/>
  <c r="W118" i="22"/>
  <c r="AZ59" i="22"/>
  <c r="N59" i="28"/>
  <c r="P59" i="23" s="1"/>
  <c r="AA122" i="23"/>
  <c r="G123" i="27" s="1"/>
  <c r="N103" i="28"/>
  <c r="P103" i="23" s="1"/>
  <c r="AZ103" i="22"/>
  <c r="B35" i="28"/>
  <c r="D35" i="23" s="1"/>
  <c r="H82" i="28"/>
  <c r="J82" i="23" s="1"/>
  <c r="AY82" i="22"/>
  <c r="N129" i="28"/>
  <c r="P129" i="23" s="1"/>
  <c r="AZ129" i="22"/>
  <c r="X50" i="23"/>
  <c r="D51" i="27" s="1"/>
  <c r="AZ41" i="22"/>
  <c r="N41" i="28"/>
  <c r="P41" i="23" s="1"/>
  <c r="Y95" i="23"/>
  <c r="E96" i="27" s="1"/>
  <c r="AA87" i="23"/>
  <c r="G88" i="27" s="1"/>
  <c r="AA35" i="23"/>
  <c r="G36" i="27" s="1"/>
  <c r="W43" i="22"/>
  <c r="AA65" i="23"/>
  <c r="G66" i="27" s="1"/>
  <c r="AZ71" i="22"/>
  <c r="N71" i="28"/>
  <c r="P71" i="23" s="1"/>
  <c r="V31" i="22"/>
  <c r="Y31" i="22" s="1"/>
  <c r="Z31" i="22" s="1"/>
  <c r="AA77" i="23"/>
  <c r="G78" i="27" s="1"/>
  <c r="X63" i="22"/>
  <c r="V54" i="22"/>
  <c r="AZ102" i="22"/>
  <c r="N102" i="28"/>
  <c r="P102" i="23" s="1"/>
  <c r="AY102" i="22"/>
  <c r="H102" i="28"/>
  <c r="J102" i="23" s="1"/>
  <c r="B78" i="28"/>
  <c r="D78" i="23" s="1"/>
  <c r="X113" i="22"/>
  <c r="X26" i="23"/>
  <c r="D27" i="27" s="1"/>
  <c r="X71" i="22"/>
  <c r="AZ32" i="22"/>
  <c r="N32" i="28"/>
  <c r="P32" i="23" s="1"/>
  <c r="AY32" i="22"/>
  <c r="H32" i="28"/>
  <c r="J32" i="23" s="1"/>
  <c r="X70" i="23"/>
  <c r="D71" i="27" s="1"/>
  <c r="X25" i="22"/>
  <c r="Z91" i="23"/>
  <c r="F92" i="27" s="1"/>
  <c r="AZ63" i="22"/>
  <c r="N63" i="28"/>
  <c r="P63" i="23" s="1"/>
  <c r="W8" i="22"/>
  <c r="B36" i="28"/>
  <c r="D36" i="23" s="1"/>
  <c r="V36" i="23" s="1"/>
  <c r="Y53" i="23"/>
  <c r="E54" i="27" s="1"/>
  <c r="AY38" i="22"/>
  <c r="H38" i="28"/>
  <c r="J38" i="23" s="1"/>
  <c r="W107" i="23"/>
  <c r="C108" i="27" s="1"/>
  <c r="X58" i="23"/>
  <c r="D59" i="27" s="1"/>
  <c r="Z90" i="23"/>
  <c r="F91" i="27" s="1"/>
  <c r="B122" i="28"/>
  <c r="D122" i="23" s="1"/>
  <c r="B123" i="28"/>
  <c r="D123" i="23" s="1"/>
  <c r="Z33" i="23"/>
  <c r="F34" i="27" s="1"/>
  <c r="W80" i="22"/>
  <c r="Z93" i="23"/>
  <c r="F94" i="27" s="1"/>
  <c r="X57" i="23"/>
  <c r="D58" i="27" s="1"/>
  <c r="AZ83" i="22"/>
  <c r="N83" i="28"/>
  <c r="P83" i="23" s="1"/>
  <c r="Y20" i="23"/>
  <c r="E21" i="27" s="1"/>
  <c r="AA116" i="23"/>
  <c r="G117" i="27" s="1"/>
  <c r="W60" i="22"/>
  <c r="W20" i="23"/>
  <c r="C21" i="27" s="1"/>
  <c r="Y116" i="23"/>
  <c r="E117" i="27" s="1"/>
  <c r="V47" i="22"/>
  <c r="AZ60" i="22"/>
  <c r="N60" i="28"/>
  <c r="P60" i="23" s="1"/>
  <c r="W129" i="23"/>
  <c r="C130" i="27" s="1"/>
  <c r="AY42" i="22"/>
  <c r="H42" i="28"/>
  <c r="J42" i="23" s="1"/>
  <c r="Z56" i="23"/>
  <c r="F57" i="27" s="1"/>
  <c r="AZ77" i="22"/>
  <c r="N77" i="28"/>
  <c r="P77" i="23" s="1"/>
  <c r="Y6" i="23"/>
  <c r="E7" i="27" s="1"/>
  <c r="AZ67" i="22"/>
  <c r="Y29" i="23"/>
  <c r="E30" i="27" s="1"/>
  <c r="AZ108" i="22"/>
  <c r="N108" i="28"/>
  <c r="P108" i="23" s="1"/>
  <c r="W44" i="22"/>
  <c r="AA78" i="23"/>
  <c r="G79" i="27" s="1"/>
  <c r="AZ26" i="22"/>
  <c r="N26" i="28"/>
  <c r="P26" i="23" s="1"/>
  <c r="W58" i="23"/>
  <c r="C59" i="27" s="1"/>
  <c r="X50" i="22"/>
  <c r="Y12" i="23"/>
  <c r="E13" i="27" s="1"/>
  <c r="W30" i="23"/>
  <c r="C31" i="27" s="1"/>
  <c r="AZ80" i="22"/>
  <c r="N80" i="28"/>
  <c r="P80" i="23" s="1"/>
  <c r="W30" i="22"/>
  <c r="AA109" i="23"/>
  <c r="G110" i="27" s="1"/>
  <c r="Y70" i="23"/>
  <c r="E71" i="27" s="1"/>
  <c r="AZ51" i="22"/>
  <c r="N51" i="28"/>
  <c r="P51" i="23" s="1"/>
  <c r="Z17" i="23"/>
  <c r="F18" i="27" s="1"/>
  <c r="AF7" i="22"/>
  <c r="D7" i="28" s="1"/>
  <c r="F7" i="23" s="1"/>
  <c r="X7" i="23" s="1"/>
  <c r="D8" i="27" s="1"/>
  <c r="AP73" i="22"/>
  <c r="N47" i="22"/>
  <c r="X47" i="22" s="1"/>
  <c r="B119" i="22"/>
  <c r="D85" i="22"/>
  <c r="B91" i="22"/>
  <c r="V91" i="22" s="1"/>
  <c r="AF91" i="22"/>
  <c r="D91" i="28" s="1"/>
  <c r="F91" i="23" s="1"/>
  <c r="X91" i="23" s="1"/>
  <c r="D92" i="27" s="1"/>
  <c r="E43" i="22"/>
  <c r="D10" i="22"/>
  <c r="AD11" i="22"/>
  <c r="G81" i="22"/>
  <c r="D27" i="22"/>
  <c r="N113" i="28"/>
  <c r="P113" i="23" s="1"/>
  <c r="AZ113" i="22"/>
  <c r="H52" i="22"/>
  <c r="W52" i="22" s="1"/>
  <c r="E94" i="22"/>
  <c r="AE28" i="22"/>
  <c r="C28" i="28" s="1"/>
  <c r="E28" i="23" s="1"/>
  <c r="W28" i="23" s="1"/>
  <c r="C29" i="27" s="1"/>
  <c r="AP50" i="22"/>
  <c r="AJ114" i="22"/>
  <c r="AP97" i="22"/>
  <c r="D6" i="22"/>
  <c r="C21" i="22"/>
  <c r="AH114" i="22"/>
  <c r="F114" i="28" s="1"/>
  <c r="H114" i="23" s="1"/>
  <c r="Z114" i="23" s="1"/>
  <c r="F115" i="27" s="1"/>
  <c r="AI102" i="22"/>
  <c r="G102" i="28" s="1"/>
  <c r="I102" i="23" s="1"/>
  <c r="AA102" i="23" s="1"/>
  <c r="G103" i="27" s="1"/>
  <c r="AG24" i="22"/>
  <c r="E24" i="28" s="1"/>
  <c r="G24" i="23" s="1"/>
  <c r="Y24" i="23" s="1"/>
  <c r="E25" i="27" s="1"/>
  <c r="AH116" i="22"/>
  <c r="F116" i="28" s="1"/>
  <c r="H116" i="23" s="1"/>
  <c r="Z116" i="23" s="1"/>
  <c r="F117" i="27" s="1"/>
  <c r="D32" i="22"/>
  <c r="AJ30" i="22"/>
  <c r="AI43" i="22"/>
  <c r="G43" i="28" s="1"/>
  <c r="I43" i="23" s="1"/>
  <c r="AA43" i="23" s="1"/>
  <c r="G44" i="27" s="1"/>
  <c r="B116" i="22"/>
  <c r="AJ99" i="22"/>
  <c r="E100" i="22"/>
  <c r="C106" i="22"/>
  <c r="X28" i="22"/>
  <c r="H73" i="22"/>
  <c r="W73" i="22" s="1"/>
  <c r="AZ120" i="22"/>
  <c r="AJ111" i="22"/>
  <c r="AD119" i="22"/>
  <c r="AD26" i="22"/>
  <c r="J77" i="22"/>
  <c r="W77" i="22" s="1"/>
  <c r="AD104" i="22"/>
  <c r="AH8" i="22"/>
  <c r="F8" i="28" s="1"/>
  <c r="H8" i="23" s="1"/>
  <c r="Z8" i="23" s="1"/>
  <c r="F9" i="27" s="1"/>
  <c r="AP21" i="22"/>
  <c r="AG110" i="22"/>
  <c r="E110" i="28" s="1"/>
  <c r="G110" i="23" s="1"/>
  <c r="Y110" i="23" s="1"/>
  <c r="E111" i="27" s="1"/>
  <c r="N75" i="22"/>
  <c r="X75" i="22" s="1"/>
  <c r="B25" i="22"/>
  <c r="V25" i="22" s="1"/>
  <c r="E62" i="22"/>
  <c r="AE12" i="22"/>
  <c r="C12" i="28" s="1"/>
  <c r="E12" i="23" s="1"/>
  <c r="W12" i="23" s="1"/>
  <c r="C13" i="27" s="1"/>
  <c r="E97" i="22"/>
  <c r="N34" i="22"/>
  <c r="X34" i="22" s="1"/>
  <c r="C39" i="22"/>
  <c r="AD106" i="22"/>
  <c r="E39" i="22"/>
  <c r="AH79" i="22"/>
  <c r="F79" i="28" s="1"/>
  <c r="H79" i="23" s="1"/>
  <c r="Z79" i="23" s="1"/>
  <c r="F80" i="27" s="1"/>
  <c r="G95" i="22"/>
  <c r="D88" i="22"/>
  <c r="AH88" i="22"/>
  <c r="F88" i="28" s="1"/>
  <c r="H88" i="23" s="1"/>
  <c r="Z88" i="23" s="1"/>
  <c r="F89" i="27" s="1"/>
  <c r="E35" i="22"/>
  <c r="B45" i="22"/>
  <c r="N128" i="22"/>
  <c r="X128" i="22" s="1"/>
  <c r="D123" i="22"/>
  <c r="J78" i="22"/>
  <c r="W78" i="22" s="1"/>
  <c r="C122" i="22"/>
  <c r="D69" i="22"/>
  <c r="N95" i="22"/>
  <c r="X95" i="22" s="1"/>
  <c r="C123" i="22"/>
  <c r="AH19" i="22"/>
  <c r="F19" i="28" s="1"/>
  <c r="H19" i="23" s="1"/>
  <c r="Z19" i="23" s="1"/>
  <c r="F20" i="27" s="1"/>
  <c r="AJ40" i="22"/>
  <c r="H6" i="22"/>
  <c r="W6" i="22" s="1"/>
  <c r="D20" i="22"/>
  <c r="E28" i="22"/>
  <c r="AI44" i="22"/>
  <c r="G44" i="28" s="1"/>
  <c r="I44" i="23" s="1"/>
  <c r="AA44" i="23" s="1"/>
  <c r="G45" i="27" s="1"/>
  <c r="F103" i="22"/>
  <c r="AD124" i="22"/>
  <c r="AP34" i="22"/>
  <c r="H34" i="22"/>
  <c r="W34" i="22" s="1"/>
  <c r="AG108" i="22"/>
  <c r="E108" i="28" s="1"/>
  <c r="G108" i="23" s="1"/>
  <c r="Y108" i="23" s="1"/>
  <c r="E109" i="27" s="1"/>
  <c r="E103" i="22"/>
  <c r="N39" i="28"/>
  <c r="P39" i="23" s="1"/>
  <c r="AZ39" i="22"/>
  <c r="AK55" i="22"/>
  <c r="I55" i="28" s="1"/>
  <c r="K55" i="23" s="1"/>
  <c r="AF88" i="22"/>
  <c r="D88" i="28" s="1"/>
  <c r="F88" i="23" s="1"/>
  <c r="X88" i="23" s="1"/>
  <c r="D89" i="27" s="1"/>
  <c r="AI104" i="22"/>
  <c r="G104" i="28" s="1"/>
  <c r="I104" i="23" s="1"/>
  <c r="AA104" i="23" s="1"/>
  <c r="G105" i="27" s="1"/>
  <c r="AF101" i="22"/>
  <c r="D101" i="28" s="1"/>
  <c r="F101" i="23" s="1"/>
  <c r="X101" i="23" s="1"/>
  <c r="D102" i="27" s="1"/>
  <c r="F65" i="22"/>
  <c r="AE19" i="22"/>
  <c r="C19" i="28" s="1"/>
  <c r="E19" i="23" s="1"/>
  <c r="W19" i="23" s="1"/>
  <c r="C20" i="27" s="1"/>
  <c r="AH84" i="22"/>
  <c r="F84" i="28" s="1"/>
  <c r="H84" i="23" s="1"/>
  <c r="Z84" i="23" s="1"/>
  <c r="F85" i="27" s="1"/>
  <c r="N83" i="22"/>
  <c r="X83" i="22" s="1"/>
  <c r="AE24" i="22"/>
  <c r="C24" i="28" s="1"/>
  <c r="E24" i="23" s="1"/>
  <c r="W24" i="23" s="1"/>
  <c r="C25" i="27" s="1"/>
  <c r="G116" i="22"/>
  <c r="N12" i="22"/>
  <c r="X12" i="22" s="1"/>
  <c r="W76" i="22"/>
  <c r="AI23" i="22"/>
  <c r="G23" i="28" s="1"/>
  <c r="I23" i="23" s="1"/>
  <c r="AA23" i="23" s="1"/>
  <c r="G24" i="27" s="1"/>
  <c r="E130" i="22"/>
  <c r="AP31" i="22"/>
  <c r="AE123" i="22"/>
  <c r="C123" i="28" s="1"/>
  <c r="E123" i="23" s="1"/>
  <c r="W123" i="23" s="1"/>
  <c r="C124" i="27" s="1"/>
  <c r="F124" i="22"/>
  <c r="V124" i="22" s="1"/>
  <c r="E5" i="22"/>
  <c r="AP5" i="22"/>
  <c r="AE6" i="22"/>
  <c r="C6" i="28" s="1"/>
  <c r="E6" i="23" s="1"/>
  <c r="W6" i="23" s="1"/>
  <c r="C7" i="27" s="1"/>
  <c r="AG78" i="22"/>
  <c r="E78" i="28" s="1"/>
  <c r="G78" i="23" s="1"/>
  <c r="Y78" i="23" s="1"/>
  <c r="E79" i="27" s="1"/>
  <c r="AD76" i="22"/>
  <c r="E55" i="22"/>
  <c r="C105" i="22"/>
  <c r="B35" i="22"/>
  <c r="N82" i="22"/>
  <c r="X82" i="22" s="1"/>
  <c r="F32" i="22"/>
  <c r="B21" i="22"/>
  <c r="AH21" i="22"/>
  <c r="F21" i="28" s="1"/>
  <c r="H21" i="23" s="1"/>
  <c r="Z21" i="23" s="1"/>
  <c r="F22" i="27" s="1"/>
  <c r="AH115" i="22"/>
  <c r="F115" i="28" s="1"/>
  <c r="H115" i="23" s="1"/>
  <c r="Z115" i="23" s="1"/>
  <c r="F116" i="27" s="1"/>
  <c r="AI14" i="22"/>
  <c r="G14" i="28" s="1"/>
  <c r="I14" i="23" s="1"/>
  <c r="AA14" i="23" s="1"/>
  <c r="G15" i="27" s="1"/>
  <c r="AF100" i="22"/>
  <c r="D100" i="28" s="1"/>
  <c r="F100" i="23" s="1"/>
  <c r="X100" i="23" s="1"/>
  <c r="D101" i="27" s="1"/>
  <c r="E16" i="22"/>
  <c r="AH12" i="22"/>
  <c r="F12" i="28" s="1"/>
  <c r="H12" i="23" s="1"/>
  <c r="Z12" i="23" s="1"/>
  <c r="F13" i="27" s="1"/>
  <c r="D82" i="22"/>
  <c r="B108" i="22"/>
  <c r="B15" i="22"/>
  <c r="AH36" i="22"/>
  <c r="F36" i="28" s="1"/>
  <c r="H36" i="23" s="1"/>
  <c r="Z36" i="23" s="1"/>
  <c r="F37" i="27" s="1"/>
  <c r="F107" i="22"/>
  <c r="AH46" i="22"/>
  <c r="F46" i="28" s="1"/>
  <c r="H46" i="23" s="1"/>
  <c r="Z46" i="23" s="1"/>
  <c r="F47" i="27" s="1"/>
  <c r="C7" i="22"/>
  <c r="V7" i="22" s="1"/>
  <c r="G129" i="22"/>
  <c r="AG55" i="22"/>
  <c r="E55" i="28" s="1"/>
  <c r="G55" i="23" s="1"/>
  <c r="Y55" i="23" s="1"/>
  <c r="E56" i="27" s="1"/>
  <c r="B113" i="22"/>
  <c r="AJ84" i="22"/>
  <c r="AD74" i="22"/>
  <c r="C50" i="22"/>
  <c r="C5" i="22"/>
  <c r="C101" i="22"/>
  <c r="F86" i="22"/>
  <c r="N62" i="28"/>
  <c r="P62" i="23" s="1"/>
  <c r="AZ62" i="22"/>
  <c r="H61" i="28"/>
  <c r="J61" i="23" s="1"/>
  <c r="AY61" i="22"/>
  <c r="AP112" i="22"/>
  <c r="AI15" i="22"/>
  <c r="G15" i="28" s="1"/>
  <c r="I15" i="23" s="1"/>
  <c r="AA15" i="23" s="1"/>
  <c r="G16" i="27" s="1"/>
  <c r="AH52" i="22"/>
  <c r="F52" i="28" s="1"/>
  <c r="H52" i="23" s="1"/>
  <c r="Z52" i="23" s="1"/>
  <c r="F53" i="27" s="1"/>
  <c r="AJ93" i="22"/>
  <c r="D97" i="22"/>
  <c r="H131" i="22"/>
  <c r="W131" i="22" s="1"/>
  <c r="F115" i="22"/>
  <c r="G14" i="22"/>
  <c r="D100" i="22"/>
  <c r="G101" i="22"/>
  <c r="AI64" i="22"/>
  <c r="G64" i="28" s="1"/>
  <c r="I64" i="23" s="1"/>
  <c r="AA64" i="23" s="1"/>
  <c r="G65" i="27" s="1"/>
  <c r="B29" i="22"/>
  <c r="N88" i="22"/>
  <c r="X88" i="22" s="1"/>
  <c r="AH22" i="22"/>
  <c r="F22" i="28" s="1"/>
  <c r="H22" i="23" s="1"/>
  <c r="Z22" i="23" s="1"/>
  <c r="F23" i="27" s="1"/>
  <c r="AI10" i="22"/>
  <c r="G10" i="28" s="1"/>
  <c r="I10" i="23" s="1"/>
  <c r="AA10" i="23" s="1"/>
  <c r="G11" i="27" s="1"/>
  <c r="H54" i="22"/>
  <c r="W54" i="22" s="1"/>
  <c r="B110" i="22"/>
  <c r="AG11" i="22"/>
  <c r="E11" i="28" s="1"/>
  <c r="G11" i="23" s="1"/>
  <c r="Y11" i="23" s="1"/>
  <c r="E12" i="27" s="1"/>
  <c r="AD53" i="22"/>
  <c r="G83" i="22"/>
  <c r="D81" i="22"/>
  <c r="V81" i="22" s="1"/>
  <c r="Y81" i="22" s="1"/>
  <c r="Z81" i="22" s="1"/>
  <c r="AH5" i="22"/>
  <c r="F5" i="28" s="1"/>
  <c r="H5" i="23" s="1"/>
  <c r="Z5" i="23" s="1"/>
  <c r="F6" i="27" s="1"/>
  <c r="AE7" i="22"/>
  <c r="C7" i="28" s="1"/>
  <c r="E7" i="23" s="1"/>
  <c r="W7" i="23" s="1"/>
  <c r="C8" i="27" s="1"/>
  <c r="AI129" i="22"/>
  <c r="G129" i="28" s="1"/>
  <c r="I129" i="23" s="1"/>
  <c r="AA129" i="23" s="1"/>
  <c r="G130" i="27" s="1"/>
  <c r="H20" i="22"/>
  <c r="W20" i="22" s="1"/>
  <c r="AH42" i="22"/>
  <c r="F42" i="28" s="1"/>
  <c r="H42" i="23" s="1"/>
  <c r="Z42" i="23" s="1"/>
  <c r="F43" i="27" s="1"/>
  <c r="C44" i="22"/>
  <c r="N66" i="22"/>
  <c r="X66" i="22" s="1"/>
  <c r="H113" i="22"/>
  <c r="W113" i="22" s="1"/>
  <c r="D26" i="22"/>
  <c r="B38" i="22"/>
  <c r="V38" i="22" s="1"/>
  <c r="C46" i="22"/>
  <c r="V46" i="22" s="1"/>
  <c r="Y46" i="22" s="1"/>
  <c r="Z46" i="22" s="1"/>
  <c r="AD114" i="22"/>
  <c r="AE61" i="22"/>
  <c r="C61" i="28" s="1"/>
  <c r="E61" i="23" s="1"/>
  <c r="W61" i="23" s="1"/>
  <c r="C62" i="27" s="1"/>
  <c r="AD4" i="22"/>
  <c r="N72" i="22"/>
  <c r="X72" i="22" s="1"/>
  <c r="G21" i="22"/>
  <c r="AF115" i="22"/>
  <c r="D115" i="28" s="1"/>
  <c r="F115" i="23" s="1"/>
  <c r="X115" i="23" s="1"/>
  <c r="D116" i="27" s="1"/>
  <c r="H37" i="22"/>
  <c r="W37" i="22" s="1"/>
  <c r="AE118" i="22"/>
  <c r="C118" i="28" s="1"/>
  <c r="E118" i="23" s="1"/>
  <c r="W118" i="23" s="1"/>
  <c r="C119" i="27" s="1"/>
  <c r="G51" i="22"/>
  <c r="AJ43" i="22"/>
  <c r="F73" i="22"/>
  <c r="V73" i="22" s="1"/>
  <c r="AI86" i="22"/>
  <c r="G86" i="28" s="1"/>
  <c r="I86" i="23" s="1"/>
  <c r="AA86" i="23" s="1"/>
  <c r="G87" i="27" s="1"/>
  <c r="H66" i="22"/>
  <c r="W66" i="22" s="1"/>
  <c r="AI63" i="22"/>
  <c r="G63" i="28" s="1"/>
  <c r="I63" i="23" s="1"/>
  <c r="AA63" i="23" s="1"/>
  <c r="G64" i="27" s="1"/>
  <c r="AE124" i="22"/>
  <c r="C124" i="28" s="1"/>
  <c r="E124" i="23" s="1"/>
  <c r="W124" i="23" s="1"/>
  <c r="C125" i="27" s="1"/>
  <c r="AI24" i="22"/>
  <c r="G24" i="28" s="1"/>
  <c r="I24" i="23" s="1"/>
  <c r="AA24" i="23" s="1"/>
  <c r="G25" i="27" s="1"/>
  <c r="F34" i="22"/>
  <c r="AG61" i="22"/>
  <c r="E61" i="28" s="1"/>
  <c r="G61" i="23" s="1"/>
  <c r="Y61" i="23" s="1"/>
  <c r="E62" i="27" s="1"/>
  <c r="D56" i="22"/>
  <c r="F56" i="22"/>
  <c r="N77" i="22"/>
  <c r="X77" i="22" s="1"/>
  <c r="F95" i="22"/>
  <c r="G36" i="22"/>
  <c r="AI126" i="22"/>
  <c r="G126" i="28" s="1"/>
  <c r="I126" i="23" s="1"/>
  <c r="AA126" i="23" s="1"/>
  <c r="G127" i="27" s="1"/>
  <c r="AP37" i="22"/>
  <c r="AE103" i="22"/>
  <c r="C103" i="28" s="1"/>
  <c r="E103" i="23" s="1"/>
  <c r="W103" i="23" s="1"/>
  <c r="C104" i="27" s="1"/>
  <c r="B130" i="22"/>
  <c r="AG89" i="22"/>
  <c r="E89" i="28" s="1"/>
  <c r="G89" i="23" s="1"/>
  <c r="Y89" i="23" s="1"/>
  <c r="E90" i="27" s="1"/>
  <c r="AH89" i="22"/>
  <c r="F89" i="28" s="1"/>
  <c r="H89" i="23" s="1"/>
  <c r="Z89" i="23" s="1"/>
  <c r="F90" i="27" s="1"/>
  <c r="AE15" i="22"/>
  <c r="C15" i="28" s="1"/>
  <c r="E15" i="23" s="1"/>
  <c r="W15" i="23" s="1"/>
  <c r="C16" i="27" s="1"/>
  <c r="B52" i="22"/>
  <c r="AF32" i="22"/>
  <c r="D32" i="28" s="1"/>
  <c r="F32" i="23" s="1"/>
  <c r="X32" i="23" s="1"/>
  <c r="D33" i="27" s="1"/>
  <c r="N14" i="22"/>
  <c r="X14" i="22" s="1"/>
  <c r="C115" i="22"/>
  <c r="V115" i="22" s="1"/>
  <c r="Y115" i="22" s="1"/>
  <c r="Z115" i="22" s="1"/>
  <c r="N45" i="22"/>
  <c r="X45" i="22" s="1"/>
  <c r="AD61" i="22"/>
  <c r="C49" i="22"/>
  <c r="H99" i="22"/>
  <c r="W99" i="22" s="1"/>
  <c r="AF127" i="22"/>
  <c r="D127" i="28" s="1"/>
  <c r="F127" i="23" s="1"/>
  <c r="X127" i="23" s="1"/>
  <c r="D128" i="27" s="1"/>
  <c r="AH58" i="22"/>
  <c r="F58" i="28" s="1"/>
  <c r="H58" i="23" s="1"/>
  <c r="Z58" i="23" s="1"/>
  <c r="F59" i="27" s="1"/>
  <c r="AE68" i="22"/>
  <c r="C68" i="28" s="1"/>
  <c r="E68" i="23" s="1"/>
  <c r="AF52" i="22"/>
  <c r="D52" i="28" s="1"/>
  <c r="F52" i="23" s="1"/>
  <c r="X52" i="23" s="1"/>
  <c r="D53" i="27" s="1"/>
  <c r="AP122" i="22"/>
  <c r="G121" i="22"/>
  <c r="N74" i="22"/>
  <c r="X74" i="22" s="1"/>
  <c r="F33" i="22"/>
  <c r="V33" i="22" s="1"/>
  <c r="AJ122" i="22"/>
  <c r="AY106" i="22"/>
  <c r="G120" i="22"/>
  <c r="N112" i="22"/>
  <c r="X112" i="22" s="1"/>
  <c r="AJ126" i="22"/>
  <c r="F52" i="22"/>
  <c r="P114" i="22"/>
  <c r="X114" i="22" s="1"/>
  <c r="G27" i="22"/>
  <c r="AY105" i="22"/>
  <c r="B41" i="22"/>
  <c r="AJ124" i="22"/>
  <c r="AH30" i="22"/>
  <c r="F30" i="28" s="1"/>
  <c r="H30" i="23" s="1"/>
  <c r="Z30" i="23" s="1"/>
  <c r="F31" i="27" s="1"/>
  <c r="AE52" i="22"/>
  <c r="C52" i="28" s="1"/>
  <c r="E52" i="23" s="1"/>
  <c r="W52" i="23" s="1"/>
  <c r="C53" i="27" s="1"/>
  <c r="H42" i="22"/>
  <c r="W42" i="22" s="1"/>
  <c r="D71" i="22"/>
  <c r="V71" i="22" s="1"/>
  <c r="Y71" i="22" s="1"/>
  <c r="Z71" i="22" s="1"/>
  <c r="C10" i="22"/>
  <c r="V10" i="22" s="1"/>
  <c r="C20" i="22"/>
  <c r="AP42" i="22"/>
  <c r="AF21" i="22"/>
  <c r="D21" i="28" s="1"/>
  <c r="F21" i="23" s="1"/>
  <c r="X21" i="23" s="1"/>
  <c r="D22" i="27" s="1"/>
  <c r="D77" i="22"/>
  <c r="V77" i="22" s="1"/>
  <c r="Y77" i="22" s="1"/>
  <c r="Z77" i="22" s="1"/>
  <c r="AD20" i="22"/>
  <c r="D11" i="22"/>
  <c r="V11" i="22" s="1"/>
  <c r="Y11" i="22" s="1"/>
  <c r="Z11" i="22" s="1"/>
  <c r="AD44" i="22"/>
  <c r="AD43" i="22"/>
  <c r="N90" i="22"/>
  <c r="X90" i="22" s="1"/>
  <c r="AF53" i="22"/>
  <c r="D53" i="28" s="1"/>
  <c r="F53" i="23" s="1"/>
  <c r="X53" i="23" s="1"/>
  <c r="D54" i="27" s="1"/>
  <c r="G34" i="22"/>
  <c r="E36" i="22"/>
  <c r="W108" i="22"/>
  <c r="F13" i="22"/>
  <c r="AJ90" i="22"/>
  <c r="B19" i="22"/>
  <c r="C98" i="22"/>
  <c r="D105" i="22"/>
  <c r="G70" i="22"/>
  <c r="B69" i="22"/>
  <c r="N119" i="22"/>
  <c r="X119" i="22" s="1"/>
  <c r="D36" i="22"/>
  <c r="AH31" i="22"/>
  <c r="F31" i="28" s="1"/>
  <c r="H31" i="23" s="1"/>
  <c r="Z31" i="23" s="1"/>
  <c r="F32" i="27" s="1"/>
  <c r="AP125" i="22"/>
  <c r="C8" i="22"/>
  <c r="V8" i="22" s="1"/>
  <c r="Y8" i="22" s="1"/>
  <c r="Z8" i="22" s="1"/>
  <c r="F85" i="22"/>
  <c r="N91" i="28"/>
  <c r="P91" i="23" s="1"/>
  <c r="AZ91" i="22"/>
  <c r="X98" i="23"/>
  <c r="D99" i="27" s="1"/>
  <c r="B55" i="28"/>
  <c r="D55" i="23" s="1"/>
  <c r="B14" i="28"/>
  <c r="D14" i="23" s="1"/>
  <c r="AY80" i="22"/>
  <c r="H80" i="28"/>
  <c r="J80" i="23" s="1"/>
  <c r="AZ30" i="22"/>
  <c r="N30" i="28"/>
  <c r="P30" i="23" s="1"/>
  <c r="W113" i="23"/>
  <c r="C114" i="27" s="1"/>
  <c r="B118" i="28"/>
  <c r="D118" i="23" s="1"/>
  <c r="C5" i="27"/>
  <c r="AX97" i="22"/>
  <c r="B97" i="28"/>
  <c r="D97" i="23" s="1"/>
  <c r="AX50" i="22"/>
  <c r="B50" i="28"/>
  <c r="D50" i="23" s="1"/>
  <c r="AZ116" i="22"/>
  <c r="N116" i="28"/>
  <c r="P116" i="23" s="1"/>
  <c r="V95" i="22"/>
  <c r="Y95" i="22" s="1"/>
  <c r="Z95" i="22" s="1"/>
  <c r="X69" i="22"/>
  <c r="AZ75" i="22"/>
  <c r="N75" i="28"/>
  <c r="P75" i="23" s="1"/>
  <c r="Y80" i="23"/>
  <c r="E81" i="27" s="1"/>
  <c r="AZ17" i="22"/>
  <c r="N17" i="28"/>
  <c r="P17" i="23" s="1"/>
  <c r="Z11" i="23"/>
  <c r="F12" i="27" s="1"/>
  <c r="AA47" i="23"/>
  <c r="G48" i="27" s="1"/>
  <c r="B45" i="28"/>
  <c r="D45" i="23" s="1"/>
  <c r="W49" i="23"/>
  <c r="C50" i="27" s="1"/>
  <c r="B6" i="28"/>
  <c r="D6" i="23" s="1"/>
  <c r="AZ57" i="22"/>
  <c r="N57" i="28"/>
  <c r="P57" i="23" s="1"/>
  <c r="B33" i="28"/>
  <c r="D33" i="23" s="1"/>
  <c r="AY6" i="22"/>
  <c r="H6" i="28"/>
  <c r="J6" i="23" s="1"/>
  <c r="Y27" i="23"/>
  <c r="E28" i="27" s="1"/>
  <c r="B93" i="28"/>
  <c r="D93" i="23" s="1"/>
  <c r="AX93" i="22"/>
  <c r="AY59" i="22"/>
  <c r="H59" i="28"/>
  <c r="J59" i="23" s="1"/>
  <c r="Y28" i="23"/>
  <c r="E29" i="27" s="1"/>
  <c r="Z103" i="23"/>
  <c r="F104" i="27" s="1"/>
  <c r="H100" i="28"/>
  <c r="J100" i="23" s="1"/>
  <c r="W65" i="22"/>
  <c r="X23" i="22"/>
  <c r="AZ79" i="22"/>
  <c r="N79" i="28"/>
  <c r="P79" i="23" s="1"/>
  <c r="AA53" i="23"/>
  <c r="G54" i="27" s="1"/>
  <c r="AY24" i="22"/>
  <c r="H24" i="28"/>
  <c r="J24" i="23" s="1"/>
  <c r="W11" i="23"/>
  <c r="C12" i="27" s="1"/>
  <c r="B96" i="28"/>
  <c r="D96" i="23" s="1"/>
  <c r="W60" i="23"/>
  <c r="C61" i="27" s="1"/>
  <c r="X120" i="23"/>
  <c r="D121" i="27" s="1"/>
  <c r="AZ82" i="22"/>
  <c r="N82" i="28"/>
  <c r="P82" i="23" s="1"/>
  <c r="B126" i="28"/>
  <c r="D126" i="23" s="1"/>
  <c r="AZ126" i="22"/>
  <c r="N126" i="28"/>
  <c r="P126" i="23" s="1"/>
  <c r="AA27" i="23"/>
  <c r="G28" i="27" s="1"/>
  <c r="AZ15" i="22"/>
  <c r="N15" i="28"/>
  <c r="P15" i="23" s="1"/>
  <c r="B59" i="28"/>
  <c r="D59" i="23" s="1"/>
  <c r="AX59" i="22"/>
  <c r="AY107" i="22"/>
  <c r="H107" i="28"/>
  <c r="J107" i="23" s="1"/>
  <c r="V42" i="22"/>
  <c r="W37" i="23"/>
  <c r="C38" i="27" s="1"/>
  <c r="X5" i="23"/>
  <c r="D6" i="27" s="1"/>
  <c r="AA36" i="23"/>
  <c r="G37" i="27" s="1"/>
  <c r="V125" i="22"/>
  <c r="B86" i="28"/>
  <c r="D86" i="23" s="1"/>
  <c r="V86" i="23" s="1"/>
  <c r="H117" i="28"/>
  <c r="J117" i="23" s="1"/>
  <c r="AY117" i="22"/>
  <c r="V117" i="22"/>
  <c r="Y117" i="22" s="1"/>
  <c r="Z117" i="22" s="1"/>
  <c r="W107" i="22"/>
  <c r="B7" i="28"/>
  <c r="D7" i="23" s="1"/>
  <c r="AA124" i="23"/>
  <c r="G125" i="27" s="1"/>
  <c r="B65" i="28"/>
  <c r="D65" i="23" s="1"/>
  <c r="AX65" i="22"/>
  <c r="AY7" i="22"/>
  <c r="H7" i="28"/>
  <c r="J7" i="23" s="1"/>
  <c r="H78" i="28"/>
  <c r="J78" i="23" s="1"/>
  <c r="AY78" i="22"/>
  <c r="AY96" i="22"/>
  <c r="H96" i="28"/>
  <c r="J96" i="23" s="1"/>
  <c r="B79" i="28"/>
  <c r="D79" i="23" s="1"/>
  <c r="N110" i="28"/>
  <c r="P110" i="23" s="1"/>
  <c r="AZ110" i="22"/>
  <c r="H108" i="28"/>
  <c r="J108" i="23" s="1"/>
  <c r="AY108" i="22"/>
  <c r="B58" i="28"/>
  <c r="D58" i="23" s="1"/>
  <c r="AZ89" i="22"/>
  <c r="N89" i="28"/>
  <c r="P89" i="23" s="1"/>
  <c r="B125" i="28"/>
  <c r="D125" i="23" s="1"/>
  <c r="Z54" i="23"/>
  <c r="F55" i="27" s="1"/>
  <c r="AZ127" i="22"/>
  <c r="N127" i="28"/>
  <c r="P127" i="23" s="1"/>
  <c r="AZ38" i="22"/>
  <c r="Z16" i="23"/>
  <c r="F17" i="27" s="1"/>
  <c r="AY72" i="22"/>
  <c r="W102" i="22"/>
  <c r="AZ101" i="22"/>
  <c r="N101" i="28"/>
  <c r="P101" i="23" s="1"/>
  <c r="AX117" i="22"/>
  <c r="B117" i="28"/>
  <c r="D117" i="23" s="1"/>
  <c r="AY10" i="22"/>
  <c r="B92" i="28"/>
  <c r="D92" i="23" s="1"/>
  <c r="B116" i="28"/>
  <c r="D116" i="23" s="1"/>
  <c r="Z4" i="23"/>
  <c r="B24" i="28"/>
  <c r="D24" i="23" s="1"/>
  <c r="X112" i="23"/>
  <c r="D113" i="27" s="1"/>
  <c r="AA59" i="23"/>
  <c r="G60" i="27" s="1"/>
  <c r="AY19" i="22"/>
  <c r="W72" i="23"/>
  <c r="C73" i="27" s="1"/>
  <c r="AA57" i="23"/>
  <c r="G58" i="27" s="1"/>
  <c r="X103" i="23"/>
  <c r="D104" i="27" s="1"/>
  <c r="D5" i="27"/>
  <c r="Z37" i="23"/>
  <c r="F38" i="27" s="1"/>
  <c r="B23" i="28"/>
  <c r="D23" i="23" s="1"/>
  <c r="AX23" i="22"/>
  <c r="V127" i="22"/>
  <c r="Y127" i="22" s="1"/>
  <c r="Z127" i="22" s="1"/>
  <c r="AZ131" i="22"/>
  <c r="N131" i="28"/>
  <c r="P131" i="23" s="1"/>
  <c r="Z7" i="23"/>
  <c r="F8" i="27" s="1"/>
  <c r="B68" i="28"/>
  <c r="D68" i="23" s="1"/>
  <c r="V68" i="23" s="1"/>
  <c r="AX68" i="22"/>
  <c r="X76" i="23"/>
  <c r="D77" i="27" s="1"/>
  <c r="W26" i="22"/>
  <c r="AZ114" i="22"/>
  <c r="AA97" i="23"/>
  <c r="G98" i="27" s="1"/>
  <c r="X122" i="23"/>
  <c r="D123" i="27" s="1"/>
  <c r="AA45" i="23"/>
  <c r="G46" i="27" s="1"/>
  <c r="AA56" i="23"/>
  <c r="G57" i="27" s="1"/>
  <c r="Z75" i="23"/>
  <c r="F76" i="27" s="1"/>
  <c r="B103" i="28"/>
  <c r="D103" i="23" s="1"/>
  <c r="B34" i="28"/>
  <c r="D34" i="23" s="1"/>
  <c r="B105" i="28"/>
  <c r="D105" i="23" s="1"/>
  <c r="V105" i="23" s="1"/>
  <c r="AZ115" i="22"/>
  <c r="N115" i="28"/>
  <c r="P115" i="23" s="1"/>
  <c r="AF67" i="22"/>
  <c r="D67" i="28" s="1"/>
  <c r="F67" i="23" s="1"/>
  <c r="AF18" i="22"/>
  <c r="D18" i="28" s="1"/>
  <c r="F18" i="23" s="1"/>
  <c r="X18" i="23" s="1"/>
  <c r="D19" i="27" s="1"/>
  <c r="F9" i="22"/>
  <c r="G37" i="22"/>
  <c r="V37" i="22" s="1"/>
  <c r="B26" i="22"/>
  <c r="H56" i="22"/>
  <c r="W56" i="22" s="1"/>
  <c r="D119" i="22"/>
  <c r="G19" i="22"/>
  <c r="F70" i="22"/>
  <c r="V70" i="22" s="1"/>
  <c r="F53" i="22"/>
  <c r="AH96" i="22"/>
  <c r="F96" i="28" s="1"/>
  <c r="H96" i="23" s="1"/>
  <c r="Z96" i="23" s="1"/>
  <c r="F97" i="27" s="1"/>
  <c r="AJ116" i="22"/>
  <c r="AG49" i="22"/>
  <c r="E49" i="28" s="1"/>
  <c r="G49" i="23" s="1"/>
  <c r="Y49" i="23" s="1"/>
  <c r="E50" i="27" s="1"/>
  <c r="C18" i="22"/>
  <c r="AF9" i="22"/>
  <c r="D9" i="28" s="1"/>
  <c r="F9" i="23" s="1"/>
  <c r="X9" i="23" s="1"/>
  <c r="D10" i="27" s="1"/>
  <c r="AP55" i="22"/>
  <c r="AJ55" i="22"/>
  <c r="F121" i="22"/>
  <c r="G56" i="22"/>
  <c r="G82" i="22"/>
  <c r="F61" i="22"/>
  <c r="V61" i="22" s="1"/>
  <c r="Y61" i="22" s="1"/>
  <c r="Z61" i="22" s="1"/>
  <c r="G109" i="22"/>
  <c r="AH6" i="22"/>
  <c r="F6" i="28" s="1"/>
  <c r="H6" i="23" s="1"/>
  <c r="Z6" i="23" s="1"/>
  <c r="F7" i="27" s="1"/>
  <c r="N35" i="22"/>
  <c r="X35" i="22" s="1"/>
  <c r="E13" i="22"/>
  <c r="V13" i="22" s="1"/>
  <c r="F4" i="22"/>
  <c r="V4" i="22" s="1"/>
  <c r="AH20" i="22"/>
  <c r="F20" i="28" s="1"/>
  <c r="H20" i="23" s="1"/>
  <c r="Z20" i="23" s="1"/>
  <c r="F21" i="27" s="1"/>
  <c r="H92" i="22"/>
  <c r="W92" i="22" s="1"/>
  <c r="G20" i="22"/>
  <c r="AF62" i="22"/>
  <c r="D62" i="28" s="1"/>
  <c r="F62" i="23" s="1"/>
  <c r="X62" i="23" s="1"/>
  <c r="D63" i="27" s="1"/>
  <c r="AG18" i="22"/>
  <c r="E18" i="28" s="1"/>
  <c r="G18" i="23" s="1"/>
  <c r="Y18" i="23" s="1"/>
  <c r="E19" i="27" s="1"/>
  <c r="AE125" i="22"/>
  <c r="C125" i="28" s="1"/>
  <c r="E125" i="23" s="1"/>
  <c r="W125" i="23" s="1"/>
  <c r="C126" i="27" s="1"/>
  <c r="AP47" i="22"/>
  <c r="AG41" i="22"/>
  <c r="E41" i="28" s="1"/>
  <c r="G41" i="23" s="1"/>
  <c r="Y41" i="23" s="1"/>
  <c r="E42" i="27" s="1"/>
  <c r="AF63" i="22"/>
  <c r="D63" i="28" s="1"/>
  <c r="F63" i="23" s="1"/>
  <c r="X63" i="23" s="1"/>
  <c r="D64" i="27" s="1"/>
  <c r="H120" i="22"/>
  <c r="W120" i="22" s="1"/>
  <c r="F122" i="22"/>
  <c r="V122" i="22" s="1"/>
  <c r="AG117" i="22"/>
  <c r="E117" i="28" s="1"/>
  <c r="G117" i="23" s="1"/>
  <c r="Y117" i="23" s="1"/>
  <c r="E118" i="27" s="1"/>
  <c r="N22" i="22"/>
  <c r="X22" i="22" s="1"/>
  <c r="AG43" i="22"/>
  <c r="E43" i="28" s="1"/>
  <c r="G43" i="23" s="1"/>
  <c r="Y43" i="23" s="1"/>
  <c r="E44" i="27" s="1"/>
  <c r="AH70" i="22"/>
  <c r="F70" i="28" s="1"/>
  <c r="H70" i="23" s="1"/>
  <c r="Z70" i="23" s="1"/>
  <c r="F71" i="27" s="1"/>
  <c r="AJ11" i="22"/>
  <c r="AE112" i="22"/>
  <c r="C112" i="28" s="1"/>
  <c r="E112" i="23" s="1"/>
  <c r="W112" i="23" s="1"/>
  <c r="C113" i="27" s="1"/>
  <c r="G44" i="22"/>
  <c r="D74" i="22"/>
  <c r="V74" i="22" s="1"/>
  <c r="AJ52" i="22"/>
  <c r="AG94" i="22"/>
  <c r="E94" i="28" s="1"/>
  <c r="G94" i="23" s="1"/>
  <c r="Y94" i="23" s="1"/>
  <c r="E95" i="27" s="1"/>
  <c r="AG33" i="22"/>
  <c r="E33" i="28" s="1"/>
  <c r="G33" i="23" s="1"/>
  <c r="Y33" i="23" s="1"/>
  <c r="E34" i="27" s="1"/>
  <c r="AF16" i="22"/>
  <c r="D16" i="28" s="1"/>
  <c r="F16" i="23" s="1"/>
  <c r="X16" i="23" s="1"/>
  <c r="D17" i="27" s="1"/>
  <c r="AP98" i="22"/>
  <c r="E108" i="22"/>
  <c r="N17" i="22"/>
  <c r="X17" i="22" s="1"/>
  <c r="AG103" i="22"/>
  <c r="E103" i="28" s="1"/>
  <c r="G103" i="23" s="1"/>
  <c r="Y103" i="23" s="1"/>
  <c r="E104" i="27" s="1"/>
  <c r="AD120" i="22"/>
  <c r="I55" i="22"/>
  <c r="W55" i="22" s="1"/>
  <c r="AH121" i="22"/>
  <c r="F121" i="28" s="1"/>
  <c r="H121" i="23" s="1"/>
  <c r="Z121" i="23" s="1"/>
  <c r="F122" i="27" s="1"/>
  <c r="AF131" i="22"/>
  <c r="D131" i="28" s="1"/>
  <c r="F131" i="23" s="1"/>
  <c r="X131" i="23" s="1"/>
  <c r="D132" i="27" s="1"/>
  <c r="AJ64" i="22"/>
  <c r="H121" i="22"/>
  <c r="W121" i="22" s="1"/>
  <c r="G23" i="22"/>
  <c r="AG130" i="22"/>
  <c r="E130" i="28" s="1"/>
  <c r="G130" i="23" s="1"/>
  <c r="Y130" i="23" s="1"/>
  <c r="E131" i="27" s="1"/>
  <c r="AF89" i="22"/>
  <c r="D89" i="28" s="1"/>
  <c r="F89" i="23" s="1"/>
  <c r="X89" i="23" s="1"/>
  <c r="D90" i="27" s="1"/>
  <c r="AD73" i="22"/>
  <c r="H104" i="22"/>
  <c r="W104" i="22" s="1"/>
  <c r="D126" i="22"/>
  <c r="G115" i="22"/>
  <c r="C32" i="22"/>
  <c r="D64" i="22"/>
  <c r="E60" i="22"/>
  <c r="E30" i="22"/>
  <c r="I68" i="22"/>
  <c r="W68" i="22" s="1"/>
  <c r="C12" i="22"/>
  <c r="V12" i="22" s="1"/>
  <c r="Y12" i="22" s="1"/>
  <c r="Z12" i="22" s="1"/>
  <c r="D23" i="22"/>
  <c r="V23" i="22" s="1"/>
  <c r="AJ81" i="22"/>
  <c r="F39" i="22"/>
  <c r="AG74" i="22"/>
  <c r="E74" i="28" s="1"/>
  <c r="G74" i="23" s="1"/>
  <c r="Y74" i="23" s="1"/>
  <c r="E75" i="27" s="1"/>
  <c r="E104" i="22"/>
  <c r="V104" i="22" s="1"/>
  <c r="X33" i="22"/>
  <c r="AP64" i="22"/>
  <c r="AE67" i="22"/>
  <c r="C67" i="28" s="1"/>
  <c r="E67" i="23" s="1"/>
  <c r="H45" i="28"/>
  <c r="J45" i="23" s="1"/>
  <c r="AY45" i="22"/>
  <c r="H12" i="28"/>
  <c r="J12" i="23" s="1"/>
  <c r="AY12" i="22"/>
  <c r="D93" i="22"/>
  <c r="V93" i="22" s="1"/>
  <c r="Y93" i="22" s="1"/>
  <c r="Z93" i="22" s="1"/>
  <c r="E45" i="22"/>
  <c r="C79" i="22"/>
  <c r="V79" i="22" s="1"/>
  <c r="W25" i="22"/>
  <c r="AE33" i="22"/>
  <c r="C33" i="28" s="1"/>
  <c r="E33" i="23" s="1"/>
  <c r="W33" i="23" s="1"/>
  <c r="C34" i="27" s="1"/>
  <c r="AF35" i="22"/>
  <c r="D35" i="28" s="1"/>
  <c r="F35" i="23" s="1"/>
  <c r="X35" i="23" s="1"/>
  <c r="D36" i="27" s="1"/>
  <c r="AP121" i="22"/>
  <c r="AE45" i="22"/>
  <c r="C45" i="28" s="1"/>
  <c r="E45" i="23" s="1"/>
  <c r="W45" i="23" s="1"/>
  <c r="C46" i="27" s="1"/>
  <c r="AP95" i="22"/>
  <c r="C84" i="22"/>
  <c r="V84" i="22" s="1"/>
  <c r="Y84" i="22" s="1"/>
  <c r="Z84" i="22" s="1"/>
  <c r="AY70" i="22"/>
  <c r="B64" i="22"/>
  <c r="AD22" i="22"/>
  <c r="AP69" i="22"/>
  <c r="AF109" i="22"/>
  <c r="D109" i="28" s="1"/>
  <c r="F109" i="23" s="1"/>
  <c r="X109" i="23" s="1"/>
  <c r="D110" i="27" s="1"/>
  <c r="AK68" i="22"/>
  <c r="D120" i="22"/>
  <c r="H18" i="22"/>
  <c r="W18" i="22" s="1"/>
  <c r="AJ129" i="22"/>
  <c r="F59" i="22"/>
  <c r="V59" i="22" s="1"/>
  <c r="Y59" i="22" s="1"/>
  <c r="Z59" i="22" s="1"/>
  <c r="B56" i="22"/>
  <c r="V56" i="22" s="1"/>
  <c r="AF92" i="22"/>
  <c r="D92" i="28" s="1"/>
  <c r="F92" i="23" s="1"/>
  <c r="X92" i="23" s="1"/>
  <c r="D93" i="27" s="1"/>
  <c r="AG104" i="22"/>
  <c r="E104" i="28" s="1"/>
  <c r="G104" i="23" s="1"/>
  <c r="Y104" i="23" s="1"/>
  <c r="E105" i="27" s="1"/>
  <c r="AJ15" i="22"/>
  <c r="AE116" i="22"/>
  <c r="C116" i="28" s="1"/>
  <c r="E116" i="23" s="1"/>
  <c r="W116" i="23" s="1"/>
  <c r="C117" i="27" s="1"/>
  <c r="AF128" i="22"/>
  <c r="D128" i="28" s="1"/>
  <c r="F128" i="23" s="1"/>
  <c r="X128" i="23" s="1"/>
  <c r="D129" i="27" s="1"/>
  <c r="AE102" i="22"/>
  <c r="C102" i="28" s="1"/>
  <c r="E102" i="23" s="1"/>
  <c r="W102" i="23" s="1"/>
  <c r="C103" i="27" s="1"/>
  <c r="D106" i="22"/>
  <c r="V106" i="22" s="1"/>
  <c r="Y106" i="22" s="1"/>
  <c r="Z106" i="22" s="1"/>
  <c r="AD128" i="22"/>
  <c r="AG5" i="22"/>
  <c r="E5" i="28" s="1"/>
  <c r="G5" i="23" s="1"/>
  <c r="Y5" i="23" s="1"/>
  <c r="E6" i="27" s="1"/>
  <c r="AP118" i="22"/>
  <c r="F68" i="22"/>
  <c r="AF81" i="22"/>
  <c r="D81" i="28" s="1"/>
  <c r="F81" i="23" s="1"/>
  <c r="X81" i="23" s="1"/>
  <c r="D82" i="27" s="1"/>
  <c r="AP123" i="22"/>
  <c r="AI42" i="22"/>
  <c r="G42" i="28" s="1"/>
  <c r="I42" i="23" s="1"/>
  <c r="AA42" i="23" s="1"/>
  <c r="G43" i="27" s="1"/>
  <c r="AM128" i="22"/>
  <c r="K128" i="28" s="1"/>
  <c r="M128" i="23" s="1"/>
  <c r="Y128" i="23" s="1"/>
  <c r="E129" i="27" s="1"/>
  <c r="AI33" i="22"/>
  <c r="G33" i="28" s="1"/>
  <c r="I33" i="23" s="1"/>
  <c r="AA33" i="23" s="1"/>
  <c r="G34" i="27" s="1"/>
  <c r="AE82" i="22"/>
  <c r="C82" i="28" s="1"/>
  <c r="E82" i="23" s="1"/>
  <c r="W82" i="23" s="1"/>
  <c r="C83" i="27" s="1"/>
  <c r="AP20" i="22"/>
  <c r="AE41" i="22"/>
  <c r="C41" i="28" s="1"/>
  <c r="E41" i="23" s="1"/>
  <c r="W41" i="23" s="1"/>
  <c r="C42" i="27" s="1"/>
  <c r="AJ65" i="22"/>
  <c r="AD21" i="22"/>
  <c r="AI31" i="22"/>
  <c r="G31" i="28" s="1"/>
  <c r="I31" i="23" s="1"/>
  <c r="AA31" i="23" s="1"/>
  <c r="G32" i="27" s="1"/>
  <c r="AG122" i="22"/>
  <c r="E122" i="28" s="1"/>
  <c r="G122" i="23" s="1"/>
  <c r="Y122" i="23" s="1"/>
  <c r="E123" i="27" s="1"/>
  <c r="AJ23" i="22"/>
  <c r="N4" i="22"/>
  <c r="X4" i="22" s="1"/>
  <c r="AH28" i="22"/>
  <c r="F28" i="28" s="1"/>
  <c r="H28" i="23" s="1"/>
  <c r="Z28" i="23" s="1"/>
  <c r="F29" i="27" s="1"/>
  <c r="W17" i="22"/>
  <c r="D29" i="22"/>
  <c r="AE83" i="22"/>
  <c r="C83" i="28" s="1"/>
  <c r="E83" i="23" s="1"/>
  <c r="W83" i="23" s="1"/>
  <c r="C84" i="27" s="1"/>
  <c r="G59" i="22"/>
  <c r="AH130" i="22"/>
  <c r="F130" i="28" s="1"/>
  <c r="H130" i="23" s="1"/>
  <c r="Z130" i="23" s="1"/>
  <c r="F131" i="27" s="1"/>
  <c r="AG127" i="22"/>
  <c r="E127" i="28" s="1"/>
  <c r="G127" i="23" s="1"/>
  <c r="Y127" i="23" s="1"/>
  <c r="E128" i="27" s="1"/>
  <c r="AD12" i="22"/>
  <c r="N79" i="22"/>
  <c r="X79" i="22" s="1"/>
  <c r="C116" i="22"/>
  <c r="D128" i="22"/>
  <c r="F12" i="22"/>
  <c r="AE86" i="22"/>
  <c r="C86" i="28" s="1"/>
  <c r="E86" i="23" s="1"/>
  <c r="W86" i="23" s="1"/>
  <c r="C87" i="27" s="1"/>
  <c r="AF82" i="22"/>
  <c r="D82" i="28" s="1"/>
  <c r="F82" i="23" s="1"/>
  <c r="X82" i="23" s="1"/>
  <c r="D83" i="27" s="1"/>
  <c r="H24" i="22"/>
  <c r="W24" i="22" s="1"/>
  <c r="B80" i="22"/>
  <c r="V80" i="22" s="1"/>
  <c r="AE48" i="22"/>
  <c r="C48" i="28" s="1"/>
  <c r="E48" i="23" s="1"/>
  <c r="W48" i="23" s="1"/>
  <c r="C49" i="27" s="1"/>
  <c r="AH105" i="22"/>
  <c r="F105" i="28" s="1"/>
  <c r="H105" i="23" s="1"/>
  <c r="Z105" i="23" s="1"/>
  <c r="F106" i="27" s="1"/>
  <c r="AJ118" i="22"/>
  <c r="AP53" i="22"/>
  <c r="AI32" i="22"/>
  <c r="G32" i="28" s="1"/>
  <c r="I32" i="23" s="1"/>
  <c r="AA32" i="23" s="1"/>
  <c r="G33" i="27" s="1"/>
  <c r="AH107" i="22"/>
  <c r="F107" i="28" s="1"/>
  <c r="H107" i="23" s="1"/>
  <c r="Z107" i="23" s="1"/>
  <c r="F108" i="27" s="1"/>
  <c r="AH64" i="22"/>
  <c r="F64" i="28" s="1"/>
  <c r="H64" i="23" s="1"/>
  <c r="Z64" i="23" s="1"/>
  <c r="F65" i="27" s="1"/>
  <c r="AG87" i="22"/>
  <c r="E87" i="28" s="1"/>
  <c r="G87" i="23" s="1"/>
  <c r="Y87" i="23" s="1"/>
  <c r="E88" i="27" s="1"/>
  <c r="AD113" i="22"/>
  <c r="N130" i="22"/>
  <c r="X130" i="22" s="1"/>
  <c r="E7" i="22"/>
  <c r="B65" i="22"/>
  <c r="H7" i="22"/>
  <c r="W7" i="22" s="1"/>
  <c r="F69" i="22"/>
  <c r="C131" i="22"/>
  <c r="V131" i="22" s="1"/>
  <c r="Y131" i="22" s="1"/>
  <c r="Z131" i="22" s="1"/>
  <c r="AF79" i="22"/>
  <c r="D79" i="28" s="1"/>
  <c r="F79" i="23" s="1"/>
  <c r="X79" i="23" s="1"/>
  <c r="D80" i="27" s="1"/>
  <c r="G72" i="22"/>
  <c r="V72" i="22" s="1"/>
  <c r="Y72" i="22" s="1"/>
  <c r="Z72" i="22" s="1"/>
  <c r="B109" i="22"/>
  <c r="H96" i="22"/>
  <c r="W96" i="22" s="1"/>
  <c r="D14" i="22"/>
  <c r="V14" i="22" s="1"/>
  <c r="E98" i="22"/>
  <c r="F26" i="22"/>
  <c r="G126" i="22"/>
  <c r="AG32" i="22"/>
  <c r="E32" i="28" s="1"/>
  <c r="G32" i="23" s="1"/>
  <c r="Y32" i="23" s="1"/>
  <c r="E33" i="27" s="1"/>
  <c r="G64" i="22"/>
  <c r="AD29" i="22"/>
  <c r="H38" i="22"/>
  <c r="W38" i="22" s="1"/>
  <c r="E64" i="22"/>
  <c r="N37" i="22"/>
  <c r="X37" i="22" s="1"/>
  <c r="AI99" i="22"/>
  <c r="G99" i="28" s="1"/>
  <c r="I99" i="23" s="1"/>
  <c r="AA99" i="23" s="1"/>
  <c r="G100" i="27" s="1"/>
  <c r="B32" i="22"/>
  <c r="AP43" i="22"/>
  <c r="F101" i="22"/>
  <c r="F120" i="22"/>
  <c r="AD49" i="22"/>
  <c r="AH49" i="22"/>
  <c r="F49" i="28" s="1"/>
  <c r="H49" i="23" s="1"/>
  <c r="Z49" i="23" s="1"/>
  <c r="F50" i="27" s="1"/>
  <c r="AP66" i="22"/>
  <c r="AJ113" i="22"/>
  <c r="AE85" i="22"/>
  <c r="C85" i="28" s="1"/>
  <c r="E85" i="23" s="1"/>
  <c r="W85" i="23" s="1"/>
  <c r="C86" i="27" s="1"/>
  <c r="AF61" i="22"/>
  <c r="D61" i="28" s="1"/>
  <c r="F61" i="23" s="1"/>
  <c r="X61" i="23" s="1"/>
  <c r="D62" i="27" s="1"/>
  <c r="AP96" i="22"/>
  <c r="E109" i="22"/>
  <c r="B98" i="22"/>
  <c r="AG51" i="22"/>
  <c r="E51" i="28" s="1"/>
  <c r="G51" i="23" s="1"/>
  <c r="Y51" i="23" s="1"/>
  <c r="E52" i="27" s="1"/>
  <c r="AD129" i="22"/>
  <c r="E6" i="22"/>
  <c r="B20" i="22"/>
  <c r="AI100" i="22"/>
  <c r="G100" i="28" s="1"/>
  <c r="I100" i="23" s="1"/>
  <c r="AA100" i="23" s="1"/>
  <c r="G101" i="27" s="1"/>
  <c r="AG98" i="22"/>
  <c r="E98" i="28" s="1"/>
  <c r="G98" i="23" s="1"/>
  <c r="Y98" i="23" s="1"/>
  <c r="E99" i="27" s="1"/>
  <c r="AD84" i="22"/>
  <c r="AJ63" i="22"/>
  <c r="AG91" i="22"/>
  <c r="E91" i="28" s="1"/>
  <c r="G91" i="23" s="1"/>
  <c r="Y91" i="23" s="1"/>
  <c r="E92" i="27" s="1"/>
  <c r="AH87" i="22"/>
  <c r="F87" i="28" s="1"/>
  <c r="H87" i="23" s="1"/>
  <c r="Z87" i="23" s="1"/>
  <c r="F88" i="27" s="1"/>
  <c r="AG126" i="22"/>
  <c r="E126" i="28" s="1"/>
  <c r="G126" i="23" s="1"/>
  <c r="Y126" i="23" s="1"/>
  <c r="E127" i="27" s="1"/>
  <c r="AJ27" i="22"/>
  <c r="G17" i="22"/>
  <c r="AJ14" i="22"/>
  <c r="D43" i="22"/>
  <c r="N109" i="22"/>
  <c r="X109" i="22" s="1"/>
  <c r="E86" i="22"/>
  <c r="AP35" i="22"/>
  <c r="AG13" i="22"/>
  <c r="E13" i="28" s="1"/>
  <c r="G13" i="23" s="1"/>
  <c r="Y13" i="23" s="1"/>
  <c r="E14" i="27" s="1"/>
  <c r="D28" i="22"/>
  <c r="G41" i="22"/>
  <c r="F20" i="22"/>
  <c r="AI91" i="22"/>
  <c r="G91" i="28" s="1"/>
  <c r="I91" i="23" s="1"/>
  <c r="AA91" i="23" s="1"/>
  <c r="G92" i="27" s="1"/>
  <c r="AD88" i="22"/>
  <c r="G94" i="22"/>
  <c r="F89" i="22"/>
  <c r="H58" i="22"/>
  <c r="W58" i="22" s="1"/>
  <c r="AI127" i="22"/>
  <c r="G127" i="28" s="1"/>
  <c r="I127" i="23" s="1"/>
  <c r="AA127" i="23" s="1"/>
  <c r="G128" i="27" s="1"/>
  <c r="F30" i="22"/>
  <c r="C68" i="22"/>
  <c r="N122" i="22"/>
  <c r="X122" i="22" s="1"/>
  <c r="AE31" i="22"/>
  <c r="C31" i="28" s="1"/>
  <c r="E31" i="23" s="1"/>
  <c r="W31" i="23" s="1"/>
  <c r="C32" i="27" s="1"/>
  <c r="G110" i="22"/>
  <c r="D101" i="22"/>
  <c r="AE35" i="22"/>
  <c r="C35" i="28" s="1"/>
  <c r="E35" i="23" s="1"/>
  <c r="W35" i="23" s="1"/>
  <c r="C36" i="27" s="1"/>
  <c r="H93" i="22"/>
  <c r="W93" i="22" s="1"/>
  <c r="F24" i="22"/>
  <c r="AG47" i="22"/>
  <c r="E47" i="28" s="1"/>
  <c r="G47" i="23" s="1"/>
  <c r="Y47" i="23" s="1"/>
  <c r="E48" i="27" s="1"/>
  <c r="D86" i="22"/>
  <c r="V86" i="22" s="1"/>
  <c r="Y86" i="22" s="1"/>
  <c r="Z86" i="22" s="1"/>
  <c r="AG54" i="22"/>
  <c r="E54" i="28" s="1"/>
  <c r="G54" i="23" s="1"/>
  <c r="Y54" i="23" s="1"/>
  <c r="E55" i="27" s="1"/>
  <c r="F62" i="22"/>
  <c r="AG73" i="22"/>
  <c r="E73" i="28" s="1"/>
  <c r="G73" i="23" s="1"/>
  <c r="Y73" i="23" s="1"/>
  <c r="E74" i="27" s="1"/>
  <c r="AD99" i="22"/>
  <c r="AF39" i="22"/>
  <c r="D39" i="28" s="1"/>
  <c r="F39" i="23" s="1"/>
  <c r="X39" i="23" s="1"/>
  <c r="D40" i="27" s="1"/>
  <c r="C36" i="22"/>
  <c r="AG4" i="22"/>
  <c r="E4" i="28" s="1"/>
  <c r="G4" i="23" s="1"/>
  <c r="Y4" i="23" s="1"/>
  <c r="G52" i="22"/>
  <c r="AD41" i="22"/>
  <c r="N124" i="28"/>
  <c r="P124" i="23" s="1"/>
  <c r="AZ124" i="22"/>
  <c r="H124" i="22"/>
  <c r="W124" i="22" s="1"/>
  <c r="AH62" i="22"/>
  <c r="F62" i="28" s="1"/>
  <c r="H62" i="23" s="1"/>
  <c r="Z62" i="23" s="1"/>
  <c r="F63" i="27" s="1"/>
  <c r="C52" i="22"/>
  <c r="D76" i="22"/>
  <c r="C15" i="22"/>
  <c r="AH110" i="22"/>
  <c r="F110" i="28" s="1"/>
  <c r="H110" i="23" s="1"/>
  <c r="Z110" i="23" s="1"/>
  <c r="F111" i="27" s="1"/>
  <c r="AD98" i="22"/>
  <c r="H13" i="22"/>
  <c r="W13" i="22" s="1"/>
  <c r="AI89" i="22"/>
  <c r="G89" i="28" s="1"/>
  <c r="I89" i="23" s="1"/>
  <c r="AA89" i="23" s="1"/>
  <c r="G90" i="27" s="1"/>
  <c r="B30" i="22"/>
  <c r="AJ44" i="22"/>
  <c r="AG15" i="22"/>
  <c r="E15" i="28" s="1"/>
  <c r="G15" i="23" s="1"/>
  <c r="Y15" i="23" s="1"/>
  <c r="E16" i="27" s="1"/>
  <c r="F17" i="22"/>
  <c r="V17" i="22" s="1"/>
  <c r="Y17" i="22" s="1"/>
  <c r="Z17" i="22" s="1"/>
  <c r="E68" i="22"/>
  <c r="B68" i="22"/>
  <c r="AG105" i="22"/>
  <c r="E105" i="28" s="1"/>
  <c r="G105" i="23" s="1"/>
  <c r="Y105" i="23" s="1"/>
  <c r="E106" i="27" s="1"/>
  <c r="B43" i="22"/>
  <c r="V43" i="22" s="1"/>
  <c r="AP90" i="22"/>
  <c r="H10" i="22"/>
  <c r="W10" i="22" s="1"/>
  <c r="B5" i="22"/>
  <c r="V5" i="22" s="1"/>
  <c r="Y5" i="22" s="1"/>
  <c r="Z5" i="22" s="1"/>
  <c r="N97" i="22"/>
  <c r="X97" i="22" s="1"/>
  <c r="F66" i="22"/>
  <c r="B83" i="22"/>
  <c r="H16" i="22"/>
  <c r="W16" i="22" s="1"/>
  <c r="H94" i="22"/>
  <c r="W94" i="22" s="1"/>
  <c r="H125" i="22"/>
  <c r="W125" i="22" s="1"/>
  <c r="AD71" i="22"/>
  <c r="D75" i="22"/>
  <c r="V75" i="22" s="1"/>
  <c r="Y75" i="22" s="1"/>
  <c r="Z75" i="22" s="1"/>
  <c r="H74" i="22"/>
  <c r="W74" i="22" s="1"/>
  <c r="Y37" i="22" l="1"/>
  <c r="Z37" i="22" s="1"/>
  <c r="V103" i="23"/>
  <c r="H103" i="28"/>
  <c r="J103" i="23" s="1"/>
  <c r="H60" i="28"/>
  <c r="J60" i="23" s="1"/>
  <c r="AY33" i="22"/>
  <c r="H21" i="28"/>
  <c r="J21" i="23" s="1"/>
  <c r="Y56" i="22"/>
  <c r="Z56" i="22" s="1"/>
  <c r="Y23" i="22"/>
  <c r="Z23" i="22" s="1"/>
  <c r="Y13" i="22"/>
  <c r="Z13" i="22" s="1"/>
  <c r="Y70" i="22"/>
  <c r="Z70" i="22" s="1"/>
  <c r="Y73" i="22"/>
  <c r="Z73" i="22" s="1"/>
  <c r="H121" i="28"/>
  <c r="J121" i="23" s="1"/>
  <c r="Y107" i="22"/>
  <c r="Z107" i="22" s="1"/>
  <c r="Y34" i="22"/>
  <c r="Z34" i="22" s="1"/>
  <c r="Y43" i="22"/>
  <c r="Z43" i="22" s="1"/>
  <c r="Y14" i="22"/>
  <c r="Z14" i="22" s="1"/>
  <c r="Y91" i="22"/>
  <c r="Z91" i="22" s="1"/>
  <c r="AX103" i="22"/>
  <c r="BA103" i="22" s="1"/>
  <c r="Y4" i="22"/>
  <c r="Z4" i="22" s="1"/>
  <c r="V121" i="22"/>
  <c r="Y121" i="22" s="1"/>
  <c r="Z121" i="22" s="1"/>
  <c r="V88" i="22"/>
  <c r="Y88" i="22" s="1"/>
  <c r="Z88" i="22" s="1"/>
  <c r="V87" i="22"/>
  <c r="Y87" i="22" s="1"/>
  <c r="Z87" i="22" s="1"/>
  <c r="V111" i="22"/>
  <c r="Y111" i="22" s="1"/>
  <c r="Z111" i="22" s="1"/>
  <c r="V103" i="22"/>
  <c r="Y103" i="22" s="1"/>
  <c r="Z103" i="22" s="1"/>
  <c r="Y22" i="22"/>
  <c r="Z22" i="22" s="1"/>
  <c r="Y58" i="22"/>
  <c r="Z58" i="22" s="1"/>
  <c r="V53" i="22"/>
  <c r="Y53" i="22" s="1"/>
  <c r="Z53" i="22" s="1"/>
  <c r="Y99" i="22"/>
  <c r="Z99" i="22" s="1"/>
  <c r="V44" i="22"/>
  <c r="Y44" i="22" s="1"/>
  <c r="Z44" i="22" s="1"/>
  <c r="V94" i="22"/>
  <c r="Y94" i="22" s="1"/>
  <c r="Z94" i="22" s="1"/>
  <c r="W55" i="23"/>
  <c r="C56" i="27" s="1"/>
  <c r="V52" i="22"/>
  <c r="Y52" i="22" s="1"/>
  <c r="Z52" i="22" s="1"/>
  <c r="Y38" i="22"/>
  <c r="Z38" i="22" s="1"/>
  <c r="V15" i="22"/>
  <c r="V123" i="22"/>
  <c r="Y123" i="22" s="1"/>
  <c r="Z123" i="22" s="1"/>
  <c r="V6" i="22"/>
  <c r="Y6" i="22" s="1"/>
  <c r="Z6" i="22" s="1"/>
  <c r="V85" i="22"/>
  <c r="Y85" i="22" s="1"/>
  <c r="Z85" i="22" s="1"/>
  <c r="Y112" i="22"/>
  <c r="Z112" i="22" s="1"/>
  <c r="V39" i="23"/>
  <c r="Y118" i="22"/>
  <c r="Z118" i="22" s="1"/>
  <c r="V64" i="22"/>
  <c r="Y79" i="22"/>
  <c r="Z79" i="22" s="1"/>
  <c r="AX24" i="22"/>
  <c r="Y10" i="22"/>
  <c r="Z10" i="22" s="1"/>
  <c r="Y33" i="22"/>
  <c r="Z33" i="22" s="1"/>
  <c r="V27" i="22"/>
  <c r="Y27" i="22" s="1"/>
  <c r="Z27" i="22" s="1"/>
  <c r="V83" i="23"/>
  <c r="AX16" i="22"/>
  <c r="V100" i="22"/>
  <c r="Y100" i="22" s="1"/>
  <c r="Z100" i="22" s="1"/>
  <c r="W67" i="23"/>
  <c r="C68" i="27" s="1"/>
  <c r="BA59" i="22"/>
  <c r="V82" i="22"/>
  <c r="Y82" i="22" s="1"/>
  <c r="Z82" i="22" s="1"/>
  <c r="V39" i="22"/>
  <c r="Y39" i="22" s="1"/>
  <c r="Z39" i="22" s="1"/>
  <c r="Y47" i="22"/>
  <c r="Z47" i="22" s="1"/>
  <c r="AX83" i="22"/>
  <c r="BA83" i="22" s="1"/>
  <c r="Y63" i="22"/>
  <c r="Z63" i="22" s="1"/>
  <c r="Y74" i="22"/>
  <c r="Z74" i="22" s="1"/>
  <c r="Y122" i="22"/>
  <c r="Z122" i="22" s="1"/>
  <c r="AX116" i="22"/>
  <c r="V33" i="23"/>
  <c r="B36" i="26" s="1"/>
  <c r="Y114" i="22"/>
  <c r="Z114" i="22" s="1"/>
  <c r="V28" i="22"/>
  <c r="Y28" i="22" s="1"/>
  <c r="Z28" i="22" s="1"/>
  <c r="V96" i="22"/>
  <c r="Y96" i="22" s="1"/>
  <c r="Z96" i="22" s="1"/>
  <c r="V82" i="23"/>
  <c r="B83" i="27" s="1"/>
  <c r="I67" i="28"/>
  <c r="K67" i="23" s="1"/>
  <c r="AY67" i="22"/>
  <c r="X15" i="23"/>
  <c r="D16" i="27" s="1"/>
  <c r="V7" i="23"/>
  <c r="V105" i="22"/>
  <c r="Y105" i="22" s="1"/>
  <c r="Z105" i="22" s="1"/>
  <c r="AX35" i="22"/>
  <c r="AX115" i="22"/>
  <c r="BA115" i="22" s="1"/>
  <c r="V130" i="23"/>
  <c r="B131" i="27" s="1"/>
  <c r="V51" i="22"/>
  <c r="Y51" i="22" s="1"/>
  <c r="Z51" i="22" s="1"/>
  <c r="V62" i="22"/>
  <c r="Y62" i="22" s="1"/>
  <c r="Z62" i="22" s="1"/>
  <c r="Y104" i="22"/>
  <c r="Z104" i="22" s="1"/>
  <c r="AZ35" i="22"/>
  <c r="N35" i="28"/>
  <c r="P35" i="23" s="1"/>
  <c r="B129" i="28"/>
  <c r="D129" i="23" s="1"/>
  <c r="AX129" i="22"/>
  <c r="AZ66" i="22"/>
  <c r="N66" i="28"/>
  <c r="P66" i="23" s="1"/>
  <c r="Y64" i="22"/>
  <c r="Z64" i="22" s="1"/>
  <c r="AZ55" i="22"/>
  <c r="N55" i="28"/>
  <c r="P55" i="23" s="1"/>
  <c r="AY122" i="22"/>
  <c r="H122" i="28"/>
  <c r="J122" i="23" s="1"/>
  <c r="AY84" i="22"/>
  <c r="H84" i="28"/>
  <c r="J84" i="23" s="1"/>
  <c r="AY111" i="22"/>
  <c r="H111" i="28"/>
  <c r="J111" i="23" s="1"/>
  <c r="Y7" i="22"/>
  <c r="Z7" i="22" s="1"/>
  <c r="AX87" i="22"/>
  <c r="BA87" i="22" s="1"/>
  <c r="G5" i="27"/>
  <c r="G3" i="24"/>
  <c r="AZ84" i="22"/>
  <c r="N84" i="28"/>
  <c r="P84" i="23" s="1"/>
  <c r="AX67" i="22"/>
  <c r="BA67" i="22" s="1"/>
  <c r="B42" i="26"/>
  <c r="B40" i="27"/>
  <c r="AY28" i="22"/>
  <c r="H28" i="28"/>
  <c r="J28" i="23" s="1"/>
  <c r="B80" i="28"/>
  <c r="D80" i="23" s="1"/>
  <c r="V80" i="23" s="1"/>
  <c r="AX80" i="22"/>
  <c r="BA80" i="22" s="1"/>
  <c r="AX95" i="22"/>
  <c r="B95" i="28"/>
  <c r="D95" i="23" s="1"/>
  <c r="B72" i="28"/>
  <c r="D72" i="23" s="1"/>
  <c r="V72" i="23" s="1"/>
  <c r="AX72" i="22"/>
  <c r="BA72" i="22" s="1"/>
  <c r="AZ92" i="22"/>
  <c r="N92" i="28"/>
  <c r="P92" i="23" s="1"/>
  <c r="V92" i="23" s="1"/>
  <c r="AX69" i="22"/>
  <c r="B69" i="28"/>
  <c r="D69" i="23" s="1"/>
  <c r="AX28" i="22"/>
  <c r="V83" i="22"/>
  <c r="Y83" i="22" s="1"/>
  <c r="Z83" i="22" s="1"/>
  <c r="V68" i="22"/>
  <c r="Y68" i="22" s="1"/>
  <c r="Z68" i="22" s="1"/>
  <c r="AX98" i="22"/>
  <c r="B98" i="28"/>
  <c r="D98" i="23" s="1"/>
  <c r="V65" i="22"/>
  <c r="Y65" i="22" s="1"/>
  <c r="Z65" i="22" s="1"/>
  <c r="AZ53" i="22"/>
  <c r="N53" i="28"/>
  <c r="P53" i="23" s="1"/>
  <c r="AY129" i="22"/>
  <c r="H129" i="28"/>
  <c r="J129" i="23" s="1"/>
  <c r="AZ64" i="22"/>
  <c r="N64" i="28"/>
  <c r="P64" i="23" s="1"/>
  <c r="B73" i="28"/>
  <c r="D73" i="23" s="1"/>
  <c r="AX73" i="22"/>
  <c r="AX33" i="22"/>
  <c r="BA33" i="22" s="1"/>
  <c r="AX14" i="22"/>
  <c r="AZ125" i="22"/>
  <c r="N125" i="28"/>
  <c r="P125" i="23" s="1"/>
  <c r="V19" i="22"/>
  <c r="Y19" i="22" s="1"/>
  <c r="Z19" i="22" s="1"/>
  <c r="AX43" i="22"/>
  <c r="B43" i="28"/>
  <c r="D43" i="23" s="1"/>
  <c r="V113" i="22"/>
  <c r="Y113" i="22" s="1"/>
  <c r="Z113" i="22" s="1"/>
  <c r="V108" i="22"/>
  <c r="Y108" i="22" s="1"/>
  <c r="Z108" i="22" s="1"/>
  <c r="V21" i="22"/>
  <c r="Y21" i="22" s="1"/>
  <c r="Z21" i="22" s="1"/>
  <c r="AY40" i="22"/>
  <c r="H40" i="28"/>
  <c r="J40" i="23" s="1"/>
  <c r="AX106" i="22"/>
  <c r="BA106" i="22" s="1"/>
  <c r="B106" i="28"/>
  <c r="D106" i="23" s="1"/>
  <c r="V106" i="23" s="1"/>
  <c r="AY30" i="22"/>
  <c r="H30" i="28"/>
  <c r="J30" i="23" s="1"/>
  <c r="V30" i="23" s="1"/>
  <c r="AZ97" i="22"/>
  <c r="N97" i="28"/>
  <c r="P97" i="23" s="1"/>
  <c r="V119" i="22"/>
  <c r="Y119" i="22" s="1"/>
  <c r="Z119" i="22" s="1"/>
  <c r="Y54" i="22"/>
  <c r="Z54" i="22" s="1"/>
  <c r="AY97" i="22"/>
  <c r="H97" i="28"/>
  <c r="J97" i="23" s="1"/>
  <c r="AZ8" i="22"/>
  <c r="N8" i="28"/>
  <c r="P8" i="23" s="1"/>
  <c r="V49" i="22"/>
  <c r="Y49" i="22" s="1"/>
  <c r="Z49" i="22" s="1"/>
  <c r="AY20" i="22"/>
  <c r="H20" i="28"/>
  <c r="J20" i="23" s="1"/>
  <c r="V120" i="22"/>
  <c r="Y120" i="22" s="1"/>
  <c r="Z120" i="22" s="1"/>
  <c r="AZ52" i="22"/>
  <c r="N52" i="28"/>
  <c r="P52" i="23" s="1"/>
  <c r="B81" i="28"/>
  <c r="D81" i="23" s="1"/>
  <c r="AX81" i="22"/>
  <c r="V36" i="22"/>
  <c r="Y36" i="22" s="1"/>
  <c r="Z36" i="22" s="1"/>
  <c r="AX30" i="22"/>
  <c r="BA30" i="22" s="1"/>
  <c r="AX18" i="22"/>
  <c r="AX130" i="22"/>
  <c r="BA130" i="22" s="1"/>
  <c r="AY26" i="22"/>
  <c r="H26" i="28"/>
  <c r="J26" i="23" s="1"/>
  <c r="AY37" i="22"/>
  <c r="H37" i="28"/>
  <c r="J37" i="23" s="1"/>
  <c r="AX31" i="22"/>
  <c r="B31" i="28"/>
  <c r="D31" i="23" s="1"/>
  <c r="AY8" i="22"/>
  <c r="H8" i="28"/>
  <c r="J8" i="23" s="1"/>
  <c r="AZ4" i="22"/>
  <c r="N4" i="28"/>
  <c r="P4" i="23" s="1"/>
  <c r="AX90" i="22"/>
  <c r="B90" i="28"/>
  <c r="D90" i="23" s="1"/>
  <c r="AX102" i="22"/>
  <c r="BA102" i="22" s="1"/>
  <c r="B102" i="28"/>
  <c r="D102" i="23" s="1"/>
  <c r="V102" i="23" s="1"/>
  <c r="B110" i="28"/>
  <c r="D110" i="23" s="1"/>
  <c r="V110" i="23" s="1"/>
  <c r="AX110" i="22"/>
  <c r="BA110" i="22" s="1"/>
  <c r="AZ56" i="22"/>
  <c r="N56" i="28"/>
  <c r="P56" i="23" s="1"/>
  <c r="AY125" i="22"/>
  <c r="H125" i="28"/>
  <c r="J125" i="23" s="1"/>
  <c r="V125" i="23" s="1"/>
  <c r="AX82" i="22"/>
  <c r="BA82" i="22" s="1"/>
  <c r="AX107" i="22"/>
  <c r="AX41" i="22"/>
  <c r="BA41" i="22" s="1"/>
  <c r="B41" i="28"/>
  <c r="D41" i="23" s="1"/>
  <c r="V41" i="23" s="1"/>
  <c r="AX88" i="22"/>
  <c r="B88" i="28"/>
  <c r="D88" i="23" s="1"/>
  <c r="AY63" i="22"/>
  <c r="H63" i="28"/>
  <c r="J63" i="23" s="1"/>
  <c r="V63" i="23" s="1"/>
  <c r="V98" i="22"/>
  <c r="Y98" i="22" s="1"/>
  <c r="Z98" i="22" s="1"/>
  <c r="B49" i="28"/>
  <c r="D49" i="23" s="1"/>
  <c r="AX49" i="22"/>
  <c r="AY118" i="22"/>
  <c r="H118" i="28"/>
  <c r="J118" i="23" s="1"/>
  <c r="AX21" i="22"/>
  <c r="B21" i="28"/>
  <c r="D21" i="23" s="1"/>
  <c r="AZ123" i="22"/>
  <c r="N123" i="28"/>
  <c r="P123" i="23" s="1"/>
  <c r="AX120" i="22"/>
  <c r="B120" i="28"/>
  <c r="D120" i="23" s="1"/>
  <c r="AY52" i="22"/>
  <c r="H52" i="28"/>
  <c r="J52" i="23" s="1"/>
  <c r="B108" i="26"/>
  <c r="B106" i="27"/>
  <c r="AX92" i="22"/>
  <c r="BA92" i="22" s="1"/>
  <c r="AX125" i="22"/>
  <c r="Y42" i="22"/>
  <c r="Z42" i="22" s="1"/>
  <c r="AX118" i="22"/>
  <c r="AX55" i="22"/>
  <c r="AY90" i="22"/>
  <c r="H90" i="28"/>
  <c r="J90" i="23" s="1"/>
  <c r="AX44" i="22"/>
  <c r="B44" i="28"/>
  <c r="D44" i="23" s="1"/>
  <c r="AZ5" i="22"/>
  <c r="N5" i="28"/>
  <c r="P5" i="23" s="1"/>
  <c r="V5" i="23" s="1"/>
  <c r="AZ34" i="22"/>
  <c r="N34" i="28"/>
  <c r="P34" i="23" s="1"/>
  <c r="V34" i="23" s="1"/>
  <c r="V45" i="22"/>
  <c r="Y45" i="22" s="1"/>
  <c r="Z45" i="22" s="1"/>
  <c r="AZ21" i="22"/>
  <c r="N21" i="28"/>
  <c r="P21" i="23" s="1"/>
  <c r="AY114" i="22"/>
  <c r="H114" i="28"/>
  <c r="J114" i="23" s="1"/>
  <c r="AX123" i="22"/>
  <c r="B47" i="27"/>
  <c r="B49" i="26"/>
  <c r="AZ48" i="22"/>
  <c r="N48" i="28"/>
  <c r="P48" i="23" s="1"/>
  <c r="V9" i="22"/>
  <c r="Y9" i="22" s="1"/>
  <c r="Z9" i="22" s="1"/>
  <c r="AZ24" i="22"/>
  <c r="BA24" i="22" s="1"/>
  <c r="N24" i="28"/>
  <c r="P24" i="23" s="1"/>
  <c r="AY112" i="22"/>
  <c r="H112" i="28"/>
  <c r="J112" i="23" s="1"/>
  <c r="B64" i="28"/>
  <c r="D64" i="23" s="1"/>
  <c r="AX64" i="22"/>
  <c r="AX77" i="22"/>
  <c r="BA77" i="22" s="1"/>
  <c r="B77" i="28"/>
  <c r="D77" i="23" s="1"/>
  <c r="V77" i="23" s="1"/>
  <c r="AY95" i="22"/>
  <c r="H95" i="28"/>
  <c r="J95" i="23" s="1"/>
  <c r="AY120" i="22"/>
  <c r="H120" i="28"/>
  <c r="J120" i="23" s="1"/>
  <c r="AX17" i="22"/>
  <c r="BA17" i="22" s="1"/>
  <c r="V60" i="23"/>
  <c r="AX42" i="22"/>
  <c r="V57" i="23"/>
  <c r="AX101" i="22"/>
  <c r="BA101" i="22" s="1"/>
  <c r="AY74" i="22"/>
  <c r="H74" i="28"/>
  <c r="J74" i="23" s="1"/>
  <c r="AY54" i="22"/>
  <c r="H54" i="28"/>
  <c r="J54" i="23" s="1"/>
  <c r="AY104" i="22"/>
  <c r="H104" i="28"/>
  <c r="J104" i="23" s="1"/>
  <c r="V66" i="22"/>
  <c r="Y66" i="22" s="1"/>
  <c r="Z66" i="22" s="1"/>
  <c r="V24" i="22"/>
  <c r="Y24" i="22" s="1"/>
  <c r="Z24" i="22" s="1"/>
  <c r="AZ94" i="22"/>
  <c r="N94" i="28"/>
  <c r="P94" i="23" s="1"/>
  <c r="AZ22" i="22"/>
  <c r="N22" i="28"/>
  <c r="P22" i="23" s="1"/>
  <c r="V131" i="23"/>
  <c r="V108" i="23"/>
  <c r="AX84" i="22"/>
  <c r="B84" i="28"/>
  <c r="D84" i="23" s="1"/>
  <c r="V84" i="23" s="1"/>
  <c r="AX29" i="22"/>
  <c r="BA29" i="22" s="1"/>
  <c r="B29" i="28"/>
  <c r="D29" i="23" s="1"/>
  <c r="V29" i="23" s="1"/>
  <c r="V109" i="22"/>
  <c r="Y109" i="22" s="1"/>
  <c r="Z109" i="22" s="1"/>
  <c r="AY65" i="22"/>
  <c r="BA65" i="22" s="1"/>
  <c r="H65" i="28"/>
  <c r="J65" i="23" s="1"/>
  <c r="AZ95" i="22"/>
  <c r="N95" i="28"/>
  <c r="P95" i="23" s="1"/>
  <c r="V26" i="22"/>
  <c r="Y26" i="22" s="1"/>
  <c r="Z26" i="22" s="1"/>
  <c r="AX105" i="22"/>
  <c r="BA105" i="22" s="1"/>
  <c r="B69" i="27"/>
  <c r="AX96" i="22"/>
  <c r="B61" i="28"/>
  <c r="D61" i="23" s="1"/>
  <c r="V61" i="23" s="1"/>
  <c r="AX61" i="22"/>
  <c r="BA61" i="22" s="1"/>
  <c r="V29" i="22"/>
  <c r="Y29" i="22" s="1"/>
  <c r="Z29" i="22" s="1"/>
  <c r="AY93" i="22"/>
  <c r="H93" i="28"/>
  <c r="J93" i="23" s="1"/>
  <c r="B124" i="28"/>
  <c r="D124" i="23" s="1"/>
  <c r="AX124" i="22"/>
  <c r="AZ50" i="22"/>
  <c r="N50" i="28"/>
  <c r="P50" i="23" s="1"/>
  <c r="V50" i="23" s="1"/>
  <c r="AX11" i="22"/>
  <c r="B11" i="28"/>
  <c r="D11" i="23" s="1"/>
  <c r="AZ73" i="22"/>
  <c r="N73" i="28"/>
  <c r="P73" i="23" s="1"/>
  <c r="V123" i="23"/>
  <c r="V78" i="23"/>
  <c r="Y102" i="22"/>
  <c r="Z102" i="22" s="1"/>
  <c r="V52" i="23"/>
  <c r="AX46" i="22"/>
  <c r="BA46" i="22" s="1"/>
  <c r="V67" i="22"/>
  <c r="Y67" i="22" s="1"/>
  <c r="Z67" i="22" s="1"/>
  <c r="AX40" i="22"/>
  <c r="B40" i="28"/>
  <c r="D40" i="23" s="1"/>
  <c r="V40" i="23" s="1"/>
  <c r="AY16" i="22"/>
  <c r="H16" i="28"/>
  <c r="J16" i="23" s="1"/>
  <c r="V16" i="23" s="1"/>
  <c r="V97" i="22"/>
  <c r="Y97" i="22" s="1"/>
  <c r="Z97" i="22" s="1"/>
  <c r="AX60" i="22"/>
  <c r="BA60" i="22" s="1"/>
  <c r="AX57" i="22"/>
  <c r="BA57" i="22" s="1"/>
  <c r="V56" i="23"/>
  <c r="V101" i="23"/>
  <c r="V8" i="23"/>
  <c r="V55" i="22"/>
  <c r="Y55" i="22" s="1"/>
  <c r="Z55" i="22" s="1"/>
  <c r="AX62" i="22"/>
  <c r="BA62" i="22" s="1"/>
  <c r="B62" i="28"/>
  <c r="D62" i="23" s="1"/>
  <c r="V62" i="23" s="1"/>
  <c r="B19" i="28"/>
  <c r="D19" i="23" s="1"/>
  <c r="V19" i="23" s="1"/>
  <c r="AX19" i="22"/>
  <c r="BA19" i="22" s="1"/>
  <c r="AZ107" i="22"/>
  <c r="N107" i="28"/>
  <c r="P107" i="23" s="1"/>
  <c r="V107" i="23" s="1"/>
  <c r="V76" i="22"/>
  <c r="Y76" i="22" s="1"/>
  <c r="Z76" i="22" s="1"/>
  <c r="V38" i="23"/>
  <c r="AX131" i="22"/>
  <c r="BA131" i="22" s="1"/>
  <c r="AX108" i="22"/>
  <c r="BA108" i="22" s="1"/>
  <c r="E5" i="27"/>
  <c r="E3" i="24"/>
  <c r="AY14" i="22"/>
  <c r="H14" i="28"/>
  <c r="J14" i="23" s="1"/>
  <c r="AZ96" i="22"/>
  <c r="N96" i="28"/>
  <c r="P96" i="23" s="1"/>
  <c r="V96" i="23" s="1"/>
  <c r="AX113" i="22"/>
  <c r="B113" i="28"/>
  <c r="D113" i="23" s="1"/>
  <c r="AY15" i="22"/>
  <c r="H15" i="28"/>
  <c r="J15" i="23" s="1"/>
  <c r="V15" i="23" s="1"/>
  <c r="I68" i="28"/>
  <c r="K68" i="23" s="1"/>
  <c r="W68" i="23" s="1"/>
  <c r="C69" i="27" s="1"/>
  <c r="AY68" i="22"/>
  <c r="BA68" i="22" s="1"/>
  <c r="AY116" i="22"/>
  <c r="BA116" i="22" s="1"/>
  <c r="H116" i="28"/>
  <c r="J116" i="23" s="1"/>
  <c r="V116" i="23" s="1"/>
  <c r="V24" i="23"/>
  <c r="AX79" i="22"/>
  <c r="B89" i="26"/>
  <c r="B87" i="27"/>
  <c r="AX45" i="22"/>
  <c r="BA50" i="22"/>
  <c r="AX20" i="22"/>
  <c r="B20" i="28"/>
  <c r="D20" i="23" s="1"/>
  <c r="AY126" i="22"/>
  <c r="H126" i="28"/>
  <c r="J126" i="23" s="1"/>
  <c r="V126" i="23" s="1"/>
  <c r="AZ122" i="22"/>
  <c r="N122" i="28"/>
  <c r="P122" i="23" s="1"/>
  <c r="V130" i="22"/>
  <c r="Y130" i="22" s="1"/>
  <c r="Z130" i="22" s="1"/>
  <c r="AX4" i="22"/>
  <c r="BA4" i="22" s="1"/>
  <c r="B4" i="28"/>
  <c r="D4" i="23" s="1"/>
  <c r="B53" i="28"/>
  <c r="D53" i="23" s="1"/>
  <c r="V53" i="23" s="1"/>
  <c r="AX53" i="22"/>
  <c r="BA53" i="22" s="1"/>
  <c r="V35" i="22"/>
  <c r="Y35" i="22" s="1"/>
  <c r="Z35" i="22" s="1"/>
  <c r="AX104" i="22"/>
  <c r="B104" i="28"/>
  <c r="D104" i="23" s="1"/>
  <c r="V104" i="23" s="1"/>
  <c r="AX122" i="22"/>
  <c r="B37" i="27"/>
  <c r="B39" i="26"/>
  <c r="AX78" i="22"/>
  <c r="BA78" i="22" s="1"/>
  <c r="AX52" i="22"/>
  <c r="BA52" i="22" s="1"/>
  <c r="Y92" i="22"/>
  <c r="Z92" i="22" s="1"/>
  <c r="AZ58" i="22"/>
  <c r="N58" i="28"/>
  <c r="P58" i="23" s="1"/>
  <c r="V58" i="23" s="1"/>
  <c r="AX10" i="22"/>
  <c r="BA10" i="22" s="1"/>
  <c r="B10" i="28"/>
  <c r="D10" i="23" s="1"/>
  <c r="V10" i="23" s="1"/>
  <c r="AY79" i="22"/>
  <c r="H79" i="28"/>
  <c r="J79" i="23" s="1"/>
  <c r="V79" i="23" s="1"/>
  <c r="AZ88" i="22"/>
  <c r="N88" i="28"/>
  <c r="P88" i="23" s="1"/>
  <c r="V90" i="22"/>
  <c r="Y90" i="22" s="1"/>
  <c r="Z90" i="22" s="1"/>
  <c r="AZ6" i="22"/>
  <c r="N6" i="28"/>
  <c r="P6" i="23" s="1"/>
  <c r="V6" i="23" s="1"/>
  <c r="AY17" i="22"/>
  <c r="H17" i="28"/>
  <c r="J17" i="23" s="1"/>
  <c r="V17" i="23" s="1"/>
  <c r="AY69" i="22"/>
  <c r="H69" i="28"/>
  <c r="J69" i="23" s="1"/>
  <c r="AX56" i="22"/>
  <c r="BA56" i="22" s="1"/>
  <c r="AY128" i="22"/>
  <c r="AX8" i="22"/>
  <c r="BA8" i="22" s="1"/>
  <c r="V129" i="22"/>
  <c r="Y129" i="22" s="1"/>
  <c r="Z129" i="22" s="1"/>
  <c r="AZ49" i="22"/>
  <c r="N49" i="28"/>
  <c r="P49" i="23" s="1"/>
  <c r="V60" i="22"/>
  <c r="Y60" i="22" s="1"/>
  <c r="Z60" i="22" s="1"/>
  <c r="V54" i="23"/>
  <c r="AX38" i="22"/>
  <c r="BA38" i="22" s="1"/>
  <c r="AX9" i="22"/>
  <c r="BA9" i="22" s="1"/>
  <c r="AX71" i="22"/>
  <c r="BA71" i="22" s="1"/>
  <c r="B71" i="28"/>
  <c r="D71" i="23" s="1"/>
  <c r="V71" i="23" s="1"/>
  <c r="AY44" i="22"/>
  <c r="H44" i="28"/>
  <c r="J44" i="23" s="1"/>
  <c r="AZ43" i="22"/>
  <c r="N43" i="28"/>
  <c r="P43" i="23" s="1"/>
  <c r="Y80" i="22"/>
  <c r="Z80" i="22" s="1"/>
  <c r="AX12" i="22"/>
  <c r="BA12" i="22" s="1"/>
  <c r="B12" i="28"/>
  <c r="D12" i="23" s="1"/>
  <c r="V12" i="23" s="1"/>
  <c r="AZ20" i="22"/>
  <c r="N20" i="28"/>
  <c r="P20" i="23" s="1"/>
  <c r="AZ118" i="22"/>
  <c r="N118" i="28"/>
  <c r="P118" i="23" s="1"/>
  <c r="AZ121" i="22"/>
  <c r="N121" i="28"/>
  <c r="P121" i="23" s="1"/>
  <c r="V121" i="23" s="1"/>
  <c r="AX34" i="22"/>
  <c r="BA34" i="22" s="1"/>
  <c r="AX86" i="22"/>
  <c r="BA86" i="22" s="1"/>
  <c r="AX126" i="22"/>
  <c r="V97" i="23"/>
  <c r="V69" i="22"/>
  <c r="Y69" i="22" s="1"/>
  <c r="Z69" i="22" s="1"/>
  <c r="AY43" i="22"/>
  <c r="H43" i="28"/>
  <c r="J43" i="23" s="1"/>
  <c r="V122" i="23"/>
  <c r="AX36" i="22"/>
  <c r="BA36" i="22" s="1"/>
  <c r="AX15" i="22"/>
  <c r="Y124" i="22"/>
  <c r="Z124" i="22" s="1"/>
  <c r="Y78" i="22"/>
  <c r="Z78" i="22" s="1"/>
  <c r="X67" i="23"/>
  <c r="D68" i="27" s="1"/>
  <c r="V128" i="22"/>
  <c r="Y128" i="22" s="1"/>
  <c r="Z128" i="22" s="1"/>
  <c r="AZ14" i="22"/>
  <c r="N14" i="28"/>
  <c r="P14" i="23" s="1"/>
  <c r="AX91" i="22"/>
  <c r="BA91" i="22" s="1"/>
  <c r="B91" i="28"/>
  <c r="D91" i="23" s="1"/>
  <c r="V91" i="23" s="1"/>
  <c r="AX27" i="22"/>
  <c r="V89" i="23"/>
  <c r="AX66" i="22"/>
  <c r="BA66" i="22" s="1"/>
  <c r="B66" i="28"/>
  <c r="D66" i="23" s="1"/>
  <c r="V18" i="22"/>
  <c r="Y18" i="22" s="1"/>
  <c r="Z18" i="22" s="1"/>
  <c r="AY127" i="22"/>
  <c r="H127" i="28"/>
  <c r="J127" i="23" s="1"/>
  <c r="B13" i="28"/>
  <c r="D13" i="23" s="1"/>
  <c r="AX13" i="22"/>
  <c r="AX85" i="22"/>
  <c r="BA85" i="22" s="1"/>
  <c r="B85" i="28"/>
  <c r="D85" i="23" s="1"/>
  <c r="V85" i="23" s="1"/>
  <c r="Y40" i="22"/>
  <c r="Z40" i="22" s="1"/>
  <c r="V70" i="23"/>
  <c r="V51" i="23"/>
  <c r="AX54" i="22"/>
  <c r="AX94" i="22"/>
  <c r="V9" i="23"/>
  <c r="AZ90" i="22"/>
  <c r="N90" i="28"/>
  <c r="P90" i="23" s="1"/>
  <c r="V30" i="22"/>
  <c r="Y30" i="22" s="1"/>
  <c r="Z30" i="22" s="1"/>
  <c r="AY27" i="22"/>
  <c r="H27" i="28"/>
  <c r="J27" i="23" s="1"/>
  <c r="V27" i="23" s="1"/>
  <c r="V20" i="22"/>
  <c r="Y20" i="22" s="1"/>
  <c r="Z20" i="22" s="1"/>
  <c r="V32" i="22"/>
  <c r="Y32" i="22" s="1"/>
  <c r="Z32" i="22" s="1"/>
  <c r="AZ69" i="22"/>
  <c r="N69" i="28"/>
  <c r="P69" i="23" s="1"/>
  <c r="AY81" i="22"/>
  <c r="H81" i="28"/>
  <c r="J81" i="23" s="1"/>
  <c r="AY64" i="22"/>
  <c r="H64" i="28"/>
  <c r="J64" i="23" s="1"/>
  <c r="AZ98" i="22"/>
  <c r="N98" i="28"/>
  <c r="P98" i="23" s="1"/>
  <c r="AY11" i="22"/>
  <c r="H11" i="28"/>
  <c r="J11" i="23" s="1"/>
  <c r="B106" i="26"/>
  <c r="B104" i="27"/>
  <c r="AX58" i="22"/>
  <c r="BA58" i="22" s="1"/>
  <c r="AX7" i="22"/>
  <c r="BA7" i="22" s="1"/>
  <c r="Y125" i="22"/>
  <c r="Z125" i="22" s="1"/>
  <c r="V59" i="23"/>
  <c r="AX6" i="22"/>
  <c r="BA97" i="22"/>
  <c r="AY124" i="22"/>
  <c r="H124" i="28"/>
  <c r="J124" i="23" s="1"/>
  <c r="AZ37" i="22"/>
  <c r="BA37" i="22" s="1"/>
  <c r="N37" i="28"/>
  <c r="P37" i="23" s="1"/>
  <c r="AX114" i="22"/>
  <c r="B114" i="28"/>
  <c r="D114" i="23" s="1"/>
  <c r="V114" i="23" s="1"/>
  <c r="V110" i="22"/>
  <c r="Y110" i="22" s="1"/>
  <c r="Z110" i="22" s="1"/>
  <c r="AZ112" i="22"/>
  <c r="N112" i="28"/>
  <c r="P112" i="23" s="1"/>
  <c r="AZ31" i="22"/>
  <c r="N31" i="28"/>
  <c r="P31" i="23" s="1"/>
  <c r="AX26" i="22"/>
  <c r="BA26" i="22" s="1"/>
  <c r="B26" i="28"/>
  <c r="D26" i="23" s="1"/>
  <c r="V26" i="23" s="1"/>
  <c r="AY99" i="22"/>
  <c r="H99" i="28"/>
  <c r="J99" i="23" s="1"/>
  <c r="AZ93" i="22"/>
  <c r="N93" i="28"/>
  <c r="P93" i="23" s="1"/>
  <c r="AY35" i="22"/>
  <c r="BA35" i="22" s="1"/>
  <c r="H35" i="28"/>
  <c r="J35" i="23" s="1"/>
  <c r="V35" i="23" s="1"/>
  <c r="V16" i="22"/>
  <c r="Y16" i="22" s="1"/>
  <c r="Z16" i="22" s="1"/>
  <c r="V89" i="22"/>
  <c r="Y89" i="22" s="1"/>
  <c r="Z89" i="22" s="1"/>
  <c r="AX111" i="22"/>
  <c r="B111" i="28"/>
  <c r="D111" i="23" s="1"/>
  <c r="AY119" i="22"/>
  <c r="H119" i="28"/>
  <c r="J119" i="23" s="1"/>
  <c r="V101" i="22"/>
  <c r="Y101" i="22" s="1"/>
  <c r="Z101" i="22" s="1"/>
  <c r="AX47" i="22"/>
  <c r="AX109" i="22"/>
  <c r="BA109" i="22" s="1"/>
  <c r="V65" i="23"/>
  <c r="AX89" i="22"/>
  <c r="BA89" i="22" s="1"/>
  <c r="AX5" i="22"/>
  <c r="BA5" i="22" s="1"/>
  <c r="AX121" i="22"/>
  <c r="AX75" i="22"/>
  <c r="B75" i="28"/>
  <c r="D75" i="23" s="1"/>
  <c r="X15" i="22"/>
  <c r="Y15" i="22" s="1"/>
  <c r="Z15" i="22" s="1"/>
  <c r="AX112" i="22"/>
  <c r="B112" i="28"/>
  <c r="D112" i="23" s="1"/>
  <c r="AZ13" i="22"/>
  <c r="N13" i="28"/>
  <c r="P13" i="23" s="1"/>
  <c r="AZ117" i="22"/>
  <c r="BA117" i="22" s="1"/>
  <c r="N117" i="28"/>
  <c r="P117" i="23" s="1"/>
  <c r="V117" i="23" s="1"/>
  <c r="AY18" i="22"/>
  <c r="H18" i="28"/>
  <c r="J18" i="23" s="1"/>
  <c r="AZ45" i="22"/>
  <c r="N45" i="28"/>
  <c r="P45" i="23" s="1"/>
  <c r="V45" i="23" s="1"/>
  <c r="B25" i="28"/>
  <c r="D25" i="23" s="1"/>
  <c r="V25" i="23" s="1"/>
  <c r="AX25" i="22"/>
  <c r="BA25" i="22" s="1"/>
  <c r="AY75" i="22"/>
  <c r="H75" i="28"/>
  <c r="J75" i="23" s="1"/>
  <c r="AZ111" i="22"/>
  <c r="N111" i="28"/>
  <c r="P111" i="23" s="1"/>
  <c r="AX70" i="22"/>
  <c r="BA70" i="22" s="1"/>
  <c r="AX51" i="22"/>
  <c r="BA51" i="22" s="1"/>
  <c r="AX32" i="22"/>
  <c r="BA32" i="22" s="1"/>
  <c r="V94" i="23"/>
  <c r="V100" i="23"/>
  <c r="B99" i="28"/>
  <c r="D99" i="23" s="1"/>
  <c r="AX99" i="22"/>
  <c r="BA99" i="22" s="1"/>
  <c r="AY113" i="22"/>
  <c r="H113" i="28"/>
  <c r="J113" i="23" s="1"/>
  <c r="AY23" i="22"/>
  <c r="BA23" i="22" s="1"/>
  <c r="H23" i="28"/>
  <c r="J23" i="23" s="1"/>
  <c r="V23" i="23" s="1"/>
  <c r="AX128" i="22"/>
  <c r="B128" i="28"/>
  <c r="D128" i="23" s="1"/>
  <c r="V128" i="23" s="1"/>
  <c r="AX22" i="22"/>
  <c r="B22" i="28"/>
  <c r="D22" i="23" s="1"/>
  <c r="V22" i="23" s="1"/>
  <c r="AZ47" i="22"/>
  <c r="N47" i="28"/>
  <c r="P47" i="23" s="1"/>
  <c r="V47" i="23" s="1"/>
  <c r="AY55" i="22"/>
  <c r="H55" i="28"/>
  <c r="J55" i="23" s="1"/>
  <c r="V55" i="23" s="1"/>
  <c r="F5" i="27"/>
  <c r="F3" i="24"/>
  <c r="B10" i="26"/>
  <c r="B8" i="27"/>
  <c r="C3" i="24"/>
  <c r="AZ42" i="22"/>
  <c r="N42" i="28"/>
  <c r="P42" i="23" s="1"/>
  <c r="V42" i="23" s="1"/>
  <c r="V41" i="22"/>
  <c r="Y41" i="22" s="1"/>
  <c r="Z41" i="22" s="1"/>
  <c r="AX74" i="22"/>
  <c r="BA74" i="22" s="1"/>
  <c r="B74" i="28"/>
  <c r="D74" i="23" s="1"/>
  <c r="V74" i="23" s="1"/>
  <c r="B76" i="28"/>
  <c r="D76" i="23" s="1"/>
  <c r="V76" i="23" s="1"/>
  <c r="AX76" i="22"/>
  <c r="BA76" i="22" s="1"/>
  <c r="Y25" i="22"/>
  <c r="Z25" i="22" s="1"/>
  <c r="AX119" i="22"/>
  <c r="B119" i="28"/>
  <c r="D119" i="23" s="1"/>
  <c r="V116" i="22"/>
  <c r="Y116" i="22" s="1"/>
  <c r="Z116" i="22" s="1"/>
  <c r="B90" i="26"/>
  <c r="B88" i="27"/>
  <c r="V115" i="23"/>
  <c r="B86" i="26"/>
  <c r="B84" i="27"/>
  <c r="AX48" i="22"/>
  <c r="BA48" i="22" s="1"/>
  <c r="B48" i="28"/>
  <c r="D48" i="23" s="1"/>
  <c r="AZ119" i="22"/>
  <c r="N119" i="28"/>
  <c r="P119" i="23" s="1"/>
  <c r="V50" i="22"/>
  <c r="Y50" i="22" s="1"/>
  <c r="Z50" i="22" s="1"/>
  <c r="V109" i="23"/>
  <c r="B68" i="27"/>
  <c r="V4" i="23"/>
  <c r="AX39" i="22"/>
  <c r="BA39" i="22" s="1"/>
  <c r="AX127" i="22"/>
  <c r="B127" i="28"/>
  <c r="D127" i="23" s="1"/>
  <c r="V127" i="23" s="1"/>
  <c r="AZ18" i="22"/>
  <c r="N18" i="28"/>
  <c r="P18" i="23" s="1"/>
  <c r="AY88" i="22"/>
  <c r="H88" i="28"/>
  <c r="J88" i="23" s="1"/>
  <c r="V126" i="22"/>
  <c r="Y126" i="22" s="1"/>
  <c r="Z126" i="22" s="1"/>
  <c r="V32" i="23"/>
  <c r="AX63" i="22"/>
  <c r="V28" i="23"/>
  <c r="AX100" i="22"/>
  <c r="BA100" i="22" s="1"/>
  <c r="BA47" i="22" l="1"/>
  <c r="V37" i="23"/>
  <c r="V14" i="23"/>
  <c r="BA127" i="22"/>
  <c r="BA84" i="22"/>
  <c r="BA126" i="22"/>
  <c r="V119" i="23"/>
  <c r="B120" i="27" s="1"/>
  <c r="BA15" i="22"/>
  <c r="B34" i="27"/>
  <c r="BA114" i="22"/>
  <c r="V64" i="23"/>
  <c r="B67" i="26" s="1"/>
  <c r="B133" i="26"/>
  <c r="B85" i="26"/>
  <c r="B70" i="26"/>
  <c r="D70" i="26" s="1"/>
  <c r="BA94" i="22"/>
  <c r="BA16" i="22"/>
  <c r="V118" i="23"/>
  <c r="B71" i="26"/>
  <c r="BA55" i="22"/>
  <c r="V93" i="23"/>
  <c r="B94" i="27" s="1"/>
  <c r="BA122" i="22"/>
  <c r="BA45" i="22"/>
  <c r="BA93" i="22"/>
  <c r="BA28" i="22"/>
  <c r="V18" i="23"/>
  <c r="B19" i="27" s="1"/>
  <c r="BA120" i="22"/>
  <c r="V99" i="23"/>
  <c r="B100" i="27" s="1"/>
  <c r="BA104" i="22"/>
  <c r="V48" i="23"/>
  <c r="BA128" i="22"/>
  <c r="BA121" i="22"/>
  <c r="V21" i="23"/>
  <c r="B22" i="27" s="1"/>
  <c r="V73" i="23"/>
  <c r="B74" i="27" s="1"/>
  <c r="V98" i="23"/>
  <c r="BA69" i="22"/>
  <c r="B119" i="26"/>
  <c r="B117" i="27"/>
  <c r="B99" i="26"/>
  <c r="B97" i="27"/>
  <c r="B119" i="27"/>
  <c r="B121" i="26"/>
  <c r="B48" i="27"/>
  <c r="B50" i="26"/>
  <c r="B46" i="27"/>
  <c r="B48" i="26"/>
  <c r="B35" i="27"/>
  <c r="B37" i="26"/>
  <c r="B24" i="27"/>
  <c r="B26" i="26"/>
  <c r="B30" i="26"/>
  <c r="B28" i="27"/>
  <c r="B61" i="26"/>
  <c r="B59" i="27"/>
  <c r="B108" i="27"/>
  <c r="B110" i="26"/>
  <c r="AA4" i="22"/>
  <c r="B45" i="26"/>
  <c r="B43" i="27"/>
  <c r="B18" i="27"/>
  <c r="B20" i="26"/>
  <c r="B118" i="27"/>
  <c r="B120" i="26"/>
  <c r="B126" i="27"/>
  <c r="B128" i="26"/>
  <c r="B38" i="27"/>
  <c r="B40" i="26"/>
  <c r="B58" i="26"/>
  <c r="B56" i="27"/>
  <c r="B80" i="27"/>
  <c r="B82" i="26"/>
  <c r="B76" i="26"/>
  <c r="B7" i="26"/>
  <c r="B5" i="27"/>
  <c r="B122" i="26"/>
  <c r="B97" i="26"/>
  <c r="B95" i="27"/>
  <c r="D106" i="26"/>
  <c r="C106" i="26"/>
  <c r="B86" i="27"/>
  <c r="B88" i="26"/>
  <c r="B11" i="26"/>
  <c r="B9" i="27"/>
  <c r="B41" i="27"/>
  <c r="B43" i="26"/>
  <c r="D49" i="26"/>
  <c r="C49" i="26"/>
  <c r="B24" i="26"/>
  <c r="V90" i="23"/>
  <c r="B99" i="27"/>
  <c r="B101" i="26"/>
  <c r="B83" i="26"/>
  <c r="B81" i="27"/>
  <c r="B17" i="26"/>
  <c r="B15" i="27"/>
  <c r="C70" i="26"/>
  <c r="BA119" i="22"/>
  <c r="B66" i="26"/>
  <c r="B64" i="27"/>
  <c r="V111" i="23"/>
  <c r="BA6" i="22"/>
  <c r="B122" i="27"/>
  <c r="B124" i="26"/>
  <c r="B105" i="27"/>
  <c r="B107" i="26"/>
  <c r="B127" i="27"/>
  <c r="B129" i="26"/>
  <c r="B104" i="26"/>
  <c r="B102" i="27"/>
  <c r="BA40" i="22"/>
  <c r="BA96" i="22"/>
  <c r="B85" i="27"/>
  <c r="B87" i="26"/>
  <c r="BA118" i="22"/>
  <c r="C108" i="26"/>
  <c r="D108" i="26"/>
  <c r="BA21" i="22"/>
  <c r="V88" i="23"/>
  <c r="BA90" i="22"/>
  <c r="BA20" i="22"/>
  <c r="BA14" i="22"/>
  <c r="BA98" i="22"/>
  <c r="C86" i="26"/>
  <c r="D86" i="26"/>
  <c r="C4" i="24"/>
  <c r="C5" i="24"/>
  <c r="B26" i="27"/>
  <c r="B28" i="26"/>
  <c r="BA111" i="22"/>
  <c r="B115" i="27"/>
  <c r="B117" i="26"/>
  <c r="B62" i="26"/>
  <c r="B60" i="27"/>
  <c r="B10" i="27"/>
  <c r="B12" i="26"/>
  <c r="BA13" i="22"/>
  <c r="B92" i="26"/>
  <c r="B90" i="27"/>
  <c r="B55" i="27"/>
  <c r="B57" i="26"/>
  <c r="B57" i="27"/>
  <c r="B59" i="26"/>
  <c r="V11" i="23"/>
  <c r="BA123" i="22"/>
  <c r="BA88" i="22"/>
  <c r="D36" i="26"/>
  <c r="C36" i="26"/>
  <c r="BA129" i="22"/>
  <c r="B110" i="27"/>
  <c r="B112" i="26"/>
  <c r="B116" i="27"/>
  <c r="B118" i="26"/>
  <c r="B7" i="27"/>
  <c r="B9" i="26"/>
  <c r="V112" i="23"/>
  <c r="B66" i="27"/>
  <c r="B68" i="26"/>
  <c r="B27" i="27"/>
  <c r="B29" i="26"/>
  <c r="V13" i="23"/>
  <c r="BA27" i="22"/>
  <c r="B98" i="27"/>
  <c r="B100" i="26"/>
  <c r="D89" i="26"/>
  <c r="C89" i="26"/>
  <c r="E5" i="24"/>
  <c r="E4" i="24"/>
  <c r="BA11" i="22"/>
  <c r="B44" i="26"/>
  <c r="B42" i="27"/>
  <c r="BA81" i="22"/>
  <c r="V129" i="23"/>
  <c r="B31" i="26"/>
  <c r="B29" i="27"/>
  <c r="B128" i="27"/>
  <c r="B130" i="26"/>
  <c r="B77" i="27"/>
  <c r="B79" i="26"/>
  <c r="BA112" i="22"/>
  <c r="BA54" i="22"/>
  <c r="B16" i="27"/>
  <c r="B18" i="26"/>
  <c r="BA79" i="22"/>
  <c r="B22" i="26"/>
  <c r="B20" i="27"/>
  <c r="B55" i="26"/>
  <c r="B53" i="27"/>
  <c r="B62" i="27"/>
  <c r="B64" i="26"/>
  <c r="B95" i="26"/>
  <c r="B93" i="27"/>
  <c r="B111" i="26"/>
  <c r="B109" i="27"/>
  <c r="B58" i="27"/>
  <c r="B60" i="26"/>
  <c r="V44" i="23"/>
  <c r="V120" i="23"/>
  <c r="BA49" i="22"/>
  <c r="V81" i="23"/>
  <c r="V43" i="23"/>
  <c r="B75" i="26"/>
  <c r="B73" i="27"/>
  <c r="C42" i="26"/>
  <c r="D42" i="26"/>
  <c r="G4" i="24"/>
  <c r="G5" i="24"/>
  <c r="BA63" i="22"/>
  <c r="C90" i="26"/>
  <c r="D90" i="26"/>
  <c r="B77" i="26"/>
  <c r="B75" i="27"/>
  <c r="D10" i="26"/>
  <c r="C10" i="26"/>
  <c r="B25" i="26"/>
  <c r="B23" i="27"/>
  <c r="B52" i="27"/>
  <c r="B54" i="26"/>
  <c r="B92" i="27"/>
  <c r="B94" i="26"/>
  <c r="B54" i="27"/>
  <c r="B56" i="26"/>
  <c r="V20" i="23"/>
  <c r="B25" i="27"/>
  <c r="B27" i="26"/>
  <c r="V113" i="23"/>
  <c r="B65" i="26"/>
  <c r="B63" i="27"/>
  <c r="D3" i="24"/>
  <c r="B134" i="26"/>
  <c r="B132" i="27"/>
  <c r="BA42" i="22"/>
  <c r="B78" i="27"/>
  <c r="B80" i="26"/>
  <c r="BA44" i="22"/>
  <c r="BA125" i="22"/>
  <c r="V49" i="23"/>
  <c r="BA107" i="22"/>
  <c r="B113" i="26"/>
  <c r="B111" i="27"/>
  <c r="B109" i="26"/>
  <c r="B107" i="27"/>
  <c r="BA43" i="22"/>
  <c r="C85" i="26"/>
  <c r="D85" i="26"/>
  <c r="V95" i="23"/>
  <c r="D133" i="26"/>
  <c r="C133" i="26"/>
  <c r="B33" i="27"/>
  <c r="B35" i="26"/>
  <c r="B36" i="27"/>
  <c r="B38" i="26"/>
  <c r="BA22" i="22"/>
  <c r="V75" i="23"/>
  <c r="B71" i="27"/>
  <c r="B73" i="26"/>
  <c r="B72" i="27"/>
  <c r="B74" i="26"/>
  <c r="B11" i="27"/>
  <c r="B13" i="26"/>
  <c r="C39" i="26"/>
  <c r="D39" i="26"/>
  <c r="BA113" i="22"/>
  <c r="B17" i="27"/>
  <c r="B19" i="26"/>
  <c r="B79" i="27"/>
  <c r="B81" i="26"/>
  <c r="BA124" i="22"/>
  <c r="B51" i="27"/>
  <c r="B53" i="26"/>
  <c r="C71" i="26"/>
  <c r="D71" i="26"/>
  <c r="B61" i="27"/>
  <c r="B63" i="26"/>
  <c r="B103" i="27"/>
  <c r="B105" i="26"/>
  <c r="V31" i="23"/>
  <c r="BA18" i="22"/>
  <c r="BA95" i="22"/>
  <c r="B6" i="27"/>
  <c r="B8" i="26"/>
  <c r="B51" i="26"/>
  <c r="B49" i="27"/>
  <c r="F4" i="24"/>
  <c r="F5" i="24"/>
  <c r="B131" i="26"/>
  <c r="B129" i="27"/>
  <c r="B103" i="26"/>
  <c r="B101" i="27"/>
  <c r="BA75" i="22"/>
  <c r="V66" i="23"/>
  <c r="B125" i="26"/>
  <c r="B123" i="27"/>
  <c r="B15" i="26"/>
  <c r="B13" i="27"/>
  <c r="B39" i="27"/>
  <c r="B41" i="26"/>
  <c r="B124" i="27"/>
  <c r="B126" i="26"/>
  <c r="V124" i="23"/>
  <c r="B32" i="26"/>
  <c r="B30" i="27"/>
  <c r="B31" i="27"/>
  <c r="B33" i="26"/>
  <c r="BA64" i="22"/>
  <c r="BA31" i="22"/>
  <c r="BA73" i="22"/>
  <c r="V69" i="23"/>
  <c r="B102" i="26" l="1"/>
  <c r="B65" i="27"/>
  <c r="B21" i="26"/>
  <c r="B96" i="26"/>
  <c r="D32" i="26"/>
  <c r="C32" i="26"/>
  <c r="B21" i="27"/>
  <c r="B23" i="26"/>
  <c r="B14" i="27"/>
  <c r="B16" i="26"/>
  <c r="C107" i="26"/>
  <c r="D107" i="26"/>
  <c r="D50" i="26"/>
  <c r="C50" i="26"/>
  <c r="B72" i="26"/>
  <c r="B70" i="27"/>
  <c r="B127" i="26"/>
  <c r="B125" i="27"/>
  <c r="C125" i="26"/>
  <c r="D125" i="26"/>
  <c r="C105" i="26"/>
  <c r="D105" i="26"/>
  <c r="D13" i="26"/>
  <c r="C13" i="26"/>
  <c r="B98" i="26"/>
  <c r="B96" i="27"/>
  <c r="D134" i="26"/>
  <c r="C134" i="26"/>
  <c r="C56" i="26"/>
  <c r="D56" i="26"/>
  <c r="AA6" i="27"/>
  <c r="G9" i="24"/>
  <c r="AA26" i="27"/>
  <c r="AA45" i="27"/>
  <c r="AA67" i="27"/>
  <c r="AA79" i="27"/>
  <c r="AA92" i="27"/>
  <c r="AA106" i="27"/>
  <c r="AA117" i="27"/>
  <c r="AA131" i="27"/>
  <c r="AA68" i="27"/>
  <c r="AA132" i="27"/>
  <c r="AA76" i="27"/>
  <c r="AA66" i="27"/>
  <c r="AA5" i="27"/>
  <c r="AA28" i="27"/>
  <c r="AA50" i="27"/>
  <c r="AA82" i="27"/>
  <c r="AA93" i="27"/>
  <c r="AA107" i="27"/>
  <c r="AA119" i="27"/>
  <c r="AA61" i="27"/>
  <c r="AA127" i="27"/>
  <c r="AA103" i="27"/>
  <c r="AA10" i="27"/>
  <c r="AA29" i="27"/>
  <c r="AA52" i="27"/>
  <c r="AA69" i="27"/>
  <c r="AA83" i="27"/>
  <c r="AA95" i="27"/>
  <c r="AA108" i="27"/>
  <c r="AA122" i="27"/>
  <c r="AA60" i="27"/>
  <c r="AA100" i="27"/>
  <c r="AA42" i="27"/>
  <c r="AA115" i="27"/>
  <c r="AA44" i="27"/>
  <c r="AA130" i="27"/>
  <c r="AA12" i="27"/>
  <c r="AA34" i="27"/>
  <c r="AA53" i="27"/>
  <c r="AA71" i="27"/>
  <c r="AA84" i="27"/>
  <c r="AA98" i="27"/>
  <c r="AA109" i="27"/>
  <c r="AA123" i="27"/>
  <c r="AA18" i="27"/>
  <c r="AA87" i="27"/>
  <c r="AA125" i="27"/>
  <c r="AA20" i="27"/>
  <c r="AA101" i="27"/>
  <c r="AA77" i="27"/>
  <c r="AA13" i="27"/>
  <c r="AA36" i="27"/>
  <c r="AA58" i="27"/>
  <c r="AA74" i="27"/>
  <c r="AA85" i="27"/>
  <c r="AA99" i="27"/>
  <c r="AA111" i="27"/>
  <c r="AA124" i="27"/>
  <c r="AA37" i="27"/>
  <c r="AA75" i="27"/>
  <c r="AA114" i="27"/>
  <c r="AA91" i="27"/>
  <c r="AA90" i="27"/>
  <c r="AA21" i="27"/>
  <c r="AA116" i="27"/>
  <c r="AA129" i="27"/>
  <c r="AA65" i="27"/>
  <c r="AA128" i="27"/>
  <c r="AA64" i="27"/>
  <c r="AA63" i="27"/>
  <c r="AA126" i="27"/>
  <c r="AA62" i="27"/>
  <c r="AA59" i="27"/>
  <c r="AA88" i="27"/>
  <c r="AA22" i="27"/>
  <c r="AA121" i="27"/>
  <c r="AA57" i="27"/>
  <c r="AA120" i="27"/>
  <c r="AA56" i="27"/>
  <c r="AA55" i="27"/>
  <c r="AA118" i="27"/>
  <c r="AA54" i="27"/>
  <c r="AA51" i="27"/>
  <c r="AA15" i="27"/>
  <c r="AA19" i="27"/>
  <c r="AA113" i="27"/>
  <c r="AA49" i="27"/>
  <c r="AA112" i="27"/>
  <c r="AA48" i="27"/>
  <c r="AA39" i="27"/>
  <c r="AA110" i="27"/>
  <c r="AA46" i="27"/>
  <c r="AA43" i="27"/>
  <c r="AA25" i="27"/>
  <c r="AA105" i="27"/>
  <c r="AA41" i="27"/>
  <c r="AA104" i="27"/>
  <c r="AA40" i="27"/>
  <c r="AA31" i="27"/>
  <c r="AA102" i="27"/>
  <c r="AA38" i="27"/>
  <c r="AA35" i="27"/>
  <c r="AA89" i="27"/>
  <c r="AA97" i="27"/>
  <c r="AA33" i="27"/>
  <c r="AA96" i="27"/>
  <c r="AA32" i="27"/>
  <c r="AA23" i="27"/>
  <c r="AA94" i="27"/>
  <c r="AA30" i="27"/>
  <c r="AA27" i="27"/>
  <c r="AA24" i="27"/>
  <c r="AA86" i="27"/>
  <c r="AA81" i="27"/>
  <c r="AA17" i="27"/>
  <c r="AA80" i="27"/>
  <c r="AA16" i="27"/>
  <c r="AA7" i="27"/>
  <c r="AA78" i="27"/>
  <c r="AA14" i="27"/>
  <c r="AA11" i="27"/>
  <c r="AA73" i="27"/>
  <c r="AA9" i="27"/>
  <c r="AA72" i="27"/>
  <c r="AA8" i="27"/>
  <c r="AA47" i="27"/>
  <c r="AA70" i="27"/>
  <c r="G7" i="24"/>
  <c r="D95" i="26"/>
  <c r="C95" i="26"/>
  <c r="D18" i="26"/>
  <c r="C18" i="26"/>
  <c r="C29" i="26"/>
  <c r="D29" i="26"/>
  <c r="B14" i="26"/>
  <c r="B12" i="27"/>
  <c r="D12" i="26"/>
  <c r="C12" i="26"/>
  <c r="B91" i="27"/>
  <c r="B93" i="26"/>
  <c r="C97" i="26"/>
  <c r="D97" i="26"/>
  <c r="C82" i="26"/>
  <c r="D82" i="26"/>
  <c r="D120" i="26"/>
  <c r="C120" i="26"/>
  <c r="D102" i="26"/>
  <c r="C102" i="26"/>
  <c r="B82" i="27"/>
  <c r="B84" i="26"/>
  <c r="C26" i="26"/>
  <c r="D26" i="26"/>
  <c r="C126" i="26"/>
  <c r="D126" i="26"/>
  <c r="B69" i="26"/>
  <c r="B67" i="27"/>
  <c r="D81" i="26"/>
  <c r="C81" i="26"/>
  <c r="B50" i="27"/>
  <c r="B52" i="26"/>
  <c r="D4" i="24"/>
  <c r="D5" i="24"/>
  <c r="B121" i="27"/>
  <c r="B123" i="26"/>
  <c r="D64" i="26"/>
  <c r="C64" i="26"/>
  <c r="C31" i="26"/>
  <c r="D31" i="26"/>
  <c r="Y6" i="27"/>
  <c r="Y13" i="27"/>
  <c r="Y21" i="27"/>
  <c r="Y29" i="27"/>
  <c r="Y37" i="27"/>
  <c r="Y45" i="27"/>
  <c r="Y53" i="27"/>
  <c r="Y61" i="27"/>
  <c r="Y69" i="27"/>
  <c r="Y77" i="27"/>
  <c r="Y85" i="27"/>
  <c r="Y93" i="27"/>
  <c r="Y101" i="27"/>
  <c r="Y109" i="27"/>
  <c r="Y117" i="27"/>
  <c r="Y125" i="27"/>
  <c r="Y34" i="27"/>
  <c r="Y74" i="27"/>
  <c r="Y106" i="27"/>
  <c r="Y36" i="27"/>
  <c r="Y92" i="27"/>
  <c r="E7" i="24"/>
  <c r="Y14" i="27"/>
  <c r="Y22" i="27"/>
  <c r="Y30" i="27"/>
  <c r="Y38" i="27"/>
  <c r="Y46" i="27"/>
  <c r="Y54" i="27"/>
  <c r="Y62" i="27"/>
  <c r="Y70" i="27"/>
  <c r="Y78" i="27"/>
  <c r="Y86" i="27"/>
  <c r="Y94" i="27"/>
  <c r="Y102" i="27"/>
  <c r="Y110" i="27"/>
  <c r="Y118" i="27"/>
  <c r="Y126" i="27"/>
  <c r="Y26" i="27"/>
  <c r="Y66" i="27"/>
  <c r="Y98" i="27"/>
  <c r="Y20" i="27"/>
  <c r="Y68" i="27"/>
  <c r="Y116" i="27"/>
  <c r="Y7" i="27"/>
  <c r="Y15" i="27"/>
  <c r="Y23" i="27"/>
  <c r="Y31" i="27"/>
  <c r="Y39" i="27"/>
  <c r="Y47" i="27"/>
  <c r="Y55" i="27"/>
  <c r="Y63" i="27"/>
  <c r="Y71" i="27"/>
  <c r="Y79" i="27"/>
  <c r="Y87" i="27"/>
  <c r="Y95" i="27"/>
  <c r="Y103" i="27"/>
  <c r="Y111" i="27"/>
  <c r="Y119" i="27"/>
  <c r="Y127" i="27"/>
  <c r="Y128" i="27"/>
  <c r="Y10" i="27"/>
  <c r="Y58" i="27"/>
  <c r="Y114" i="27"/>
  <c r="Y44" i="27"/>
  <c r="Y84" i="27"/>
  <c r="Y124" i="27"/>
  <c r="Y8" i="27"/>
  <c r="Y16" i="27"/>
  <c r="Y24" i="27"/>
  <c r="Y32" i="27"/>
  <c r="Y40" i="27"/>
  <c r="Y48" i="27"/>
  <c r="Y56" i="27"/>
  <c r="Y64" i="27"/>
  <c r="Y72" i="27"/>
  <c r="Y80" i="27"/>
  <c r="Y88" i="27"/>
  <c r="Y96" i="27"/>
  <c r="Y104" i="27"/>
  <c r="Y112" i="27"/>
  <c r="Y120" i="27"/>
  <c r="Y18" i="27"/>
  <c r="Y50" i="27"/>
  <c r="Y90" i="27"/>
  <c r="Y130" i="27"/>
  <c r="Y12" i="27"/>
  <c r="Y60" i="27"/>
  <c r="Y108" i="27"/>
  <c r="Y9" i="27"/>
  <c r="Y17" i="27"/>
  <c r="Y25" i="27"/>
  <c r="Y33" i="27"/>
  <c r="Y41" i="27"/>
  <c r="Y49" i="27"/>
  <c r="Y57" i="27"/>
  <c r="Y65" i="27"/>
  <c r="Y73" i="27"/>
  <c r="Y81" i="27"/>
  <c r="Y89" i="27"/>
  <c r="Y97" i="27"/>
  <c r="Y105" i="27"/>
  <c r="Y113" i="27"/>
  <c r="Y121" i="27"/>
  <c r="Y129" i="27"/>
  <c r="Y42" i="27"/>
  <c r="Y82" i="27"/>
  <c r="Y122" i="27"/>
  <c r="Y28" i="27"/>
  <c r="Y76" i="27"/>
  <c r="Y132" i="27"/>
  <c r="Y5" i="27"/>
  <c r="Y11" i="27"/>
  <c r="Y19" i="27"/>
  <c r="Y27" i="27"/>
  <c r="Y35" i="27"/>
  <c r="Y43" i="27"/>
  <c r="Y51" i="27"/>
  <c r="Y59" i="27"/>
  <c r="Y67" i="27"/>
  <c r="Y75" i="27"/>
  <c r="Y83" i="27"/>
  <c r="Y91" i="27"/>
  <c r="Y99" i="27"/>
  <c r="Y107" i="27"/>
  <c r="Y115" i="27"/>
  <c r="Y123" i="27"/>
  <c r="Y131" i="27"/>
  <c r="E9" i="24"/>
  <c r="Y52" i="27"/>
  <c r="Y100" i="27"/>
  <c r="C112" i="26"/>
  <c r="D112" i="26"/>
  <c r="C59" i="26"/>
  <c r="D59" i="26"/>
  <c r="D124" i="26"/>
  <c r="C124" i="26"/>
  <c r="C24" i="26"/>
  <c r="D24" i="26"/>
  <c r="C122" i="26"/>
  <c r="D122" i="26"/>
  <c r="D110" i="26"/>
  <c r="C110" i="26"/>
  <c r="D37" i="26"/>
  <c r="C37" i="26"/>
  <c r="D121" i="26"/>
  <c r="C121" i="26"/>
  <c r="C113" i="26"/>
  <c r="D113" i="26"/>
  <c r="D21" i="26"/>
  <c r="C21" i="26"/>
  <c r="D51" i="26"/>
  <c r="C51" i="26"/>
  <c r="D63" i="26"/>
  <c r="C63" i="26"/>
  <c r="C74" i="26"/>
  <c r="D74" i="26"/>
  <c r="C38" i="26"/>
  <c r="D38" i="26"/>
  <c r="D94" i="26"/>
  <c r="C94" i="26"/>
  <c r="B45" i="27"/>
  <c r="B47" i="26"/>
  <c r="B130" i="27"/>
  <c r="B132" i="26"/>
  <c r="C68" i="26"/>
  <c r="D68" i="26"/>
  <c r="W7" i="27"/>
  <c r="W15" i="27"/>
  <c r="W23" i="27"/>
  <c r="W31" i="27"/>
  <c r="W39" i="27"/>
  <c r="W47" i="27"/>
  <c r="W55" i="27"/>
  <c r="W63" i="27"/>
  <c r="W71" i="27"/>
  <c r="W79" i="27"/>
  <c r="W87" i="27"/>
  <c r="W95" i="27"/>
  <c r="W103" i="27"/>
  <c r="W111" i="27"/>
  <c r="W119" i="27"/>
  <c r="W127" i="27"/>
  <c r="W12" i="27"/>
  <c r="W52" i="27"/>
  <c r="W84" i="27"/>
  <c r="W124" i="27"/>
  <c r="W30" i="27"/>
  <c r="W70" i="27"/>
  <c r="W118" i="27"/>
  <c r="W8" i="27"/>
  <c r="W16" i="27"/>
  <c r="W24" i="27"/>
  <c r="W32" i="27"/>
  <c r="W40" i="27"/>
  <c r="W48" i="27"/>
  <c r="W56" i="27"/>
  <c r="W64" i="27"/>
  <c r="W72" i="27"/>
  <c r="W80" i="27"/>
  <c r="W88" i="27"/>
  <c r="W96" i="27"/>
  <c r="W104" i="27"/>
  <c r="W112" i="27"/>
  <c r="W120" i="27"/>
  <c r="W128" i="27"/>
  <c r="W36" i="27"/>
  <c r="W76" i="27"/>
  <c r="W116" i="27"/>
  <c r="W46" i="27"/>
  <c r="W94" i="27"/>
  <c r="W9" i="27"/>
  <c r="W17" i="27"/>
  <c r="W25" i="27"/>
  <c r="W33" i="27"/>
  <c r="W41" i="27"/>
  <c r="W49" i="27"/>
  <c r="W57" i="27"/>
  <c r="W65" i="27"/>
  <c r="W73" i="27"/>
  <c r="W81" i="27"/>
  <c r="W89" i="27"/>
  <c r="W97" i="27"/>
  <c r="W105" i="27"/>
  <c r="W113" i="27"/>
  <c r="W121" i="27"/>
  <c r="W129" i="27"/>
  <c r="C7" i="24"/>
  <c r="W44" i="27"/>
  <c r="W100" i="27"/>
  <c r="W22" i="27"/>
  <c r="W78" i="27"/>
  <c r="W126" i="27"/>
  <c r="W10" i="27"/>
  <c r="W18" i="27"/>
  <c r="W26" i="27"/>
  <c r="W34" i="27"/>
  <c r="W42" i="27"/>
  <c r="W50" i="27"/>
  <c r="W58" i="27"/>
  <c r="W66" i="27"/>
  <c r="W74" i="27"/>
  <c r="W82" i="27"/>
  <c r="W90" i="27"/>
  <c r="W98" i="27"/>
  <c r="W106" i="27"/>
  <c r="W114" i="27"/>
  <c r="W122" i="27"/>
  <c r="W130" i="27"/>
  <c r="W28" i="27"/>
  <c r="W68" i="27"/>
  <c r="W108" i="27"/>
  <c r="W14" i="27"/>
  <c r="W62" i="27"/>
  <c r="W102" i="27"/>
  <c r="W6" i="27"/>
  <c r="W11" i="27"/>
  <c r="W19" i="27"/>
  <c r="W27" i="27"/>
  <c r="W35" i="27"/>
  <c r="W43" i="27"/>
  <c r="W51" i="27"/>
  <c r="W59" i="27"/>
  <c r="W67" i="27"/>
  <c r="W75" i="27"/>
  <c r="W83" i="27"/>
  <c r="W91" i="27"/>
  <c r="W99" i="27"/>
  <c r="W107" i="27"/>
  <c r="W115" i="27"/>
  <c r="W123" i="27"/>
  <c r="W131" i="27"/>
  <c r="W20" i="27"/>
  <c r="W60" i="27"/>
  <c r="W92" i="27"/>
  <c r="W132" i="27"/>
  <c r="W5" i="27"/>
  <c r="W54" i="27"/>
  <c r="W110" i="27"/>
  <c r="C9" i="24"/>
  <c r="W13" i="27"/>
  <c r="W21" i="27"/>
  <c r="W29" i="27"/>
  <c r="W37" i="27"/>
  <c r="W45" i="27"/>
  <c r="W53" i="27"/>
  <c r="W61" i="27"/>
  <c r="W69" i="27"/>
  <c r="W77" i="27"/>
  <c r="W85" i="27"/>
  <c r="W93" i="27"/>
  <c r="W101" i="27"/>
  <c r="W109" i="27"/>
  <c r="W117" i="27"/>
  <c r="W125" i="27"/>
  <c r="W38" i="27"/>
  <c r="W86" i="27"/>
  <c r="B89" i="27"/>
  <c r="B91" i="26"/>
  <c r="D11" i="26"/>
  <c r="C11" i="26"/>
  <c r="C20" i="26"/>
  <c r="D20" i="26"/>
  <c r="C28" i="26"/>
  <c r="D28" i="26"/>
  <c r="C41" i="26"/>
  <c r="D41" i="26"/>
  <c r="C8" i="26"/>
  <c r="D8" i="26"/>
  <c r="C19" i="26"/>
  <c r="D19" i="26"/>
  <c r="C65" i="26"/>
  <c r="D65" i="26"/>
  <c r="D77" i="26"/>
  <c r="C77" i="26"/>
  <c r="C60" i="26"/>
  <c r="D60" i="26"/>
  <c r="C57" i="26"/>
  <c r="D57" i="26"/>
  <c r="C62" i="26"/>
  <c r="D62" i="26"/>
  <c r="D17" i="26"/>
  <c r="C17" i="26"/>
  <c r="D88" i="26"/>
  <c r="C88" i="26"/>
  <c r="B3" i="24"/>
  <c r="C58" i="26"/>
  <c r="D58" i="26"/>
  <c r="C96" i="26"/>
  <c r="D96" i="26"/>
  <c r="B32" i="27"/>
  <c r="B34" i="26"/>
  <c r="C87" i="26"/>
  <c r="D87" i="26"/>
  <c r="C43" i="26"/>
  <c r="D43" i="26"/>
  <c r="D33" i="26"/>
  <c r="C33" i="26"/>
  <c r="C103" i="26"/>
  <c r="D103" i="26"/>
  <c r="C73" i="26"/>
  <c r="D73" i="26"/>
  <c r="C35" i="26"/>
  <c r="D35" i="26"/>
  <c r="D80" i="26"/>
  <c r="C80" i="26"/>
  <c r="B116" i="26"/>
  <c r="B114" i="27"/>
  <c r="D54" i="26"/>
  <c r="C54" i="26"/>
  <c r="C55" i="26"/>
  <c r="D55" i="26"/>
  <c r="D79" i="26"/>
  <c r="C79" i="26"/>
  <c r="D100" i="26"/>
  <c r="C100" i="26"/>
  <c r="B113" i="27"/>
  <c r="B115" i="26"/>
  <c r="D117" i="26"/>
  <c r="C117" i="26"/>
  <c r="C104" i="26"/>
  <c r="D104" i="26"/>
  <c r="B114" i="26"/>
  <c r="B112" i="27"/>
  <c r="D40" i="26"/>
  <c r="C40" i="26"/>
  <c r="C61" i="26"/>
  <c r="D61" i="26"/>
  <c r="D99" i="26"/>
  <c r="C99" i="26"/>
  <c r="Z9" i="27"/>
  <c r="Z17" i="27"/>
  <c r="Z25" i="27"/>
  <c r="Z33" i="27"/>
  <c r="Z41" i="27"/>
  <c r="Z49" i="27"/>
  <c r="Z57" i="27"/>
  <c r="Z65" i="27"/>
  <c r="Z73" i="27"/>
  <c r="Z81" i="27"/>
  <c r="Z89" i="27"/>
  <c r="Z97" i="27"/>
  <c r="Z105" i="27"/>
  <c r="Z113" i="27"/>
  <c r="Z121" i="27"/>
  <c r="Z129" i="27"/>
  <c r="Z22" i="27"/>
  <c r="Z54" i="27"/>
  <c r="Z102" i="27"/>
  <c r="Z56" i="27"/>
  <c r="Z104" i="27"/>
  <c r="Z10" i="27"/>
  <c r="Z18" i="27"/>
  <c r="Z26" i="27"/>
  <c r="Z34" i="27"/>
  <c r="Z42" i="27"/>
  <c r="Z50" i="27"/>
  <c r="Z58" i="27"/>
  <c r="Z66" i="27"/>
  <c r="Z74" i="27"/>
  <c r="Z82" i="27"/>
  <c r="Z90" i="27"/>
  <c r="Z98" i="27"/>
  <c r="Z106" i="27"/>
  <c r="Z114" i="27"/>
  <c r="Z122" i="27"/>
  <c r="Z130" i="27"/>
  <c r="Z30" i="27"/>
  <c r="Z62" i="27"/>
  <c r="Z94" i="27"/>
  <c r="Z126" i="27"/>
  <c r="Z24" i="27"/>
  <c r="Z72" i="27"/>
  <c r="Z120" i="27"/>
  <c r="Z6" i="27"/>
  <c r="Z11" i="27"/>
  <c r="Z19" i="27"/>
  <c r="Z27" i="27"/>
  <c r="Z35" i="27"/>
  <c r="Z43" i="27"/>
  <c r="Z51" i="27"/>
  <c r="Z59" i="27"/>
  <c r="Z67" i="27"/>
  <c r="Z75" i="27"/>
  <c r="Z83" i="27"/>
  <c r="Z91" i="27"/>
  <c r="Z99" i="27"/>
  <c r="Z107" i="27"/>
  <c r="Z115" i="27"/>
  <c r="Z123" i="27"/>
  <c r="Z131" i="27"/>
  <c r="F9" i="24"/>
  <c r="Z46" i="27"/>
  <c r="Z86" i="27"/>
  <c r="Z32" i="27"/>
  <c r="Z64" i="27"/>
  <c r="Z112" i="27"/>
  <c r="Z5" i="27"/>
  <c r="Z12" i="27"/>
  <c r="Z20" i="27"/>
  <c r="Z28" i="27"/>
  <c r="Z36" i="27"/>
  <c r="Z44" i="27"/>
  <c r="Z52" i="27"/>
  <c r="Z60" i="27"/>
  <c r="Z68" i="27"/>
  <c r="Z76" i="27"/>
  <c r="Z84" i="27"/>
  <c r="Z92" i="27"/>
  <c r="Z100" i="27"/>
  <c r="Z108" i="27"/>
  <c r="Z116" i="27"/>
  <c r="Z124" i="27"/>
  <c r="Z132" i="27"/>
  <c r="Z38" i="27"/>
  <c r="Z78" i="27"/>
  <c r="Z118" i="27"/>
  <c r="Z40" i="27"/>
  <c r="Z96" i="27"/>
  <c r="F7" i="24"/>
  <c r="Z13" i="27"/>
  <c r="Z21" i="27"/>
  <c r="Z29" i="27"/>
  <c r="Z37" i="27"/>
  <c r="Z45" i="27"/>
  <c r="Z53" i="27"/>
  <c r="Z61" i="27"/>
  <c r="Z69" i="27"/>
  <c r="Z77" i="27"/>
  <c r="Z85" i="27"/>
  <c r="Z93" i="27"/>
  <c r="Z101" i="27"/>
  <c r="Z109" i="27"/>
  <c r="Z117" i="27"/>
  <c r="Z125" i="27"/>
  <c r="Z14" i="27"/>
  <c r="Z70" i="27"/>
  <c r="Z110" i="27"/>
  <c r="Z16" i="27"/>
  <c r="Z80" i="27"/>
  <c r="Z7" i="27"/>
  <c r="Z15" i="27"/>
  <c r="Z23" i="27"/>
  <c r="Z31" i="27"/>
  <c r="Z39" i="27"/>
  <c r="Z47" i="27"/>
  <c r="Z55" i="27"/>
  <c r="Z63" i="27"/>
  <c r="Z71" i="27"/>
  <c r="Z79" i="27"/>
  <c r="Z87" i="27"/>
  <c r="Z95" i="27"/>
  <c r="Z103" i="27"/>
  <c r="Z111" i="27"/>
  <c r="Z119" i="27"/>
  <c r="Z127" i="27"/>
  <c r="Z8" i="27"/>
  <c r="Z48" i="27"/>
  <c r="Z88" i="27"/>
  <c r="Z128" i="27"/>
  <c r="D25" i="26"/>
  <c r="C25" i="26"/>
  <c r="C118" i="26"/>
  <c r="D118" i="26"/>
  <c r="C109" i="26"/>
  <c r="D109" i="26"/>
  <c r="C27" i="26"/>
  <c r="D27" i="26"/>
  <c r="C75" i="26"/>
  <c r="D75" i="26"/>
  <c r="D44" i="26"/>
  <c r="C44" i="26"/>
  <c r="C9" i="26"/>
  <c r="D9" i="26"/>
  <c r="D129" i="26"/>
  <c r="C129" i="26"/>
  <c r="C83" i="26"/>
  <c r="D83" i="26"/>
  <c r="D7" i="26"/>
  <c r="C7" i="26"/>
  <c r="D45" i="26"/>
  <c r="C45" i="26"/>
  <c r="C48" i="26"/>
  <c r="D48" i="26"/>
  <c r="D15" i="26"/>
  <c r="C15" i="26"/>
  <c r="C131" i="26"/>
  <c r="D131" i="26"/>
  <c r="C53" i="26"/>
  <c r="D53" i="26"/>
  <c r="B76" i="27"/>
  <c r="B78" i="26"/>
  <c r="B46" i="26"/>
  <c r="B44" i="27"/>
  <c r="C111" i="26"/>
  <c r="D111" i="26"/>
  <c r="C22" i="26"/>
  <c r="D22" i="26"/>
  <c r="C130" i="26"/>
  <c r="D130" i="26"/>
  <c r="C92" i="26"/>
  <c r="D92" i="26"/>
  <c r="D66" i="26"/>
  <c r="C66" i="26"/>
  <c r="C101" i="26"/>
  <c r="D101" i="26"/>
  <c r="C67" i="26"/>
  <c r="D67" i="26"/>
  <c r="D76" i="26"/>
  <c r="C76" i="26"/>
  <c r="D128" i="26"/>
  <c r="C128" i="26"/>
  <c r="C30" i="26"/>
  <c r="D30" i="26"/>
  <c r="C119" i="26"/>
  <c r="D119" i="26"/>
  <c r="X8" i="27" l="1"/>
  <c r="X16" i="27"/>
  <c r="X24" i="27"/>
  <c r="X32" i="27"/>
  <c r="X40" i="27"/>
  <c r="X48" i="27"/>
  <c r="X56" i="27"/>
  <c r="X64" i="27"/>
  <c r="X72" i="27"/>
  <c r="X80" i="27"/>
  <c r="X88" i="27"/>
  <c r="X96" i="27"/>
  <c r="X104" i="27"/>
  <c r="X112" i="27"/>
  <c r="X120" i="27"/>
  <c r="X128" i="27"/>
  <c r="D7" i="24"/>
  <c r="X45" i="27"/>
  <c r="X85" i="27"/>
  <c r="X125" i="27"/>
  <c r="X9" i="27"/>
  <c r="X17" i="27"/>
  <c r="X25" i="27"/>
  <c r="X33" i="27"/>
  <c r="X41" i="27"/>
  <c r="X49" i="27"/>
  <c r="X57" i="27"/>
  <c r="X65" i="27"/>
  <c r="X73" i="27"/>
  <c r="X81" i="27"/>
  <c r="X89" i="27"/>
  <c r="X97" i="27"/>
  <c r="X105" i="27"/>
  <c r="X113" i="27"/>
  <c r="X121" i="27"/>
  <c r="X129" i="27"/>
  <c r="X37" i="27"/>
  <c r="X77" i="27"/>
  <c r="X117" i="27"/>
  <c r="X10" i="27"/>
  <c r="X18" i="27"/>
  <c r="X26" i="27"/>
  <c r="X34" i="27"/>
  <c r="X42" i="27"/>
  <c r="X50" i="27"/>
  <c r="X58" i="27"/>
  <c r="X66" i="27"/>
  <c r="X74" i="27"/>
  <c r="X82" i="27"/>
  <c r="X90" i="27"/>
  <c r="X98" i="27"/>
  <c r="X106" i="27"/>
  <c r="X114" i="27"/>
  <c r="X122" i="27"/>
  <c r="X130" i="27"/>
  <c r="X21" i="27"/>
  <c r="X61" i="27"/>
  <c r="X101" i="27"/>
  <c r="X5" i="27"/>
  <c r="X11" i="27"/>
  <c r="X19" i="27"/>
  <c r="X27" i="27"/>
  <c r="X35" i="27"/>
  <c r="X43" i="27"/>
  <c r="X51" i="27"/>
  <c r="X59" i="27"/>
  <c r="X67" i="27"/>
  <c r="X75" i="27"/>
  <c r="X83" i="27"/>
  <c r="X91" i="27"/>
  <c r="X99" i="27"/>
  <c r="X107" i="27"/>
  <c r="X115" i="27"/>
  <c r="X123" i="27"/>
  <c r="X131" i="27"/>
  <c r="X13" i="27"/>
  <c r="X53" i="27"/>
  <c r="X93" i="27"/>
  <c r="X6" i="27"/>
  <c r="X12" i="27"/>
  <c r="X20" i="27"/>
  <c r="X28" i="27"/>
  <c r="X36" i="27"/>
  <c r="X44" i="27"/>
  <c r="X52" i="27"/>
  <c r="X60" i="27"/>
  <c r="X68" i="27"/>
  <c r="X76" i="27"/>
  <c r="X84" i="27"/>
  <c r="X92" i="27"/>
  <c r="X100" i="27"/>
  <c r="X108" i="27"/>
  <c r="X116" i="27"/>
  <c r="X124" i="27"/>
  <c r="X132" i="27"/>
  <c r="X29" i="27"/>
  <c r="X69" i="27"/>
  <c r="X109" i="27"/>
  <c r="D9" i="24"/>
  <c r="X14" i="27"/>
  <c r="X22" i="27"/>
  <c r="X30" i="27"/>
  <c r="X38" i="27"/>
  <c r="X46" i="27"/>
  <c r="X54" i="27"/>
  <c r="X62" i="27"/>
  <c r="X70" i="27"/>
  <c r="X78" i="27"/>
  <c r="X86" i="27"/>
  <c r="X94" i="27"/>
  <c r="X102" i="27"/>
  <c r="X110" i="27"/>
  <c r="X118" i="27"/>
  <c r="X126" i="27"/>
  <c r="X7" i="27"/>
  <c r="X15" i="27"/>
  <c r="X23" i="27"/>
  <c r="X31" i="27"/>
  <c r="X39" i="27"/>
  <c r="X47" i="27"/>
  <c r="X55" i="27"/>
  <c r="X63" i="27"/>
  <c r="X71" i="27"/>
  <c r="X79" i="27"/>
  <c r="X87" i="27"/>
  <c r="X95" i="27"/>
  <c r="X103" i="27"/>
  <c r="X111" i="27"/>
  <c r="X119" i="27"/>
  <c r="X127" i="27"/>
  <c r="C115" i="26"/>
  <c r="D115" i="26"/>
  <c r="B4" i="24"/>
  <c r="D10" i="24" s="1"/>
  <c r="D11" i="24" s="1"/>
  <c r="B5" i="24"/>
  <c r="B26" i="24"/>
  <c r="B31" i="24"/>
  <c r="C52" i="26"/>
  <c r="D52" i="26"/>
  <c r="D98" i="26"/>
  <c r="C98" i="26"/>
  <c r="D16" i="26"/>
  <c r="C16" i="26"/>
  <c r="C46" i="26"/>
  <c r="D46" i="26"/>
  <c r="C14" i="26"/>
  <c r="D14" i="26"/>
  <c r="C127" i="26"/>
  <c r="D127" i="26"/>
  <c r="C78" i="26"/>
  <c r="D78" i="26"/>
  <c r="C34" i="26"/>
  <c r="D34" i="26"/>
  <c r="C132" i="26"/>
  <c r="D132" i="26"/>
  <c r="D123" i="26"/>
  <c r="C123" i="26"/>
  <c r="C84" i="26"/>
  <c r="D84" i="26"/>
  <c r="C23" i="26"/>
  <c r="D23" i="26"/>
  <c r="D114" i="26"/>
  <c r="C114" i="26"/>
  <c r="C116" i="26"/>
  <c r="D116" i="26"/>
  <c r="D72" i="26"/>
  <c r="C72" i="26"/>
  <c r="C91" i="26"/>
  <c r="D91" i="26"/>
  <c r="C47" i="26"/>
  <c r="D47" i="26"/>
  <c r="C93" i="26"/>
  <c r="D93" i="26"/>
  <c r="D69" i="26"/>
  <c r="C69" i="26"/>
  <c r="L6" i="26" l="1"/>
  <c r="L15" i="26" s="1"/>
  <c r="M6" i="26"/>
  <c r="L16" i="26" s="1"/>
  <c r="F31" i="24"/>
  <c r="B28" i="24"/>
  <c r="G31" i="24"/>
  <c r="C31" i="24"/>
  <c r="E31" i="24"/>
  <c r="D31" i="24"/>
  <c r="V5" i="27"/>
  <c r="V9" i="27"/>
  <c r="V38" i="27"/>
  <c r="V12" i="27"/>
  <c r="V121" i="27"/>
  <c r="V56" i="27"/>
  <c r="V24" i="27"/>
  <c r="V91" i="27"/>
  <c r="V130" i="27"/>
  <c r="V50" i="27"/>
  <c r="V40" i="27"/>
  <c r="V32" i="27"/>
  <c r="V129" i="27"/>
  <c r="V48" i="27"/>
  <c r="V66" i="27"/>
  <c r="V18" i="27"/>
  <c r="V36" i="27"/>
  <c r="V96" i="27"/>
  <c r="V31" i="27"/>
  <c r="V115" i="27"/>
  <c r="V27" i="27"/>
  <c r="V119" i="27"/>
  <c r="V25" i="27"/>
  <c r="V16" i="27"/>
  <c r="B7" i="24"/>
  <c r="V58" i="27"/>
  <c r="V55" i="27"/>
  <c r="V89" i="27"/>
  <c r="V128" i="27"/>
  <c r="V47" i="27"/>
  <c r="V37" i="27"/>
  <c r="V73" i="27"/>
  <c r="V124" i="27"/>
  <c r="V120" i="27"/>
  <c r="V60" i="27"/>
  <c r="V87" i="27"/>
  <c r="V101" i="27"/>
  <c r="V67" i="27"/>
  <c r="V59" i="27"/>
  <c r="V103" i="27"/>
  <c r="V57" i="27"/>
  <c r="V10" i="27"/>
  <c r="V7" i="27"/>
  <c r="V41" i="27"/>
  <c r="V92" i="27"/>
  <c r="V81" i="27"/>
  <c r="V98" i="27"/>
  <c r="V15" i="27"/>
  <c r="V52" i="27"/>
  <c r="V90" i="27"/>
  <c r="V85" i="27"/>
  <c r="V105" i="27"/>
  <c r="V122" i="27"/>
  <c r="V35" i="27"/>
  <c r="V99" i="27"/>
  <c r="V20" i="27"/>
  <c r="V111" i="27"/>
  <c r="V109" i="27"/>
  <c r="V34" i="27"/>
  <c r="V114" i="27"/>
  <c r="V126" i="27"/>
  <c r="V26" i="27"/>
  <c r="V8" i="27"/>
  <c r="V19" i="27"/>
  <c r="V102" i="27"/>
  <c r="V43" i="27"/>
  <c r="V42" i="27"/>
  <c r="V132" i="27"/>
  <c r="V86" i="27"/>
  <c r="V44" i="27"/>
  <c r="V6" i="27"/>
  <c r="V77" i="27"/>
  <c r="V113" i="27"/>
  <c r="V69" i="27"/>
  <c r="V62" i="27"/>
  <c r="V70" i="27"/>
  <c r="V79" i="27"/>
  <c r="V53" i="27"/>
  <c r="V46" i="27"/>
  <c r="V117" i="27"/>
  <c r="V110" i="27"/>
  <c r="V13" i="27"/>
  <c r="V125" i="27"/>
  <c r="V76" i="27"/>
  <c r="V104" i="27"/>
  <c r="V127" i="27"/>
  <c r="V21" i="27"/>
  <c r="V45" i="27"/>
  <c r="V22" i="27"/>
  <c r="V61" i="27"/>
  <c r="V88" i="27"/>
  <c r="V107" i="27"/>
  <c r="V63" i="27"/>
  <c r="V123" i="27"/>
  <c r="V75" i="27"/>
  <c r="V95" i="27"/>
  <c r="V23" i="27"/>
  <c r="V39" i="27"/>
  <c r="V100" i="27"/>
  <c r="V54" i="27"/>
  <c r="V118" i="27"/>
  <c r="V84" i="27"/>
  <c r="V14" i="27"/>
  <c r="V29" i="27"/>
  <c r="V49" i="27"/>
  <c r="V71" i="27"/>
  <c r="V80" i="27"/>
  <c r="V94" i="27"/>
  <c r="V97" i="27"/>
  <c r="V116" i="27"/>
  <c r="V30" i="27"/>
  <c r="V108" i="27"/>
  <c r="V65" i="27"/>
  <c r="V11" i="27"/>
  <c r="V28" i="27"/>
  <c r="B9" i="24"/>
  <c r="V83" i="27"/>
  <c r="V33" i="27"/>
  <c r="V82" i="27"/>
  <c r="V17" i="27"/>
  <c r="V68" i="27"/>
  <c r="V93" i="27"/>
  <c r="V112" i="27"/>
  <c r="V78" i="27"/>
  <c r="V131" i="27"/>
  <c r="V72" i="27"/>
  <c r="V74" i="27"/>
  <c r="V106" i="27"/>
  <c r="V51" i="27"/>
  <c r="V64" i="27"/>
  <c r="G10" i="24"/>
  <c r="G11" i="24" s="1"/>
  <c r="B10" i="24"/>
  <c r="B11" i="24" s="1"/>
  <c r="F10" i="24"/>
  <c r="F11" i="24" s="1"/>
  <c r="C10" i="24"/>
  <c r="C11" i="24" s="1"/>
  <c r="E10" i="24"/>
  <c r="E11" i="24" s="1"/>
  <c r="AP68" i="27"/>
  <c r="AP53" i="27"/>
  <c r="AP70" i="27"/>
  <c r="AP96" i="27"/>
  <c r="AP118" i="27"/>
  <c r="AP26" i="27"/>
  <c r="AP58" i="27"/>
  <c r="AP29" i="27"/>
  <c r="AP17" i="27"/>
  <c r="AP33" i="27"/>
  <c r="AP21" i="27"/>
  <c r="AP77" i="27"/>
  <c r="AP109" i="27"/>
  <c r="AP19" i="27"/>
  <c r="AP107" i="27"/>
  <c r="AP14" i="27"/>
  <c r="AP115" i="27"/>
  <c r="AP5" i="27"/>
  <c r="AP83" i="27"/>
  <c r="AP112" i="27"/>
  <c r="AP34" i="27"/>
  <c r="AP60" i="27"/>
  <c r="AP51" i="27"/>
  <c r="AP38" i="27"/>
  <c r="AP28" i="27"/>
  <c r="AP105" i="27"/>
  <c r="AP110" i="27"/>
  <c r="AP131" i="27"/>
  <c r="AP10" i="27"/>
  <c r="AP44" i="27"/>
  <c r="AP65" i="27"/>
  <c r="AP106" i="27"/>
  <c r="AP84" i="27"/>
  <c r="AP81" i="27"/>
  <c r="AP46" i="27"/>
  <c r="AP7" i="27"/>
  <c r="AP25" i="27"/>
  <c r="AP119" i="27"/>
  <c r="AP95" i="27"/>
  <c r="AP80" i="27"/>
  <c r="AP104" i="27"/>
  <c r="AP69" i="27"/>
  <c r="AP63" i="27"/>
  <c r="AP129" i="27"/>
  <c r="AP35" i="27"/>
  <c r="AP56" i="27"/>
  <c r="AP61" i="27"/>
  <c r="AP22" i="27"/>
  <c r="AP113" i="27"/>
  <c r="AP71" i="27"/>
  <c r="AP87" i="27"/>
  <c r="AP122" i="27"/>
  <c r="AP72" i="27"/>
  <c r="AP6" i="27"/>
  <c r="AP54" i="27"/>
  <c r="AP67" i="27"/>
  <c r="AP125" i="27"/>
  <c r="AP20" i="27"/>
  <c r="AP82" i="27"/>
  <c r="AP74" i="27"/>
  <c r="AP86" i="27"/>
  <c r="AP42" i="27"/>
  <c r="AP92" i="27"/>
  <c r="AP16" i="27"/>
  <c r="AP123" i="27"/>
  <c r="AP47" i="27"/>
  <c r="AP32" i="27"/>
  <c r="AP97" i="27"/>
  <c r="AP43" i="27"/>
  <c r="AP64" i="27"/>
  <c r="AP102" i="27"/>
  <c r="AP111" i="27"/>
  <c r="AP39" i="27"/>
  <c r="AP9" i="27"/>
  <c r="AP132" i="27"/>
  <c r="AP130" i="27"/>
  <c r="AP90" i="27"/>
  <c r="AP49" i="27"/>
  <c r="AP89" i="27"/>
  <c r="AP101" i="27"/>
  <c r="AP8" i="27"/>
  <c r="AP127" i="27"/>
  <c r="AP116" i="27"/>
  <c r="AP12" i="27"/>
  <c r="AP98" i="27"/>
  <c r="AP24" i="27"/>
  <c r="AP66" i="27"/>
  <c r="AP117" i="27"/>
  <c r="AP76" i="27"/>
  <c r="AP100" i="27"/>
  <c r="AP41" i="27"/>
  <c r="AP93" i="27"/>
  <c r="AP45" i="27"/>
  <c r="AP18" i="27"/>
  <c r="AP114" i="27"/>
  <c r="AP36" i="27"/>
  <c r="AP48" i="27"/>
  <c r="AP50" i="27"/>
  <c r="AP91" i="27"/>
  <c r="AP94" i="27"/>
  <c r="AP30" i="27"/>
  <c r="AP73" i="27"/>
  <c r="AP13" i="27"/>
  <c r="AP59" i="27"/>
  <c r="AP126" i="27"/>
  <c r="AP55" i="27"/>
  <c r="AP79" i="27"/>
  <c r="AP23" i="27"/>
  <c r="AP85" i="27"/>
  <c r="AP52" i="27"/>
  <c r="AP15" i="27"/>
  <c r="AP75" i="27"/>
  <c r="AP124" i="27"/>
  <c r="AP121" i="27"/>
  <c r="AP11" i="27"/>
  <c r="AP31" i="27"/>
  <c r="AP88" i="27"/>
  <c r="AP99" i="27"/>
  <c r="AP37" i="27"/>
  <c r="AP103" i="27"/>
  <c r="AP120" i="27"/>
  <c r="AP128" i="27"/>
  <c r="AP40" i="27"/>
  <c r="AP57" i="27"/>
  <c r="AP27" i="27"/>
  <c r="AP78" i="27"/>
  <c r="AP62" i="27"/>
  <c r="AP108" i="27"/>
  <c r="N6" i="26" l="1"/>
  <c r="AN87" i="27"/>
  <c r="AN76" i="27"/>
  <c r="AN82" i="27"/>
  <c r="AN58" i="27"/>
  <c r="AN116" i="27"/>
  <c r="AN93" i="27"/>
  <c r="AN41" i="27"/>
  <c r="AN29" i="27"/>
  <c r="AN62" i="27"/>
  <c r="AN73" i="27"/>
  <c r="AN27" i="27"/>
  <c r="AN55" i="27"/>
  <c r="AN86" i="27"/>
  <c r="AN128" i="27"/>
  <c r="AN114" i="27"/>
  <c r="AN125" i="27"/>
  <c r="AN112" i="27"/>
  <c r="AN49" i="27"/>
  <c r="AN99" i="27"/>
  <c r="AN127" i="27"/>
  <c r="AN94" i="27"/>
  <c r="AN26" i="27"/>
  <c r="AN31" i="27"/>
  <c r="AN129" i="27"/>
  <c r="AN103" i="27"/>
  <c r="AN79" i="27"/>
  <c r="AN36" i="27"/>
  <c r="AN16" i="27"/>
  <c r="AN64" i="27"/>
  <c r="AN67" i="27"/>
  <c r="AN81" i="27"/>
  <c r="AN88" i="27"/>
  <c r="AN21" i="27"/>
  <c r="AN57" i="27"/>
  <c r="AN33" i="27"/>
  <c r="AN124" i="27"/>
  <c r="AN59" i="27"/>
  <c r="AN113" i="27"/>
  <c r="AN19" i="27"/>
  <c r="AN90" i="27"/>
  <c r="AN48" i="27"/>
  <c r="AN20" i="27"/>
  <c r="AN80" i="27"/>
  <c r="AN110" i="27"/>
  <c r="AN11" i="27"/>
  <c r="AN106" i="27"/>
  <c r="AN123" i="27"/>
  <c r="AN50" i="27"/>
  <c r="AN42" i="27"/>
  <c r="AN83" i="27"/>
  <c r="AN54" i="27"/>
  <c r="AN72" i="27"/>
  <c r="AN85" i="27"/>
  <c r="AN119" i="27"/>
  <c r="AN130" i="27"/>
  <c r="AN22" i="27"/>
  <c r="AN46" i="27"/>
  <c r="AN13" i="27"/>
  <c r="AN69" i="27"/>
  <c r="AN74" i="27"/>
  <c r="AN45" i="27"/>
  <c r="AN23" i="27"/>
  <c r="AN68" i="27"/>
  <c r="AN18" i="27"/>
  <c r="AN101" i="27"/>
  <c r="AN9" i="27"/>
  <c r="AN14" i="27"/>
  <c r="AN38" i="27"/>
  <c r="AN66" i="27"/>
  <c r="AN117" i="27"/>
  <c r="AN109" i="27"/>
  <c r="AN37" i="27"/>
  <c r="AN102" i="27"/>
  <c r="AN15" i="27"/>
  <c r="AN25" i="27"/>
  <c r="AN104" i="27"/>
  <c r="AN39" i="27"/>
  <c r="AN34" i="27"/>
  <c r="AN56" i="27"/>
  <c r="AN53" i="27"/>
  <c r="AN105" i="27"/>
  <c r="AN5" i="27"/>
  <c r="AN96" i="27"/>
  <c r="AN8" i="27"/>
  <c r="AN115" i="27"/>
  <c r="AN118" i="27"/>
  <c r="AN131" i="27"/>
  <c r="AN111" i="27"/>
  <c r="AN75" i="27"/>
  <c r="AN100" i="27"/>
  <c r="AN52" i="27"/>
  <c r="AN84" i="27"/>
  <c r="AN122" i="27"/>
  <c r="AN40" i="27"/>
  <c r="AN78" i="27"/>
  <c r="AN32" i="27"/>
  <c r="AN51" i="27"/>
  <c r="AN126" i="27"/>
  <c r="AN95" i="27"/>
  <c r="AN43" i="27"/>
  <c r="AN108" i="27"/>
  <c r="AN44" i="27"/>
  <c r="AN17" i="27"/>
  <c r="AN61" i="27"/>
  <c r="AN12" i="27"/>
  <c r="AN120" i="27"/>
  <c r="AN97" i="27"/>
  <c r="AN89" i="27"/>
  <c r="AN28" i="27"/>
  <c r="AN65" i="27"/>
  <c r="AN35" i="27"/>
  <c r="AN92" i="27"/>
  <c r="AN63" i="27"/>
  <c r="AN70" i="27"/>
  <c r="AN47" i="27"/>
  <c r="AN24" i="27"/>
  <c r="AN121" i="27"/>
  <c r="AN98" i="27"/>
  <c r="AN30" i="27"/>
  <c r="AN7" i="27"/>
  <c r="AN6" i="27"/>
  <c r="AN60" i="27"/>
  <c r="AN77" i="27"/>
  <c r="AN71" i="27"/>
  <c r="AN10" i="27"/>
  <c r="AN91" i="27"/>
  <c r="AN107" i="27"/>
  <c r="AN132" i="27"/>
  <c r="C32" i="24"/>
  <c r="C33" i="24" s="1"/>
  <c r="AS30" i="27"/>
  <c r="AS54" i="27"/>
  <c r="AS111" i="27"/>
  <c r="AS85" i="27"/>
  <c r="AS9" i="27"/>
  <c r="AS47" i="27"/>
  <c r="AS42" i="27"/>
  <c r="AS35" i="27"/>
  <c r="AS114" i="27"/>
  <c r="AS87" i="27"/>
  <c r="AS5" i="27"/>
  <c r="AS93" i="27"/>
  <c r="AS112" i="27"/>
  <c r="AS36" i="27"/>
  <c r="AS22" i="27"/>
  <c r="AS19" i="27"/>
  <c r="AS63" i="27"/>
  <c r="AS104" i="27"/>
  <c r="AS66" i="27"/>
  <c r="AS110" i="27"/>
  <c r="AS31" i="27"/>
  <c r="AS131" i="27"/>
  <c r="AS25" i="27"/>
  <c r="AS119" i="27"/>
  <c r="AS48" i="27"/>
  <c r="AS130" i="27"/>
  <c r="AS70" i="27"/>
  <c r="AS43" i="27"/>
  <c r="AS33" i="27"/>
  <c r="AS123" i="27"/>
  <c r="AS132" i="27"/>
  <c r="AS62" i="27"/>
  <c r="AS59" i="27"/>
  <c r="AS65" i="27"/>
  <c r="AS117" i="27"/>
  <c r="AS74" i="27"/>
  <c r="AS71" i="27"/>
  <c r="AS37" i="27"/>
  <c r="AS51" i="27"/>
  <c r="AS17" i="27"/>
  <c r="AS39" i="27"/>
  <c r="AS68" i="27"/>
  <c r="AS86" i="27"/>
  <c r="AS124" i="27"/>
  <c r="AS32" i="27"/>
  <c r="AS100" i="27"/>
  <c r="AS29" i="27"/>
  <c r="AS53" i="27"/>
  <c r="AS76" i="27"/>
  <c r="AS92" i="27"/>
  <c r="AS40" i="27"/>
  <c r="AS91" i="27"/>
  <c r="AS108" i="27"/>
  <c r="AS115" i="27"/>
  <c r="AS90" i="27"/>
  <c r="AS11" i="27"/>
  <c r="AS79" i="27"/>
  <c r="AS41" i="27"/>
  <c r="AS89" i="27"/>
  <c r="AS61" i="27"/>
  <c r="AS18" i="27"/>
  <c r="AS116" i="27"/>
  <c r="AS52" i="27"/>
  <c r="AS127" i="27"/>
  <c r="AS95" i="27"/>
  <c r="AS98" i="27"/>
  <c r="AS45" i="27"/>
  <c r="AS10" i="27"/>
  <c r="AS13" i="27"/>
  <c r="AS77" i="27"/>
  <c r="AS56" i="27"/>
  <c r="AS102" i="27"/>
  <c r="AS118" i="27"/>
  <c r="AS44" i="27"/>
  <c r="AS94" i="27"/>
  <c r="AS27" i="27"/>
  <c r="AS109" i="27"/>
  <c r="AS16" i="27"/>
  <c r="AS128" i="27"/>
  <c r="AS72" i="27"/>
  <c r="AS67" i="27"/>
  <c r="AS58" i="27"/>
  <c r="AS81" i="27"/>
  <c r="AS69" i="27"/>
  <c r="AS23" i="27"/>
  <c r="AS96" i="27"/>
  <c r="AS103" i="27"/>
  <c r="AS97" i="27"/>
  <c r="AS24" i="27"/>
  <c r="AS6" i="27"/>
  <c r="AS38" i="27"/>
  <c r="AS88" i="27"/>
  <c r="AS125" i="27"/>
  <c r="AS82" i="27"/>
  <c r="AS34" i="27"/>
  <c r="AS12" i="27"/>
  <c r="AS20" i="27"/>
  <c r="AS50" i="27"/>
  <c r="AS121" i="27"/>
  <c r="AS113" i="27"/>
  <c r="AS129" i="27"/>
  <c r="AS64" i="27"/>
  <c r="AS75" i="27"/>
  <c r="AS80" i="27"/>
  <c r="AS78" i="27"/>
  <c r="AS99" i="27"/>
  <c r="AS21" i="27"/>
  <c r="AS120" i="27"/>
  <c r="AS107" i="27"/>
  <c r="AS55" i="27"/>
  <c r="AS83" i="27"/>
  <c r="AS49" i="27"/>
  <c r="AS46" i="27"/>
  <c r="AS57" i="27"/>
  <c r="AS126" i="27"/>
  <c r="AS28" i="27"/>
  <c r="AS106" i="27"/>
  <c r="AS73" i="27"/>
  <c r="AS105" i="27"/>
  <c r="AS26" i="27"/>
  <c r="AS8" i="27"/>
  <c r="AS122" i="27"/>
  <c r="AS84" i="27"/>
  <c r="AS101" i="27"/>
  <c r="AS7" i="27"/>
  <c r="AS60" i="27"/>
  <c r="AS14" i="27"/>
  <c r="AS15" i="27"/>
  <c r="F32" i="24"/>
  <c r="F33" i="24" s="1"/>
  <c r="E32" i="24"/>
  <c r="E33" i="24" s="1"/>
  <c r="B32" i="24"/>
  <c r="B33" i="24" s="1"/>
  <c r="G32" i="24"/>
  <c r="G33" i="24" s="1"/>
  <c r="AQ6" i="27"/>
  <c r="AQ114" i="27"/>
  <c r="AQ17" i="27"/>
  <c r="AQ87" i="27"/>
  <c r="AQ10" i="27"/>
  <c r="AQ11" i="27"/>
  <c r="AQ20" i="27"/>
  <c r="AQ9" i="27"/>
  <c r="AQ130" i="27"/>
  <c r="AQ47" i="27"/>
  <c r="AQ66" i="27"/>
  <c r="AQ104" i="27"/>
  <c r="AQ105" i="27"/>
  <c r="AQ128" i="27"/>
  <c r="AQ63" i="27"/>
  <c r="AQ50" i="27"/>
  <c r="AQ95" i="27"/>
  <c r="AQ30" i="27"/>
  <c r="AQ74" i="27"/>
  <c r="AQ89" i="27"/>
  <c r="AQ106" i="27"/>
  <c r="AQ98" i="27"/>
  <c r="AQ14" i="27"/>
  <c r="AQ18" i="27"/>
  <c r="AQ67" i="27"/>
  <c r="AQ97" i="27"/>
  <c r="AQ90" i="27"/>
  <c r="AQ36" i="27"/>
  <c r="AQ123" i="27"/>
  <c r="AQ61" i="27"/>
  <c r="AQ92" i="27"/>
  <c r="AQ43" i="27"/>
  <c r="AQ25" i="27"/>
  <c r="AQ45" i="27"/>
  <c r="AQ119" i="27"/>
  <c r="AQ132" i="27"/>
  <c r="AQ115" i="27"/>
  <c r="AQ39" i="27"/>
  <c r="AQ19" i="27"/>
  <c r="AQ55" i="27"/>
  <c r="AQ40" i="27"/>
  <c r="AQ102" i="27"/>
  <c r="AQ46" i="27"/>
  <c r="AQ77" i="27"/>
  <c r="AQ37" i="27"/>
  <c r="AQ33" i="27"/>
  <c r="AQ126" i="27"/>
  <c r="AQ7" i="27"/>
  <c r="AQ73" i="27"/>
  <c r="AQ82" i="27"/>
  <c r="AQ86" i="27"/>
  <c r="AQ109" i="27"/>
  <c r="AQ116" i="27"/>
  <c r="AQ49" i="27"/>
  <c r="AQ72" i="27"/>
  <c r="AQ41" i="27"/>
  <c r="AQ51" i="27"/>
  <c r="AQ93" i="27"/>
  <c r="AQ94" i="27"/>
  <c r="AQ34" i="27"/>
  <c r="AQ13" i="27"/>
  <c r="AQ5" i="27"/>
  <c r="AQ57" i="27"/>
  <c r="AQ44" i="27"/>
  <c r="AQ101" i="27"/>
  <c r="AQ78" i="27"/>
  <c r="AQ26" i="27"/>
  <c r="AQ131" i="27"/>
  <c r="AQ15" i="27"/>
  <c r="AQ70" i="27"/>
  <c r="AQ22" i="27"/>
  <c r="AQ91" i="27"/>
  <c r="AQ129" i="27"/>
  <c r="AQ103" i="27"/>
  <c r="AQ71" i="27"/>
  <c r="AQ29" i="27"/>
  <c r="AQ68" i="27"/>
  <c r="AQ48" i="27"/>
  <c r="AQ96" i="27"/>
  <c r="AQ99" i="27"/>
  <c r="AQ113" i="27"/>
  <c r="AQ80" i="27"/>
  <c r="AQ120" i="27"/>
  <c r="AQ23" i="27"/>
  <c r="AQ58" i="27"/>
  <c r="AQ125" i="27"/>
  <c r="AQ42" i="27"/>
  <c r="AQ60" i="27"/>
  <c r="AQ100" i="27"/>
  <c r="AQ117" i="27"/>
  <c r="AQ38" i="27"/>
  <c r="AQ54" i="27"/>
  <c r="AQ124" i="27"/>
  <c r="AQ52" i="27"/>
  <c r="AQ110" i="27"/>
  <c r="AQ88" i="27"/>
  <c r="AQ69" i="27"/>
  <c r="AQ8" i="27"/>
  <c r="AQ111" i="27"/>
  <c r="AQ24" i="27"/>
  <c r="AQ76" i="27"/>
  <c r="AQ81" i="27"/>
  <c r="AQ83" i="27"/>
  <c r="AQ35" i="27"/>
  <c r="AQ64" i="27"/>
  <c r="AQ16" i="27"/>
  <c r="AQ56" i="27"/>
  <c r="AQ79" i="27"/>
  <c r="AQ65" i="27"/>
  <c r="AQ21" i="27"/>
  <c r="AQ85" i="27"/>
  <c r="AQ118" i="27"/>
  <c r="AQ84" i="27"/>
  <c r="AQ62" i="27"/>
  <c r="AQ121" i="27"/>
  <c r="AQ127" i="27"/>
  <c r="AQ32" i="27"/>
  <c r="AQ75" i="27"/>
  <c r="AQ12" i="27"/>
  <c r="AQ107" i="27"/>
  <c r="AQ108" i="27"/>
  <c r="AQ28" i="27"/>
  <c r="AQ122" i="27"/>
  <c r="AQ31" i="27"/>
  <c r="AQ112" i="27"/>
  <c r="AQ53" i="27"/>
  <c r="AQ27" i="27"/>
  <c r="AQ59" i="27"/>
  <c r="D15" i="24"/>
  <c r="AO121" i="27"/>
  <c r="AO97" i="27"/>
  <c r="AO106" i="27"/>
  <c r="AO115" i="27"/>
  <c r="AO103" i="27"/>
  <c r="AO74" i="27"/>
  <c r="AO29" i="27"/>
  <c r="AO55" i="27"/>
  <c r="AO109" i="27"/>
  <c r="AO6" i="27"/>
  <c r="AO13" i="27"/>
  <c r="AO116" i="27"/>
  <c r="AO23" i="27"/>
  <c r="AO104" i="27"/>
  <c r="AO53" i="27"/>
  <c r="AO37" i="27"/>
  <c r="AO112" i="27"/>
  <c r="AO79" i="27"/>
  <c r="AO102" i="27"/>
  <c r="AO67" i="27"/>
  <c r="AO39" i="27"/>
  <c r="AO77" i="27"/>
  <c r="AO63" i="27"/>
  <c r="AO17" i="27"/>
  <c r="AO114" i="27"/>
  <c r="AO95" i="27"/>
  <c r="AO72" i="27"/>
  <c r="AO14" i="27"/>
  <c r="AO80" i="27"/>
  <c r="AO30" i="27"/>
  <c r="AO46" i="27"/>
  <c r="AO131" i="27"/>
  <c r="AO28" i="27"/>
  <c r="AO76" i="27"/>
  <c r="AO56" i="27"/>
  <c r="AO68" i="27"/>
  <c r="AO96" i="27"/>
  <c r="AO33" i="27"/>
  <c r="AO117" i="27"/>
  <c r="AO43" i="27"/>
  <c r="AO48" i="27"/>
  <c r="AO27" i="27"/>
  <c r="AO101" i="27"/>
  <c r="AO128" i="27"/>
  <c r="AO88" i="27"/>
  <c r="AO18" i="27"/>
  <c r="AO118" i="27"/>
  <c r="AO8" i="27"/>
  <c r="AO62" i="27"/>
  <c r="AO111" i="27"/>
  <c r="AO123" i="27"/>
  <c r="AO119" i="27"/>
  <c r="AO82" i="27"/>
  <c r="AO98" i="27"/>
  <c r="AO125" i="27"/>
  <c r="AO66" i="27"/>
  <c r="AO70" i="27"/>
  <c r="AO10" i="27"/>
  <c r="AO20" i="27"/>
  <c r="AO58" i="27"/>
  <c r="AO120" i="27"/>
  <c r="AO122" i="27"/>
  <c r="AO71" i="27"/>
  <c r="AO45" i="27"/>
  <c r="AO91" i="27"/>
  <c r="AO85" i="27"/>
  <c r="AO11" i="27"/>
  <c r="AO113" i="27"/>
  <c r="AO59" i="27"/>
  <c r="AO127" i="27"/>
  <c r="AO78" i="27"/>
  <c r="AO41" i="27"/>
  <c r="AO54" i="27"/>
  <c r="AO99" i="27"/>
  <c r="AO40" i="27"/>
  <c r="AO24" i="27"/>
  <c r="AO21" i="27"/>
  <c r="AO89" i="27"/>
  <c r="AO107" i="27"/>
  <c r="AO130" i="27"/>
  <c r="AO51" i="27"/>
  <c r="AO84" i="27"/>
  <c r="AO7" i="27"/>
  <c r="AO64" i="27"/>
  <c r="AO50" i="27"/>
  <c r="AO12" i="27"/>
  <c r="AO100" i="27"/>
  <c r="AO108" i="27"/>
  <c r="AO86" i="27"/>
  <c r="AO31" i="27"/>
  <c r="AO110" i="27"/>
  <c r="AO69" i="27"/>
  <c r="AO75" i="27"/>
  <c r="AO126" i="27"/>
  <c r="AO83" i="27"/>
  <c r="AO87" i="27"/>
  <c r="AO94" i="27"/>
  <c r="AO25" i="27"/>
  <c r="AO35" i="27"/>
  <c r="AO57" i="27"/>
  <c r="AO16" i="27"/>
  <c r="AO9" i="27"/>
  <c r="AO42" i="27"/>
  <c r="AO15" i="27"/>
  <c r="AO90" i="27"/>
  <c r="AO38" i="27"/>
  <c r="AO22" i="27"/>
  <c r="AO73" i="27"/>
  <c r="AO60" i="27"/>
  <c r="AO36" i="27"/>
  <c r="AO47" i="27"/>
  <c r="AO19" i="27"/>
  <c r="AO92" i="27"/>
  <c r="AO129" i="27"/>
  <c r="AO52" i="27"/>
  <c r="AO32" i="27"/>
  <c r="AO124" i="27"/>
  <c r="AO5" i="27"/>
  <c r="AO105" i="27"/>
  <c r="AO26" i="27"/>
  <c r="AO65" i="27"/>
  <c r="AO132" i="27"/>
  <c r="AO34" i="27"/>
  <c r="AO93" i="27"/>
  <c r="AO44" i="27"/>
  <c r="AO61" i="27"/>
  <c r="AO81" i="27"/>
  <c r="AO49" i="27"/>
  <c r="D32" i="24"/>
  <c r="D33" i="24" s="1"/>
  <c r="AR24" i="27"/>
  <c r="AR9" i="27"/>
  <c r="AR75" i="27"/>
  <c r="AR94" i="27"/>
  <c r="AR12" i="27"/>
  <c r="AR61" i="27"/>
  <c r="AR60" i="27"/>
  <c r="AR37" i="27"/>
  <c r="AR111" i="27"/>
  <c r="AR7" i="27"/>
  <c r="AR107" i="27"/>
  <c r="AR5" i="27"/>
  <c r="AR82" i="27"/>
  <c r="AR106" i="27"/>
  <c r="AR45" i="27"/>
  <c r="AR132" i="27"/>
  <c r="AR72" i="27"/>
  <c r="AR89" i="27"/>
  <c r="AR125" i="27"/>
  <c r="AR11" i="27"/>
  <c r="AR50" i="27"/>
  <c r="AR91" i="27"/>
  <c r="AR39" i="27"/>
  <c r="AR14" i="27"/>
  <c r="AR71" i="27"/>
  <c r="AR97" i="27"/>
  <c r="AR108" i="27"/>
  <c r="AR30" i="27"/>
  <c r="AR21" i="27"/>
  <c r="AR43" i="27"/>
  <c r="AR47" i="27"/>
  <c r="AR103" i="27"/>
  <c r="AR27" i="27"/>
  <c r="AR16" i="27"/>
  <c r="AR40" i="27"/>
  <c r="AR114" i="27"/>
  <c r="AR62" i="27"/>
  <c r="AR26" i="27"/>
  <c r="AR122" i="27"/>
  <c r="AR95" i="27"/>
  <c r="AR64" i="27"/>
  <c r="AR38" i="27"/>
  <c r="AR8" i="27"/>
  <c r="AR100" i="27"/>
  <c r="AR18" i="27"/>
  <c r="AR67" i="27"/>
  <c r="AR66" i="27"/>
  <c r="AR56" i="27"/>
  <c r="AR116" i="27"/>
  <c r="AR118" i="27"/>
  <c r="AR46" i="27"/>
  <c r="AR123" i="27"/>
  <c r="AR52" i="27"/>
  <c r="AR41" i="27"/>
  <c r="AR78" i="27"/>
  <c r="AR48" i="27"/>
  <c r="AR126" i="27"/>
  <c r="AR25" i="27"/>
  <c r="AR34" i="27"/>
  <c r="AR127" i="27"/>
  <c r="AR74" i="27"/>
  <c r="AR130" i="27"/>
  <c r="AR36" i="27"/>
  <c r="AR102" i="27"/>
  <c r="AR101" i="27"/>
  <c r="AR31" i="27"/>
  <c r="AR22" i="27"/>
  <c r="AR10" i="27"/>
  <c r="AR23" i="27"/>
  <c r="AR63" i="27"/>
  <c r="AR28" i="27"/>
  <c r="AR68" i="27"/>
  <c r="AR121" i="27"/>
  <c r="AR13" i="27"/>
  <c r="AR120" i="27"/>
  <c r="AR113" i="27"/>
  <c r="AR83" i="27"/>
  <c r="AR86" i="27"/>
  <c r="AR69" i="27"/>
  <c r="AR96" i="27"/>
  <c r="AR58" i="27"/>
  <c r="AR99" i="27"/>
  <c r="AR15" i="27"/>
  <c r="AR90" i="27"/>
  <c r="AR53" i="27"/>
  <c r="AR32" i="27"/>
  <c r="AR104" i="27"/>
  <c r="AR76" i="27"/>
  <c r="AR117" i="27"/>
  <c r="AR54" i="27"/>
  <c r="AR124" i="27"/>
  <c r="AR51" i="27"/>
  <c r="AR85" i="27"/>
  <c r="AR109" i="27"/>
  <c r="AR105" i="27"/>
  <c r="AR110" i="27"/>
  <c r="AR35" i="27"/>
  <c r="AR29" i="27"/>
  <c r="AR93" i="27"/>
  <c r="AR17" i="27"/>
  <c r="AR70" i="27"/>
  <c r="AR84" i="27"/>
  <c r="AR49" i="27"/>
  <c r="AR65" i="27"/>
  <c r="AR88" i="27"/>
  <c r="AR57" i="27"/>
  <c r="AR59" i="27"/>
  <c r="AR6" i="27"/>
  <c r="AR98" i="27"/>
  <c r="AR81" i="27"/>
  <c r="AR119" i="27"/>
  <c r="AR115" i="27"/>
  <c r="AR87" i="27"/>
  <c r="AR33" i="27"/>
  <c r="AR80" i="27"/>
  <c r="AR79" i="27"/>
  <c r="AR112" i="27"/>
  <c r="AR128" i="27"/>
  <c r="AR129" i="27"/>
  <c r="AR131" i="27"/>
  <c r="AR20" i="27"/>
  <c r="AR19" i="27"/>
  <c r="AR55" i="27"/>
  <c r="AR42" i="27"/>
  <c r="AR44" i="27"/>
  <c r="AR92" i="27"/>
  <c r="AR73" i="27"/>
  <c r="AR77" i="27"/>
  <c r="M10" i="26" l="1"/>
  <c r="L10" i="26"/>
  <c r="E15" i="24"/>
  <c r="AF88" i="27"/>
  <c r="AL88" i="27" s="1"/>
  <c r="AF47" i="27"/>
  <c r="AL47" i="27" s="1"/>
  <c r="AF41" i="27"/>
  <c r="AL41" i="27" s="1"/>
  <c r="AF113" i="27"/>
  <c r="AL113" i="27" s="1"/>
  <c r="AF80" i="27"/>
  <c r="AL80" i="27" s="1"/>
  <c r="AF50" i="27"/>
  <c r="AL50" i="27" s="1"/>
  <c r="AF56" i="27"/>
  <c r="AL56" i="27" s="1"/>
  <c r="AF17" i="27"/>
  <c r="AL17" i="27" s="1"/>
  <c r="AF59" i="27"/>
  <c r="AL59" i="27" s="1"/>
  <c r="AF48" i="27"/>
  <c r="AL48" i="27" s="1"/>
  <c r="AF66" i="27"/>
  <c r="AL66" i="27" s="1"/>
  <c r="AF114" i="27"/>
  <c r="AL114" i="27" s="1"/>
  <c r="AF24" i="27"/>
  <c r="AL24" i="27" s="1"/>
  <c r="AF132" i="27"/>
  <c r="AL132" i="27" s="1"/>
  <c r="AF101" i="27"/>
  <c r="AL101" i="27" s="1"/>
  <c r="AF108" i="27"/>
  <c r="AL108" i="27" s="1"/>
  <c r="AF58" i="27"/>
  <c r="AL58" i="27" s="1"/>
  <c r="AF20" i="27"/>
  <c r="AL20" i="27" s="1"/>
  <c r="AF117" i="27"/>
  <c r="AL117" i="27" s="1"/>
  <c r="AF30" i="27"/>
  <c r="AL30" i="27" s="1"/>
  <c r="AF46" i="27"/>
  <c r="AL46" i="27" s="1"/>
  <c r="AF11" i="27"/>
  <c r="AL11" i="27" s="1"/>
  <c r="AF55" i="27"/>
  <c r="AL55" i="27" s="1"/>
  <c r="AF87" i="27"/>
  <c r="AL87" i="27" s="1"/>
  <c r="AF37" i="27"/>
  <c r="AL37" i="27" s="1"/>
  <c r="AF77" i="27"/>
  <c r="AL77" i="27" s="1"/>
  <c r="AF7" i="27"/>
  <c r="AL7" i="27" s="1"/>
  <c r="AF104" i="27"/>
  <c r="AL104" i="27" s="1"/>
  <c r="AF49" i="27"/>
  <c r="AL49" i="27" s="1"/>
  <c r="AF81" i="27"/>
  <c r="AL81" i="27" s="1"/>
  <c r="AF67" i="27"/>
  <c r="AL67" i="27" s="1"/>
  <c r="AF34" i="27"/>
  <c r="AL34" i="27" s="1"/>
  <c r="AF12" i="27"/>
  <c r="AL12" i="27" s="1"/>
  <c r="AF103" i="27"/>
  <c r="AL103" i="27" s="1"/>
  <c r="AF106" i="27"/>
  <c r="AL106" i="27" s="1"/>
  <c r="AF74" i="27"/>
  <c r="AL74" i="27" s="1"/>
  <c r="AF94" i="27"/>
  <c r="AL94" i="27" s="1"/>
  <c r="AF60" i="27"/>
  <c r="AL60" i="27" s="1"/>
  <c r="AF73" i="27"/>
  <c r="AL73" i="27" s="1"/>
  <c r="AF18" i="27"/>
  <c r="AL18" i="27" s="1"/>
  <c r="AF26" i="27"/>
  <c r="AL26" i="27" s="1"/>
  <c r="AF130" i="27"/>
  <c r="AL130" i="27" s="1"/>
  <c r="AF8" i="27"/>
  <c r="AL8" i="27" s="1"/>
  <c r="AF127" i="27"/>
  <c r="AL127" i="27" s="1"/>
  <c r="AF38" i="27"/>
  <c r="AL38" i="27" s="1"/>
  <c r="AF14" i="27"/>
  <c r="AL14" i="27" s="1"/>
  <c r="AF116" i="27"/>
  <c r="AL116" i="27" s="1"/>
  <c r="AF76" i="27"/>
  <c r="AL76" i="27" s="1"/>
  <c r="AF118" i="27"/>
  <c r="AL118" i="27" s="1"/>
  <c r="AF107" i="27"/>
  <c r="AL107" i="27" s="1"/>
  <c r="AF22" i="27"/>
  <c r="AL22" i="27" s="1"/>
  <c r="AF125" i="27"/>
  <c r="AL125" i="27" s="1"/>
  <c r="AF54" i="27"/>
  <c r="AL54" i="27" s="1"/>
  <c r="AF51" i="27"/>
  <c r="AL51" i="27" s="1"/>
  <c r="AF23" i="27"/>
  <c r="AL23" i="27" s="1"/>
  <c r="AF39" i="27"/>
  <c r="AL39" i="27" s="1"/>
  <c r="AF32" i="27"/>
  <c r="AL32" i="27" s="1"/>
  <c r="AF69" i="27"/>
  <c r="AL69" i="27" s="1"/>
  <c r="AF33" i="27"/>
  <c r="AL33" i="27" s="1"/>
  <c r="AF68" i="27"/>
  <c r="AL68" i="27" s="1"/>
  <c r="AF65" i="27"/>
  <c r="AL65" i="27" s="1"/>
  <c r="AF110" i="27"/>
  <c r="AL110" i="27" s="1"/>
  <c r="AF122" i="27"/>
  <c r="AL122" i="27" s="1"/>
  <c r="AF13" i="27"/>
  <c r="AL13" i="27" s="1"/>
  <c r="AF62" i="27"/>
  <c r="AL62" i="27" s="1"/>
  <c r="AF128" i="27"/>
  <c r="AL128" i="27" s="1"/>
  <c r="AF83" i="27"/>
  <c r="AL83" i="27" s="1"/>
  <c r="AF75" i="27"/>
  <c r="AL75" i="27" s="1"/>
  <c r="AF90" i="27"/>
  <c r="AL90" i="27" s="1"/>
  <c r="AF86" i="27"/>
  <c r="AL86" i="27" s="1"/>
  <c r="AF9" i="27"/>
  <c r="AL9" i="27" s="1"/>
  <c r="AF124" i="27"/>
  <c r="AL124" i="27" s="1"/>
  <c r="AF96" i="27"/>
  <c r="AL96" i="27" s="1"/>
  <c r="AF89" i="27"/>
  <c r="AL89" i="27" s="1"/>
  <c r="AF115" i="27"/>
  <c r="AL115" i="27" s="1"/>
  <c r="AF102" i="27"/>
  <c r="AL102" i="27" s="1"/>
  <c r="AF109" i="27"/>
  <c r="AL109" i="27" s="1"/>
  <c r="AF53" i="27"/>
  <c r="AL53" i="27" s="1"/>
  <c r="AF70" i="27"/>
  <c r="AL70" i="27" s="1"/>
  <c r="AF57" i="27"/>
  <c r="AL57" i="27" s="1"/>
  <c r="AF19" i="27"/>
  <c r="AL19" i="27" s="1"/>
  <c r="AF15" i="27"/>
  <c r="AL15" i="27" s="1"/>
  <c r="AF91" i="27"/>
  <c r="AL91" i="27" s="1"/>
  <c r="AF71" i="27"/>
  <c r="AL71" i="27" s="1"/>
  <c r="AF45" i="27"/>
  <c r="AL45" i="27" s="1"/>
  <c r="AF92" i="27"/>
  <c r="AL92" i="27" s="1"/>
  <c r="AF111" i="27"/>
  <c r="AL111" i="27" s="1"/>
  <c r="AF61" i="27"/>
  <c r="AL61" i="27" s="1"/>
  <c r="AF16" i="27"/>
  <c r="AL16" i="27" s="1"/>
  <c r="AF21" i="27"/>
  <c r="AL21" i="27" s="1"/>
  <c r="AF82" i="27"/>
  <c r="AL82" i="27" s="1"/>
  <c r="AF129" i="27"/>
  <c r="AL129" i="27" s="1"/>
  <c r="AF123" i="27"/>
  <c r="AL123" i="27" s="1"/>
  <c r="AF25" i="27"/>
  <c r="AL25" i="27" s="1"/>
  <c r="AF35" i="27"/>
  <c r="AL35" i="27" s="1"/>
  <c r="AF95" i="27"/>
  <c r="AL95" i="27" s="1"/>
  <c r="AF98" i="27"/>
  <c r="AL98" i="27" s="1"/>
  <c r="AF78" i="27"/>
  <c r="AL78" i="27" s="1"/>
  <c r="AF119" i="27"/>
  <c r="AL119" i="27" s="1"/>
  <c r="AF5" i="27"/>
  <c r="AL5" i="27" s="1"/>
  <c r="AF99" i="27"/>
  <c r="AL99" i="27" s="1"/>
  <c r="AF126" i="27"/>
  <c r="AL126" i="27" s="1"/>
  <c r="AF97" i="27"/>
  <c r="AL97" i="27" s="1"/>
  <c r="AF105" i="27"/>
  <c r="AL105" i="27" s="1"/>
  <c r="AF120" i="27"/>
  <c r="AL120" i="27" s="1"/>
  <c r="AF85" i="27"/>
  <c r="AL85" i="27" s="1"/>
  <c r="AF6" i="27"/>
  <c r="AL6" i="27" s="1"/>
  <c r="AF100" i="27"/>
  <c r="AL100" i="27" s="1"/>
  <c r="AF72" i="27"/>
  <c r="AL72" i="27" s="1"/>
  <c r="AF29" i="27"/>
  <c r="AL29" i="27" s="1"/>
  <c r="AF27" i="27"/>
  <c r="AL27" i="27" s="1"/>
  <c r="AF64" i="27"/>
  <c r="AL64" i="27" s="1"/>
  <c r="AF63" i="27"/>
  <c r="AL63" i="27" s="1"/>
  <c r="AF31" i="27"/>
  <c r="AL31" i="27" s="1"/>
  <c r="AF52" i="27"/>
  <c r="AL52" i="27" s="1"/>
  <c r="AF44" i="27"/>
  <c r="AL44" i="27" s="1"/>
  <c r="AF112" i="27"/>
  <c r="AL112" i="27" s="1"/>
  <c r="AF42" i="27"/>
  <c r="AL42" i="27" s="1"/>
  <c r="AF28" i="27"/>
  <c r="AL28" i="27" s="1"/>
  <c r="AF79" i="27"/>
  <c r="AL79" i="27" s="1"/>
  <c r="AF121" i="27"/>
  <c r="AL121" i="27" s="1"/>
  <c r="AF10" i="27"/>
  <c r="AL10" i="27" s="1"/>
  <c r="AF40" i="27"/>
  <c r="AL40" i="27" s="1"/>
  <c r="AF43" i="27"/>
  <c r="AL43" i="27" s="1"/>
  <c r="AF84" i="27"/>
  <c r="AL84" i="27" s="1"/>
  <c r="AF93" i="27"/>
  <c r="AL93" i="27" s="1"/>
  <c r="AF36" i="27"/>
  <c r="AL36" i="27" s="1"/>
  <c r="AF131" i="27"/>
  <c r="AL131" i="27" s="1"/>
  <c r="AD39" i="27"/>
  <c r="AJ39" i="27" s="1"/>
  <c r="AD14" i="27"/>
  <c r="AJ14" i="27" s="1"/>
  <c r="AD115" i="27"/>
  <c r="AJ115" i="27" s="1"/>
  <c r="AD83" i="27"/>
  <c r="AJ83" i="27" s="1"/>
  <c r="AD40" i="27"/>
  <c r="AJ40" i="27" s="1"/>
  <c r="AD85" i="27"/>
  <c r="AJ85" i="27" s="1"/>
  <c r="AD124" i="27"/>
  <c r="AJ124" i="27" s="1"/>
  <c r="AD113" i="27"/>
  <c r="AJ113" i="27" s="1"/>
  <c r="AD44" i="27"/>
  <c r="AJ44" i="27" s="1"/>
  <c r="AD9" i="27"/>
  <c r="AJ9" i="27" s="1"/>
  <c r="AD125" i="27"/>
  <c r="AJ125" i="27" s="1"/>
  <c r="AD128" i="27"/>
  <c r="AJ128" i="27" s="1"/>
  <c r="AD57" i="27"/>
  <c r="AJ57" i="27" s="1"/>
  <c r="AD31" i="27"/>
  <c r="AJ31" i="27" s="1"/>
  <c r="AD92" i="27"/>
  <c r="AJ92" i="27" s="1"/>
  <c r="AD26" i="27"/>
  <c r="AJ26" i="27" s="1"/>
  <c r="AD122" i="27"/>
  <c r="AJ122" i="27" s="1"/>
  <c r="AD117" i="27"/>
  <c r="AJ117" i="27" s="1"/>
  <c r="AD42" i="27"/>
  <c r="AJ42" i="27" s="1"/>
  <c r="AD79" i="27"/>
  <c r="AJ79" i="27" s="1"/>
  <c r="AD86" i="27"/>
  <c r="AJ86" i="27" s="1"/>
  <c r="AD50" i="27"/>
  <c r="AJ50" i="27" s="1"/>
  <c r="AD81" i="27"/>
  <c r="AJ81" i="27" s="1"/>
  <c r="AD41" i="27"/>
  <c r="AJ41" i="27" s="1"/>
  <c r="AD130" i="27"/>
  <c r="AJ130" i="27" s="1"/>
  <c r="AD94" i="27"/>
  <c r="AJ94" i="27" s="1"/>
  <c r="AD63" i="27"/>
  <c r="AJ63" i="27" s="1"/>
  <c r="AD51" i="27"/>
  <c r="AJ51" i="27" s="1"/>
  <c r="AD62" i="27"/>
  <c r="AJ62" i="27" s="1"/>
  <c r="AD114" i="27"/>
  <c r="AJ114" i="27" s="1"/>
  <c r="AD102" i="27"/>
  <c r="AJ102" i="27" s="1"/>
  <c r="AD23" i="27"/>
  <c r="AJ23" i="27" s="1"/>
  <c r="AD61" i="27"/>
  <c r="AJ61" i="27" s="1"/>
  <c r="AD38" i="27"/>
  <c r="AJ38" i="27" s="1"/>
  <c r="AD89" i="27"/>
  <c r="AJ89" i="27" s="1"/>
  <c r="AD106" i="27"/>
  <c r="AJ106" i="27" s="1"/>
  <c r="AD74" i="27"/>
  <c r="AJ74" i="27" s="1"/>
  <c r="AD43" i="27"/>
  <c r="AJ43" i="27" s="1"/>
  <c r="AD47" i="27"/>
  <c r="AJ47" i="27" s="1"/>
  <c r="AD97" i="27"/>
  <c r="AJ97" i="27" s="1"/>
  <c r="AD66" i="27"/>
  <c r="AJ66" i="27" s="1"/>
  <c r="AD24" i="27"/>
  <c r="AJ24" i="27" s="1"/>
  <c r="AD48" i="27"/>
  <c r="AJ48" i="27" s="1"/>
  <c r="AD17" i="27"/>
  <c r="AJ17" i="27" s="1"/>
  <c r="AD52" i="27"/>
  <c r="AJ52" i="27" s="1"/>
  <c r="AD45" i="27"/>
  <c r="AJ45" i="27" s="1"/>
  <c r="AD53" i="27"/>
  <c r="AJ53" i="27" s="1"/>
  <c r="AD77" i="27"/>
  <c r="AJ77" i="27" s="1"/>
  <c r="AD20" i="27"/>
  <c r="AJ20" i="27" s="1"/>
  <c r="AD116" i="27"/>
  <c r="AJ116" i="27" s="1"/>
  <c r="AD8" i="27"/>
  <c r="AJ8" i="27" s="1"/>
  <c r="AD15" i="27"/>
  <c r="AJ15" i="27" s="1"/>
  <c r="AD21" i="27"/>
  <c r="AJ21" i="27" s="1"/>
  <c r="AD118" i="27"/>
  <c r="AJ118" i="27" s="1"/>
  <c r="AD76" i="27"/>
  <c r="AJ76" i="27" s="1"/>
  <c r="AD72" i="27"/>
  <c r="AJ72" i="27" s="1"/>
  <c r="AD32" i="27"/>
  <c r="AJ32" i="27" s="1"/>
  <c r="AD34" i="27"/>
  <c r="AJ34" i="27" s="1"/>
  <c r="AD22" i="27"/>
  <c r="AJ22" i="27" s="1"/>
  <c r="AD108" i="27"/>
  <c r="AJ108" i="27" s="1"/>
  <c r="AD82" i="27"/>
  <c r="AJ82" i="27" s="1"/>
  <c r="AD112" i="27"/>
  <c r="AJ112" i="27" s="1"/>
  <c r="AD30" i="27"/>
  <c r="AJ30" i="27" s="1"/>
  <c r="AD54" i="27"/>
  <c r="AJ54" i="27" s="1"/>
  <c r="AD69" i="27"/>
  <c r="AJ69" i="27" s="1"/>
  <c r="AD12" i="27"/>
  <c r="AJ12" i="27" s="1"/>
  <c r="AD56" i="27"/>
  <c r="AJ56" i="27" s="1"/>
  <c r="AD131" i="27"/>
  <c r="AJ131" i="27" s="1"/>
  <c r="AD87" i="27"/>
  <c r="AJ87" i="27" s="1"/>
  <c r="AD29" i="27"/>
  <c r="AJ29" i="27" s="1"/>
  <c r="AD88" i="27"/>
  <c r="AJ88" i="27" s="1"/>
  <c r="AD59" i="27"/>
  <c r="AJ59" i="27" s="1"/>
  <c r="AD127" i="27"/>
  <c r="AJ127" i="27" s="1"/>
  <c r="AD95" i="27"/>
  <c r="AJ95" i="27" s="1"/>
  <c r="AD71" i="27"/>
  <c r="AJ71" i="27" s="1"/>
  <c r="AD68" i="27"/>
  <c r="AJ68" i="27" s="1"/>
  <c r="AD6" i="27"/>
  <c r="AJ6" i="27" s="1"/>
  <c r="AD119" i="27"/>
  <c r="AJ119" i="27" s="1"/>
  <c r="AD111" i="27"/>
  <c r="AJ111" i="27" s="1"/>
  <c r="AD10" i="27"/>
  <c r="AJ10" i="27" s="1"/>
  <c r="AD28" i="27"/>
  <c r="AJ28" i="27" s="1"/>
  <c r="AD58" i="27"/>
  <c r="AJ58" i="27" s="1"/>
  <c r="AD105" i="27"/>
  <c r="AJ105" i="27" s="1"/>
  <c r="AD123" i="27"/>
  <c r="AJ123" i="27" s="1"/>
  <c r="AD91" i="27"/>
  <c r="AJ91" i="27" s="1"/>
  <c r="AD129" i="27"/>
  <c r="AJ129" i="27" s="1"/>
  <c r="AD132" i="27"/>
  <c r="AJ132" i="27" s="1"/>
  <c r="AD120" i="27"/>
  <c r="AJ120" i="27" s="1"/>
  <c r="AD99" i="27"/>
  <c r="AJ99" i="27" s="1"/>
  <c r="AD73" i="27"/>
  <c r="AJ73" i="27" s="1"/>
  <c r="AD11" i="27"/>
  <c r="AJ11" i="27" s="1"/>
  <c r="AD80" i="27"/>
  <c r="AJ80" i="27" s="1"/>
  <c r="AD70" i="27"/>
  <c r="AJ70" i="27" s="1"/>
  <c r="AD25" i="27"/>
  <c r="AJ25" i="27" s="1"/>
  <c r="AD93" i="27"/>
  <c r="AJ93" i="27" s="1"/>
  <c r="AD36" i="27"/>
  <c r="AJ36" i="27" s="1"/>
  <c r="AD104" i="27"/>
  <c r="AJ104" i="27" s="1"/>
  <c r="AD110" i="27"/>
  <c r="AJ110" i="27" s="1"/>
  <c r="AD67" i="27"/>
  <c r="AJ67" i="27" s="1"/>
  <c r="AD16" i="27"/>
  <c r="AJ16" i="27" s="1"/>
  <c r="AD7" i="27"/>
  <c r="AJ7" i="27" s="1"/>
  <c r="AD37" i="27"/>
  <c r="AJ37" i="27" s="1"/>
  <c r="AD101" i="27"/>
  <c r="AJ101" i="27" s="1"/>
  <c r="AD27" i="27"/>
  <c r="AJ27" i="27" s="1"/>
  <c r="AD65" i="27"/>
  <c r="AJ65" i="27" s="1"/>
  <c r="AD98" i="27"/>
  <c r="AJ98" i="27" s="1"/>
  <c r="AD13" i="27"/>
  <c r="AJ13" i="27" s="1"/>
  <c r="AD75" i="27"/>
  <c r="AJ75" i="27" s="1"/>
  <c r="AD55" i="27"/>
  <c r="AJ55" i="27" s="1"/>
  <c r="AD103" i="27"/>
  <c r="AJ103" i="27" s="1"/>
  <c r="AD100" i="27"/>
  <c r="AJ100" i="27" s="1"/>
  <c r="AD121" i="27"/>
  <c r="AJ121" i="27" s="1"/>
  <c r="AD78" i="27"/>
  <c r="AJ78" i="27" s="1"/>
  <c r="AD35" i="27"/>
  <c r="AJ35" i="27" s="1"/>
  <c r="AD96" i="27"/>
  <c r="AJ96" i="27" s="1"/>
  <c r="AD33" i="27"/>
  <c r="AJ33" i="27" s="1"/>
  <c r="AD46" i="27"/>
  <c r="AJ46" i="27" s="1"/>
  <c r="AD84" i="27"/>
  <c r="AJ84" i="27" s="1"/>
  <c r="AD64" i="27"/>
  <c r="AJ64" i="27" s="1"/>
  <c r="AD49" i="27"/>
  <c r="AJ49" i="27" s="1"/>
  <c r="AD18" i="27"/>
  <c r="AJ18" i="27" s="1"/>
  <c r="AD60" i="27"/>
  <c r="AJ60" i="27" s="1"/>
  <c r="AD5" i="27"/>
  <c r="AJ5" i="27" s="1"/>
  <c r="AD107" i="27"/>
  <c r="AJ107" i="27" s="1"/>
  <c r="AD90" i="27"/>
  <c r="AJ90" i="27" s="1"/>
  <c r="AD126" i="27"/>
  <c r="AJ126" i="27" s="1"/>
  <c r="AD19" i="27"/>
  <c r="AJ19" i="27" s="1"/>
  <c r="AD109" i="27"/>
  <c r="AJ109" i="27" s="1"/>
  <c r="D16" i="24"/>
  <c r="D22" i="24" s="1"/>
  <c r="D23" i="24" s="1"/>
  <c r="D17" i="24"/>
  <c r="B15" i="24"/>
  <c r="F15" i="24"/>
  <c r="AG116" i="27"/>
  <c r="AM116" i="27" s="1"/>
  <c r="AG41" i="27"/>
  <c r="AM41" i="27" s="1"/>
  <c r="AG31" i="27"/>
  <c r="AM31" i="27" s="1"/>
  <c r="AG109" i="27"/>
  <c r="AM109" i="27" s="1"/>
  <c r="AG113" i="27"/>
  <c r="AM113" i="27" s="1"/>
  <c r="AG26" i="27"/>
  <c r="AM26" i="27" s="1"/>
  <c r="AG70" i="27"/>
  <c r="AM70" i="27" s="1"/>
  <c r="AG76" i="27"/>
  <c r="AM76" i="27" s="1"/>
  <c r="AG95" i="27"/>
  <c r="AM95" i="27" s="1"/>
  <c r="AG94" i="27"/>
  <c r="AM94" i="27" s="1"/>
  <c r="AG35" i="27"/>
  <c r="AM35" i="27" s="1"/>
  <c r="AG43" i="27"/>
  <c r="AM43" i="27" s="1"/>
  <c r="AG81" i="27"/>
  <c r="AM81" i="27" s="1"/>
  <c r="AG54" i="27"/>
  <c r="AM54" i="27" s="1"/>
  <c r="AG91" i="27"/>
  <c r="AM91" i="27" s="1"/>
  <c r="AG100" i="27"/>
  <c r="AM100" i="27" s="1"/>
  <c r="AG99" i="27"/>
  <c r="AM99" i="27" s="1"/>
  <c r="AG33" i="27"/>
  <c r="AM33" i="27" s="1"/>
  <c r="AG39" i="27"/>
  <c r="AM39" i="27" s="1"/>
  <c r="AG47" i="27"/>
  <c r="AM47" i="27" s="1"/>
  <c r="AG110" i="27"/>
  <c r="AM110" i="27" s="1"/>
  <c r="AG42" i="27"/>
  <c r="AM42" i="27" s="1"/>
  <c r="AG24" i="27"/>
  <c r="AM24" i="27" s="1"/>
  <c r="AG78" i="27"/>
  <c r="AM78" i="27" s="1"/>
  <c r="AG124" i="27"/>
  <c r="AM124" i="27" s="1"/>
  <c r="AG8" i="27"/>
  <c r="AM8" i="27" s="1"/>
  <c r="AG102" i="27"/>
  <c r="AM102" i="27" s="1"/>
  <c r="AG88" i="27"/>
  <c r="AM88" i="27" s="1"/>
  <c r="AG85" i="27"/>
  <c r="AM85" i="27" s="1"/>
  <c r="AG73" i="27"/>
  <c r="AM73" i="27" s="1"/>
  <c r="AG44" i="27"/>
  <c r="AM44" i="27" s="1"/>
  <c r="AG132" i="27"/>
  <c r="AM132" i="27" s="1"/>
  <c r="AG30" i="27"/>
  <c r="AM30" i="27" s="1"/>
  <c r="AG51" i="27"/>
  <c r="AM51" i="27" s="1"/>
  <c r="AG130" i="27"/>
  <c r="AM130" i="27" s="1"/>
  <c r="AG80" i="27"/>
  <c r="AM80" i="27" s="1"/>
  <c r="AG86" i="27"/>
  <c r="AM86" i="27" s="1"/>
  <c r="AG74" i="27"/>
  <c r="AM74" i="27" s="1"/>
  <c r="AG58" i="27"/>
  <c r="AM58" i="27" s="1"/>
  <c r="AG119" i="27"/>
  <c r="AM119" i="27" s="1"/>
  <c r="AG101" i="27"/>
  <c r="AM101" i="27" s="1"/>
  <c r="AG125" i="27"/>
  <c r="AM125" i="27" s="1"/>
  <c r="AG126" i="27"/>
  <c r="AM126" i="27" s="1"/>
  <c r="AG121" i="27"/>
  <c r="AM121" i="27" s="1"/>
  <c r="AG28" i="27"/>
  <c r="AM28" i="27" s="1"/>
  <c r="AG67" i="27"/>
  <c r="AM67" i="27" s="1"/>
  <c r="AG29" i="27"/>
  <c r="AM29" i="27" s="1"/>
  <c r="AG77" i="27"/>
  <c r="AM77" i="27" s="1"/>
  <c r="AG63" i="27"/>
  <c r="AM63" i="27" s="1"/>
  <c r="AG115" i="27"/>
  <c r="AM115" i="27" s="1"/>
  <c r="AG83" i="27"/>
  <c r="AM83" i="27" s="1"/>
  <c r="AG50" i="27"/>
  <c r="AM50" i="27" s="1"/>
  <c r="AG127" i="27"/>
  <c r="AM127" i="27" s="1"/>
  <c r="AG25" i="27"/>
  <c r="AM25" i="27" s="1"/>
  <c r="AG40" i="27"/>
  <c r="AM40" i="27" s="1"/>
  <c r="AG11" i="27"/>
  <c r="AM11" i="27" s="1"/>
  <c r="AG92" i="27"/>
  <c r="AM92" i="27" s="1"/>
  <c r="AG97" i="27"/>
  <c r="AM97" i="27" s="1"/>
  <c r="AG53" i="27"/>
  <c r="AM53" i="27" s="1"/>
  <c r="AG34" i="27"/>
  <c r="AM34" i="27" s="1"/>
  <c r="AG64" i="27"/>
  <c r="AM64" i="27" s="1"/>
  <c r="AG57" i="27"/>
  <c r="AM57" i="27" s="1"/>
  <c r="AG82" i="27"/>
  <c r="AM82" i="27" s="1"/>
  <c r="AG20" i="27"/>
  <c r="AM20" i="27" s="1"/>
  <c r="AG52" i="27"/>
  <c r="AM52" i="27" s="1"/>
  <c r="AG7" i="27"/>
  <c r="AM7" i="27" s="1"/>
  <c r="AG79" i="27"/>
  <c r="AM79" i="27" s="1"/>
  <c r="AG93" i="27"/>
  <c r="AM93" i="27" s="1"/>
  <c r="AG16" i="27"/>
  <c r="AM16" i="27" s="1"/>
  <c r="AG36" i="27"/>
  <c r="AM36" i="27" s="1"/>
  <c r="AG131" i="27"/>
  <c r="AM131" i="27" s="1"/>
  <c r="AG108" i="27"/>
  <c r="AM108" i="27" s="1"/>
  <c r="AG15" i="27"/>
  <c r="AM15" i="27" s="1"/>
  <c r="AG122" i="27"/>
  <c r="AM122" i="27" s="1"/>
  <c r="AG87" i="27"/>
  <c r="AM87" i="27" s="1"/>
  <c r="AG46" i="27"/>
  <c r="AM46" i="27" s="1"/>
  <c r="AG75" i="27"/>
  <c r="AM75" i="27" s="1"/>
  <c r="AG114" i="27"/>
  <c r="AM114" i="27" s="1"/>
  <c r="AG60" i="27"/>
  <c r="AM60" i="27" s="1"/>
  <c r="AG37" i="27"/>
  <c r="AM37" i="27" s="1"/>
  <c r="AG71" i="27"/>
  <c r="AM71" i="27" s="1"/>
  <c r="AG107" i="27"/>
  <c r="AM107" i="27" s="1"/>
  <c r="AG65" i="27"/>
  <c r="AM65" i="27" s="1"/>
  <c r="AG61" i="27"/>
  <c r="AM61" i="27" s="1"/>
  <c r="AG104" i="27"/>
  <c r="AM104" i="27" s="1"/>
  <c r="AG23" i="27"/>
  <c r="AM23" i="27" s="1"/>
  <c r="AG38" i="27"/>
  <c r="AM38" i="27" s="1"/>
  <c r="AG120" i="27"/>
  <c r="AM120" i="27" s="1"/>
  <c r="AG22" i="27"/>
  <c r="AM22" i="27" s="1"/>
  <c r="AG45" i="27"/>
  <c r="AM45" i="27" s="1"/>
  <c r="AG10" i="27"/>
  <c r="AM10" i="27" s="1"/>
  <c r="AG55" i="27"/>
  <c r="AM55" i="27" s="1"/>
  <c r="AG123" i="27"/>
  <c r="AM123" i="27" s="1"/>
  <c r="AG49" i="27"/>
  <c r="AM49" i="27" s="1"/>
  <c r="AG103" i="27"/>
  <c r="AM103" i="27" s="1"/>
  <c r="AG19" i="27"/>
  <c r="AM19" i="27" s="1"/>
  <c r="AG32" i="27"/>
  <c r="AM32" i="27" s="1"/>
  <c r="AG12" i="27"/>
  <c r="AM12" i="27" s="1"/>
  <c r="AG106" i="27"/>
  <c r="AM106" i="27" s="1"/>
  <c r="AG48" i="27"/>
  <c r="AM48" i="27" s="1"/>
  <c r="AG21" i="27"/>
  <c r="AM21" i="27" s="1"/>
  <c r="AG129" i="27"/>
  <c r="AM129" i="27" s="1"/>
  <c r="AG6" i="27"/>
  <c r="AM6" i="27" s="1"/>
  <c r="AG18" i="27"/>
  <c r="AM18" i="27" s="1"/>
  <c r="AG117" i="27"/>
  <c r="AM117" i="27" s="1"/>
  <c r="AG72" i="27"/>
  <c r="AM72" i="27" s="1"/>
  <c r="AG90" i="27"/>
  <c r="AM90" i="27" s="1"/>
  <c r="AG59" i="27"/>
  <c r="AM59" i="27" s="1"/>
  <c r="AG98" i="27"/>
  <c r="AM98" i="27" s="1"/>
  <c r="AG112" i="27"/>
  <c r="AM112" i="27" s="1"/>
  <c r="AG56" i="27"/>
  <c r="AM56" i="27" s="1"/>
  <c r="AG5" i="27"/>
  <c r="AM5" i="27" s="1"/>
  <c r="AG111" i="27"/>
  <c r="AM111" i="27" s="1"/>
  <c r="AG68" i="27"/>
  <c r="AM68" i="27" s="1"/>
  <c r="AG27" i="27"/>
  <c r="AM27" i="27" s="1"/>
  <c r="AG118" i="27"/>
  <c r="AM118" i="27" s="1"/>
  <c r="AG62" i="27"/>
  <c r="AM62" i="27" s="1"/>
  <c r="AG17" i="27"/>
  <c r="AM17" i="27" s="1"/>
  <c r="AG105" i="27"/>
  <c r="AM105" i="27" s="1"/>
  <c r="AG66" i="27"/>
  <c r="AM66" i="27" s="1"/>
  <c r="AG89" i="27"/>
  <c r="AM89" i="27" s="1"/>
  <c r="AG96" i="27"/>
  <c r="AM96" i="27" s="1"/>
  <c r="AG13" i="27"/>
  <c r="AM13" i="27" s="1"/>
  <c r="AG9" i="27"/>
  <c r="AM9" i="27" s="1"/>
  <c r="AG128" i="27"/>
  <c r="AM128" i="27" s="1"/>
  <c r="AG69" i="27"/>
  <c r="AM69" i="27" s="1"/>
  <c r="AG84" i="27"/>
  <c r="AM84" i="27" s="1"/>
  <c r="AG14" i="27"/>
  <c r="AM14" i="27" s="1"/>
  <c r="AC88" i="27"/>
  <c r="AI88" i="27" s="1"/>
  <c r="AC25" i="27"/>
  <c r="AI25" i="27" s="1"/>
  <c r="AC107" i="27"/>
  <c r="AI107" i="27" s="1"/>
  <c r="AC17" i="27"/>
  <c r="AI17" i="27" s="1"/>
  <c r="AC115" i="27"/>
  <c r="AI115" i="27" s="1"/>
  <c r="AC99" i="27"/>
  <c r="AI99" i="27" s="1"/>
  <c r="AC58" i="27"/>
  <c r="AI58" i="27" s="1"/>
  <c r="AC47" i="27"/>
  <c r="AI47" i="27" s="1"/>
  <c r="AC40" i="27"/>
  <c r="AI40" i="27" s="1"/>
  <c r="AC127" i="27"/>
  <c r="AI127" i="27" s="1"/>
  <c r="AC48" i="27"/>
  <c r="AI48" i="27" s="1"/>
  <c r="AC122" i="27"/>
  <c r="AI122" i="27" s="1"/>
  <c r="AC130" i="27"/>
  <c r="AI130" i="27" s="1"/>
  <c r="AC89" i="27"/>
  <c r="AI89" i="27" s="1"/>
  <c r="AC11" i="27"/>
  <c r="AI11" i="27" s="1"/>
  <c r="AC69" i="27"/>
  <c r="AI69" i="27" s="1"/>
  <c r="AC114" i="27"/>
  <c r="AI114" i="27" s="1"/>
  <c r="AC30" i="27"/>
  <c r="AI30" i="27" s="1"/>
  <c r="AC100" i="27"/>
  <c r="AI100" i="27" s="1"/>
  <c r="AC29" i="27"/>
  <c r="AI29" i="27" s="1"/>
  <c r="AC62" i="27"/>
  <c r="AI62" i="27" s="1"/>
  <c r="AC94" i="27"/>
  <c r="AI94" i="27" s="1"/>
  <c r="AC98" i="27"/>
  <c r="AI98" i="27" s="1"/>
  <c r="AC104" i="27"/>
  <c r="AI104" i="27" s="1"/>
  <c r="AC42" i="27"/>
  <c r="AI42" i="27" s="1"/>
  <c r="AC123" i="27"/>
  <c r="AI123" i="27" s="1"/>
  <c r="AC93" i="27"/>
  <c r="AI93" i="27" s="1"/>
  <c r="AC16" i="27"/>
  <c r="AI16" i="27" s="1"/>
  <c r="AC84" i="27"/>
  <c r="AI84" i="27" s="1"/>
  <c r="AC37" i="27"/>
  <c r="AI37" i="27" s="1"/>
  <c r="AC96" i="27"/>
  <c r="AI96" i="27" s="1"/>
  <c r="AC132" i="27"/>
  <c r="AI132" i="27" s="1"/>
  <c r="AC31" i="27"/>
  <c r="AI31" i="27" s="1"/>
  <c r="AC57" i="27"/>
  <c r="AI57" i="27" s="1"/>
  <c r="AC44" i="27"/>
  <c r="AI44" i="27" s="1"/>
  <c r="AC61" i="27"/>
  <c r="AI61" i="27" s="1"/>
  <c r="AC118" i="27"/>
  <c r="AI118" i="27" s="1"/>
  <c r="AC9" i="27"/>
  <c r="AI9" i="27" s="1"/>
  <c r="AC66" i="27"/>
  <c r="AI66" i="27" s="1"/>
  <c r="AC73" i="27"/>
  <c r="AI73" i="27" s="1"/>
  <c r="AC50" i="27"/>
  <c r="AI50" i="27" s="1"/>
  <c r="AC41" i="27"/>
  <c r="AI41" i="27" s="1"/>
  <c r="AC8" i="27"/>
  <c r="AI8" i="27" s="1"/>
  <c r="AC68" i="27"/>
  <c r="AI68" i="27" s="1"/>
  <c r="AC117" i="27"/>
  <c r="AI117" i="27" s="1"/>
  <c r="AC128" i="27"/>
  <c r="AI128" i="27" s="1"/>
  <c r="AC55" i="27"/>
  <c r="AI55" i="27" s="1"/>
  <c r="AC111" i="27"/>
  <c r="AI111" i="27" s="1"/>
  <c r="AC85" i="27"/>
  <c r="AI85" i="27" s="1"/>
  <c r="AC46" i="27"/>
  <c r="AI46" i="27" s="1"/>
  <c r="AC7" i="27"/>
  <c r="AI7" i="27" s="1"/>
  <c r="AC67" i="27"/>
  <c r="AI67" i="27" s="1"/>
  <c r="AC131" i="27"/>
  <c r="AI131" i="27" s="1"/>
  <c r="AC92" i="27"/>
  <c r="AI92" i="27" s="1"/>
  <c r="AC109" i="27"/>
  <c r="AI109" i="27" s="1"/>
  <c r="AC64" i="27"/>
  <c r="AI64" i="27" s="1"/>
  <c r="AC28" i="27"/>
  <c r="AI28" i="27" s="1"/>
  <c r="AC5" i="27"/>
  <c r="AI5" i="27" s="1"/>
  <c r="AC124" i="27"/>
  <c r="AI124" i="27" s="1"/>
  <c r="AC24" i="27"/>
  <c r="AI24" i="27" s="1"/>
  <c r="AC19" i="27"/>
  <c r="AI19" i="27" s="1"/>
  <c r="AC72" i="27"/>
  <c r="AI72" i="27" s="1"/>
  <c r="AC60" i="27"/>
  <c r="AI60" i="27" s="1"/>
  <c r="AC52" i="27"/>
  <c r="AI52" i="27" s="1"/>
  <c r="AC35" i="27"/>
  <c r="AI35" i="27" s="1"/>
  <c r="AC119" i="27"/>
  <c r="AI119" i="27" s="1"/>
  <c r="AC13" i="27"/>
  <c r="AI13" i="27" s="1"/>
  <c r="AC74" i="27"/>
  <c r="AI74" i="27" s="1"/>
  <c r="AC86" i="27"/>
  <c r="AI86" i="27" s="1"/>
  <c r="AC33" i="27"/>
  <c r="AI33" i="27" s="1"/>
  <c r="AC83" i="27"/>
  <c r="AI83" i="27" s="1"/>
  <c r="AC14" i="27"/>
  <c r="AI14" i="27" s="1"/>
  <c r="AC108" i="27"/>
  <c r="AI108" i="27" s="1"/>
  <c r="AC125" i="27"/>
  <c r="AI125" i="27" s="1"/>
  <c r="AC32" i="27"/>
  <c r="AI32" i="27" s="1"/>
  <c r="AC113" i="27"/>
  <c r="AI113" i="27" s="1"/>
  <c r="AC76" i="27"/>
  <c r="AI76" i="27" s="1"/>
  <c r="AC45" i="27"/>
  <c r="AI45" i="27" s="1"/>
  <c r="AC129" i="27"/>
  <c r="AI129" i="27" s="1"/>
  <c r="AC97" i="27"/>
  <c r="AI97" i="27" s="1"/>
  <c r="AC43" i="27"/>
  <c r="AI43" i="27" s="1"/>
  <c r="AC103" i="27"/>
  <c r="AI103" i="27" s="1"/>
  <c r="AC6" i="27"/>
  <c r="AI6" i="27" s="1"/>
  <c r="AC81" i="27"/>
  <c r="AI81" i="27" s="1"/>
  <c r="AC82" i="27"/>
  <c r="AI82" i="27" s="1"/>
  <c r="AC101" i="27"/>
  <c r="AI101" i="27" s="1"/>
  <c r="AC39" i="27"/>
  <c r="AI39" i="27" s="1"/>
  <c r="AC26" i="27"/>
  <c r="AI26" i="27" s="1"/>
  <c r="AC71" i="27"/>
  <c r="AI71" i="27" s="1"/>
  <c r="AC38" i="27"/>
  <c r="AI38" i="27" s="1"/>
  <c r="AC102" i="27"/>
  <c r="AI102" i="27" s="1"/>
  <c r="AC10" i="27"/>
  <c r="AI10" i="27" s="1"/>
  <c r="AC106" i="27"/>
  <c r="AI106" i="27" s="1"/>
  <c r="AC34" i="27"/>
  <c r="AI34" i="27" s="1"/>
  <c r="AC110" i="27"/>
  <c r="AI110" i="27" s="1"/>
  <c r="AC21" i="27"/>
  <c r="AI21" i="27" s="1"/>
  <c r="AC77" i="27"/>
  <c r="AI77" i="27" s="1"/>
  <c r="AC116" i="27"/>
  <c r="AI116" i="27" s="1"/>
  <c r="AC126" i="27"/>
  <c r="AI126" i="27" s="1"/>
  <c r="AC80" i="27"/>
  <c r="AI80" i="27" s="1"/>
  <c r="AC65" i="27"/>
  <c r="AI65" i="27" s="1"/>
  <c r="AC87" i="27"/>
  <c r="AI87" i="27" s="1"/>
  <c r="AC53" i="27"/>
  <c r="AI53" i="27" s="1"/>
  <c r="AC18" i="27"/>
  <c r="AI18" i="27" s="1"/>
  <c r="AC90" i="27"/>
  <c r="AI90" i="27" s="1"/>
  <c r="AC105" i="27"/>
  <c r="AI105" i="27" s="1"/>
  <c r="AC49" i="27"/>
  <c r="AI49" i="27" s="1"/>
  <c r="AC121" i="27"/>
  <c r="AI121" i="27" s="1"/>
  <c r="AC56" i="27"/>
  <c r="AI56" i="27" s="1"/>
  <c r="AC12" i="27"/>
  <c r="AI12" i="27" s="1"/>
  <c r="AC70" i="27"/>
  <c r="AI70" i="27" s="1"/>
  <c r="AC75" i="27"/>
  <c r="AI75" i="27" s="1"/>
  <c r="AC78" i="27"/>
  <c r="AI78" i="27" s="1"/>
  <c r="AC36" i="27"/>
  <c r="AI36" i="27" s="1"/>
  <c r="AC91" i="27"/>
  <c r="AI91" i="27" s="1"/>
  <c r="AC27" i="27"/>
  <c r="AI27" i="27" s="1"/>
  <c r="AC20" i="27"/>
  <c r="AI20" i="27" s="1"/>
  <c r="AC51" i="27"/>
  <c r="AI51" i="27" s="1"/>
  <c r="AC112" i="27"/>
  <c r="AI112" i="27" s="1"/>
  <c r="AC95" i="27"/>
  <c r="AI95" i="27" s="1"/>
  <c r="AC79" i="27"/>
  <c r="AI79" i="27" s="1"/>
  <c r="AC54" i="27"/>
  <c r="AI54" i="27" s="1"/>
  <c r="AC23" i="27"/>
  <c r="AI23" i="27" s="1"/>
  <c r="AC15" i="27"/>
  <c r="AI15" i="27" s="1"/>
  <c r="AC59" i="27"/>
  <c r="AI59" i="27" s="1"/>
  <c r="AC63" i="27"/>
  <c r="AI63" i="27" s="1"/>
  <c r="AC120" i="27"/>
  <c r="AI120" i="27" s="1"/>
  <c r="AC22" i="27"/>
  <c r="AI22" i="27" s="1"/>
  <c r="C15" i="24"/>
  <c r="AB52" i="27"/>
  <c r="AB104" i="27"/>
  <c r="AB6" i="27"/>
  <c r="AB107" i="27"/>
  <c r="AB89" i="27"/>
  <c r="AB98" i="27"/>
  <c r="AB97" i="27"/>
  <c r="AB40" i="27"/>
  <c r="AB9" i="27"/>
  <c r="AB108" i="27"/>
  <c r="AB100" i="27"/>
  <c r="AB99" i="27"/>
  <c r="AB112" i="27"/>
  <c r="AB63" i="27"/>
  <c r="AB58" i="27"/>
  <c r="AB127" i="27"/>
  <c r="AB21" i="27"/>
  <c r="AB34" i="27"/>
  <c r="AB48" i="27"/>
  <c r="AB19" i="27"/>
  <c r="AB76" i="27"/>
  <c r="AB116" i="27"/>
  <c r="AB24" i="27"/>
  <c r="AB96" i="27"/>
  <c r="AB46" i="27"/>
  <c r="AB39" i="27"/>
  <c r="AB31" i="27"/>
  <c r="AB86" i="27"/>
  <c r="AB65" i="27"/>
  <c r="AB109" i="27"/>
  <c r="AB43" i="27"/>
  <c r="AB7" i="27"/>
  <c r="AB66" i="27"/>
  <c r="AB47" i="27"/>
  <c r="AB73" i="27"/>
  <c r="AB129" i="27"/>
  <c r="AB68" i="27"/>
  <c r="AB62" i="27"/>
  <c r="AB91" i="27"/>
  <c r="AB23" i="27"/>
  <c r="AB55" i="27"/>
  <c r="AB37" i="27"/>
  <c r="AB18" i="27"/>
  <c r="AB119" i="27"/>
  <c r="AB125" i="27"/>
  <c r="AB132" i="27"/>
  <c r="AB94" i="27"/>
  <c r="AB32" i="27"/>
  <c r="AB117" i="27"/>
  <c r="AB67" i="27"/>
  <c r="AB115" i="27"/>
  <c r="AB56" i="27"/>
  <c r="AB71" i="27"/>
  <c r="AB95" i="27"/>
  <c r="AB79" i="27"/>
  <c r="AB69" i="27"/>
  <c r="AB35" i="27"/>
  <c r="AB61" i="27"/>
  <c r="AB22" i="27"/>
  <c r="AB90" i="27"/>
  <c r="AB84" i="27"/>
  <c r="AB72" i="27"/>
  <c r="AB113" i="27"/>
  <c r="AB60" i="27"/>
  <c r="AB5" i="27"/>
  <c r="AB14" i="27"/>
  <c r="AB75" i="27"/>
  <c r="AB25" i="27"/>
  <c r="AB80" i="27"/>
  <c r="AB81" i="27"/>
  <c r="AB17" i="27"/>
  <c r="AB44" i="27"/>
  <c r="AB57" i="27"/>
  <c r="AB118" i="27"/>
  <c r="AB114" i="27"/>
  <c r="AB82" i="27"/>
  <c r="AB10" i="27"/>
  <c r="AB102" i="27"/>
  <c r="AB36" i="27"/>
  <c r="AB110" i="27"/>
  <c r="AB122" i="27"/>
  <c r="AB126" i="27"/>
  <c r="AB29" i="27"/>
  <c r="AB11" i="27"/>
  <c r="AB33" i="27"/>
  <c r="AB41" i="27"/>
  <c r="AB53" i="27"/>
  <c r="AB111" i="27"/>
  <c r="AB85" i="27"/>
  <c r="AB49" i="27"/>
  <c r="AB123" i="27"/>
  <c r="AB28" i="27"/>
  <c r="AB30" i="27"/>
  <c r="AB54" i="27"/>
  <c r="AB26" i="27"/>
  <c r="AB64" i="27"/>
  <c r="AB124" i="27"/>
  <c r="AB121" i="27"/>
  <c r="AB27" i="27"/>
  <c r="AB16" i="27"/>
  <c r="AB38" i="27"/>
  <c r="AB106" i="27"/>
  <c r="AB88" i="27"/>
  <c r="AB131" i="27"/>
  <c r="AB20" i="27"/>
  <c r="AB12" i="27"/>
  <c r="AB59" i="27"/>
  <c r="AB51" i="27"/>
  <c r="AB130" i="27"/>
  <c r="AB101" i="27"/>
  <c r="AB103" i="27"/>
  <c r="AB70" i="27"/>
  <c r="AB93" i="27"/>
  <c r="AB42" i="27"/>
  <c r="AB120" i="27"/>
  <c r="AB83" i="27"/>
  <c r="AB78" i="27"/>
  <c r="AB74" i="27"/>
  <c r="AB92" i="27"/>
  <c r="AB77" i="27"/>
  <c r="AB105" i="27"/>
  <c r="AB128" i="27"/>
  <c r="AB15" i="27"/>
  <c r="AB8" i="27"/>
  <c r="AB50" i="27"/>
  <c r="AB87" i="27"/>
  <c r="AB45" i="27"/>
  <c r="AB13" i="27"/>
  <c r="AE13" i="27"/>
  <c r="AK13" i="27" s="1"/>
  <c r="AE99" i="27"/>
  <c r="AK99" i="27" s="1"/>
  <c r="AE91" i="27"/>
  <c r="AK91" i="27" s="1"/>
  <c r="AE100" i="27"/>
  <c r="AK100" i="27" s="1"/>
  <c r="AE107" i="27"/>
  <c r="AK107" i="27" s="1"/>
  <c r="AE79" i="27"/>
  <c r="AK79" i="27" s="1"/>
  <c r="AE114" i="27"/>
  <c r="AK114" i="27" s="1"/>
  <c r="AE95" i="27"/>
  <c r="AK95" i="27" s="1"/>
  <c r="AE47" i="27"/>
  <c r="AK47" i="27" s="1"/>
  <c r="AE59" i="27"/>
  <c r="AK59" i="27" s="1"/>
  <c r="AE64" i="27"/>
  <c r="AK64" i="27" s="1"/>
  <c r="AE120" i="27"/>
  <c r="AK120" i="27" s="1"/>
  <c r="AE119" i="27"/>
  <c r="AK119" i="27" s="1"/>
  <c r="AE71" i="27"/>
  <c r="AK71" i="27" s="1"/>
  <c r="AE118" i="27"/>
  <c r="AK118" i="27" s="1"/>
  <c r="AE8" i="27"/>
  <c r="AK8" i="27" s="1"/>
  <c r="AE83" i="27"/>
  <c r="AK83" i="27" s="1"/>
  <c r="AE62" i="27"/>
  <c r="AK62" i="27" s="1"/>
  <c r="AE60" i="27"/>
  <c r="AK60" i="27" s="1"/>
  <c r="AE43" i="27"/>
  <c r="AK43" i="27" s="1"/>
  <c r="AE51" i="27"/>
  <c r="AK51" i="27" s="1"/>
  <c r="AE52" i="27"/>
  <c r="AK52" i="27" s="1"/>
  <c r="AE116" i="27"/>
  <c r="AK116" i="27" s="1"/>
  <c r="AE126" i="27"/>
  <c r="AK126" i="27" s="1"/>
  <c r="AE98" i="27"/>
  <c r="AK98" i="27" s="1"/>
  <c r="AE92" i="27"/>
  <c r="AK92" i="27" s="1"/>
  <c r="AE97" i="27"/>
  <c r="AK97" i="27" s="1"/>
  <c r="AE35" i="27"/>
  <c r="AK35" i="27" s="1"/>
  <c r="AE81" i="27"/>
  <c r="AK81" i="27" s="1"/>
  <c r="AE130" i="27"/>
  <c r="AK130" i="27" s="1"/>
  <c r="AE111" i="27"/>
  <c r="AK111" i="27" s="1"/>
  <c r="AE69" i="27"/>
  <c r="AK69" i="27" s="1"/>
  <c r="AE44" i="27"/>
  <c r="AK44" i="27" s="1"/>
  <c r="AE86" i="27"/>
  <c r="AK86" i="27" s="1"/>
  <c r="AE28" i="27"/>
  <c r="AK28" i="27" s="1"/>
  <c r="AE55" i="27"/>
  <c r="AK55" i="27" s="1"/>
  <c r="AE104" i="27"/>
  <c r="AK104" i="27" s="1"/>
  <c r="AE36" i="27"/>
  <c r="AK36" i="27" s="1"/>
  <c r="AE50" i="27"/>
  <c r="AK50" i="27" s="1"/>
  <c r="AE102" i="27"/>
  <c r="AK102" i="27" s="1"/>
  <c r="AE121" i="27"/>
  <c r="AK121" i="27" s="1"/>
  <c r="AE48" i="27"/>
  <c r="AK48" i="27" s="1"/>
  <c r="AE82" i="27"/>
  <c r="AK82" i="27" s="1"/>
  <c r="AE124" i="27"/>
  <c r="AK124" i="27" s="1"/>
  <c r="AE108" i="27"/>
  <c r="AK108" i="27" s="1"/>
  <c r="AE54" i="27"/>
  <c r="AK54" i="27" s="1"/>
  <c r="AE34" i="27"/>
  <c r="AK34" i="27" s="1"/>
  <c r="AE101" i="27"/>
  <c r="AK101" i="27" s="1"/>
  <c r="AE77" i="27"/>
  <c r="AK77" i="27" s="1"/>
  <c r="AE14" i="27"/>
  <c r="AK14" i="27" s="1"/>
  <c r="AE18" i="27"/>
  <c r="AK18" i="27" s="1"/>
  <c r="AE10" i="27"/>
  <c r="AK10" i="27" s="1"/>
  <c r="AE22" i="27"/>
  <c r="AK22" i="27" s="1"/>
  <c r="AE53" i="27"/>
  <c r="AK53" i="27" s="1"/>
  <c r="AE46" i="27"/>
  <c r="AK46" i="27" s="1"/>
  <c r="AE80" i="27"/>
  <c r="AK80" i="27" s="1"/>
  <c r="AE93" i="27"/>
  <c r="AK93" i="27" s="1"/>
  <c r="AE27" i="27"/>
  <c r="AK27" i="27" s="1"/>
  <c r="AE110" i="27"/>
  <c r="AK110" i="27" s="1"/>
  <c r="AE21" i="27"/>
  <c r="AK21" i="27" s="1"/>
  <c r="AE122" i="27"/>
  <c r="AK122" i="27" s="1"/>
  <c r="AE31" i="27"/>
  <c r="AK31" i="27" s="1"/>
  <c r="AE78" i="27"/>
  <c r="AK78" i="27" s="1"/>
  <c r="AE85" i="27"/>
  <c r="AK85" i="27" s="1"/>
  <c r="AE39" i="27"/>
  <c r="AK39" i="27" s="1"/>
  <c r="AE29" i="27"/>
  <c r="AK29" i="27" s="1"/>
  <c r="AE42" i="27"/>
  <c r="AK42" i="27" s="1"/>
  <c r="AE72" i="27"/>
  <c r="AK72" i="27" s="1"/>
  <c r="AE9" i="27"/>
  <c r="AK9" i="27" s="1"/>
  <c r="AE89" i="27"/>
  <c r="AK89" i="27" s="1"/>
  <c r="AE37" i="27"/>
  <c r="AK37" i="27" s="1"/>
  <c r="AE73" i="27"/>
  <c r="AK73" i="27" s="1"/>
  <c r="AE106" i="27"/>
  <c r="AK106" i="27" s="1"/>
  <c r="AE63" i="27"/>
  <c r="AK63" i="27" s="1"/>
  <c r="AE125" i="27"/>
  <c r="AK125" i="27" s="1"/>
  <c r="AE103" i="27"/>
  <c r="AK103" i="27" s="1"/>
  <c r="AE16" i="27"/>
  <c r="AK16" i="27" s="1"/>
  <c r="AE88" i="27"/>
  <c r="AK88" i="27" s="1"/>
  <c r="AE32" i="27"/>
  <c r="AK32" i="27" s="1"/>
  <c r="AE115" i="27"/>
  <c r="AK115" i="27" s="1"/>
  <c r="AE12" i="27"/>
  <c r="AK12" i="27" s="1"/>
  <c r="AE96" i="27"/>
  <c r="AK96" i="27" s="1"/>
  <c r="AE132" i="27"/>
  <c r="AK132" i="27" s="1"/>
  <c r="AE105" i="27"/>
  <c r="AK105" i="27" s="1"/>
  <c r="AE84" i="27"/>
  <c r="AK84" i="27" s="1"/>
  <c r="AE30" i="27"/>
  <c r="AK30" i="27" s="1"/>
  <c r="AE117" i="27"/>
  <c r="AK117" i="27" s="1"/>
  <c r="AE109" i="27"/>
  <c r="AK109" i="27" s="1"/>
  <c r="AE6" i="27"/>
  <c r="AK6" i="27" s="1"/>
  <c r="AE113" i="27"/>
  <c r="AK113" i="27" s="1"/>
  <c r="AE112" i="27"/>
  <c r="AK112" i="27" s="1"/>
  <c r="AE67" i="27"/>
  <c r="AK67" i="27" s="1"/>
  <c r="AE7" i="27"/>
  <c r="AK7" i="27" s="1"/>
  <c r="AE61" i="27"/>
  <c r="AK61" i="27" s="1"/>
  <c r="AE26" i="27"/>
  <c r="AK26" i="27" s="1"/>
  <c r="AE19" i="27"/>
  <c r="AK19" i="27" s="1"/>
  <c r="AE20" i="27"/>
  <c r="AK20" i="27" s="1"/>
  <c r="AE5" i="27"/>
  <c r="AK5" i="27" s="1"/>
  <c r="AE57" i="27"/>
  <c r="AK57" i="27" s="1"/>
  <c r="AE45" i="27"/>
  <c r="AK45" i="27" s="1"/>
  <c r="AE131" i="27"/>
  <c r="AK131" i="27" s="1"/>
  <c r="AE41" i="27"/>
  <c r="AK41" i="27" s="1"/>
  <c r="AE25" i="27"/>
  <c r="AK25" i="27" s="1"/>
  <c r="AE123" i="27"/>
  <c r="AK123" i="27" s="1"/>
  <c r="AE15" i="27"/>
  <c r="AK15" i="27" s="1"/>
  <c r="AE68" i="27"/>
  <c r="AK68" i="27" s="1"/>
  <c r="AE128" i="27"/>
  <c r="AK128" i="27" s="1"/>
  <c r="AE49" i="27"/>
  <c r="AK49" i="27" s="1"/>
  <c r="AE23" i="27"/>
  <c r="AK23" i="27" s="1"/>
  <c r="AE127" i="27"/>
  <c r="AK127" i="27" s="1"/>
  <c r="AE65" i="27"/>
  <c r="AK65" i="27" s="1"/>
  <c r="AE11" i="27"/>
  <c r="AK11" i="27" s="1"/>
  <c r="AE74" i="27"/>
  <c r="AK74" i="27" s="1"/>
  <c r="AE17" i="27"/>
  <c r="AK17" i="27" s="1"/>
  <c r="AE75" i="27"/>
  <c r="AK75" i="27" s="1"/>
  <c r="AE58" i="27"/>
  <c r="AK58" i="27" s="1"/>
  <c r="AE38" i="27"/>
  <c r="AK38" i="27" s="1"/>
  <c r="AE87" i="27"/>
  <c r="AK87" i="27" s="1"/>
  <c r="AE94" i="27"/>
  <c r="AK94" i="27" s="1"/>
  <c r="AE56" i="27"/>
  <c r="AK56" i="27" s="1"/>
  <c r="AE33" i="27"/>
  <c r="AK33" i="27" s="1"/>
  <c r="AE76" i="27"/>
  <c r="AK76" i="27" s="1"/>
  <c r="AE70" i="27"/>
  <c r="AK70" i="27" s="1"/>
  <c r="AE90" i="27"/>
  <c r="AK90" i="27" s="1"/>
  <c r="AE40" i="27"/>
  <c r="AK40" i="27" s="1"/>
  <c r="AE129" i="27"/>
  <c r="AK129" i="27" s="1"/>
  <c r="AE66" i="27"/>
  <c r="AK66" i="27" s="1"/>
  <c r="AE24" i="27"/>
  <c r="AK24" i="27" s="1"/>
  <c r="G15" i="24"/>
  <c r="N10" i="26" l="1"/>
  <c r="G16" i="24"/>
  <c r="G22" i="24" s="1"/>
  <c r="G23" i="24" s="1"/>
  <c r="G17" i="24"/>
  <c r="H107" i="26"/>
  <c r="AH105" i="27"/>
  <c r="G107" i="26" s="1"/>
  <c r="H95" i="26"/>
  <c r="AH93" i="27"/>
  <c r="G95" i="26" s="1"/>
  <c r="H22" i="26"/>
  <c r="AH20" i="27"/>
  <c r="G22" i="26" s="1"/>
  <c r="H126" i="26"/>
  <c r="AH124" i="27"/>
  <c r="G126" i="26" s="1"/>
  <c r="H87" i="26"/>
  <c r="AH85" i="27"/>
  <c r="G87" i="26" s="1"/>
  <c r="H124" i="26"/>
  <c r="AH122" i="27"/>
  <c r="G124" i="26" s="1"/>
  <c r="H59" i="26"/>
  <c r="AH57" i="27"/>
  <c r="G59" i="26" s="1"/>
  <c r="H7" i="26"/>
  <c r="AH5" i="27"/>
  <c r="G7" i="26" s="1"/>
  <c r="H37" i="26"/>
  <c r="AH35" i="27"/>
  <c r="G37" i="26" s="1"/>
  <c r="H119" i="26"/>
  <c r="AH117" i="27"/>
  <c r="G119" i="26" s="1"/>
  <c r="H57" i="26"/>
  <c r="AH55" i="27"/>
  <c r="G57" i="26" s="1"/>
  <c r="H68" i="26"/>
  <c r="AH66" i="27"/>
  <c r="G68" i="26" s="1"/>
  <c r="H48" i="26"/>
  <c r="AH46" i="27"/>
  <c r="G48" i="26" s="1"/>
  <c r="H23" i="26"/>
  <c r="AH21" i="27"/>
  <c r="G23" i="26" s="1"/>
  <c r="H11" i="26"/>
  <c r="AH9" i="27"/>
  <c r="G11" i="26" s="1"/>
  <c r="H54" i="26"/>
  <c r="AH52" i="27"/>
  <c r="G54" i="26" s="1"/>
  <c r="H15" i="26"/>
  <c r="AH13" i="27"/>
  <c r="G15" i="26" s="1"/>
  <c r="H79" i="26"/>
  <c r="AH77" i="27"/>
  <c r="G79" i="26" s="1"/>
  <c r="H72" i="26"/>
  <c r="AH70" i="27"/>
  <c r="G72" i="26" s="1"/>
  <c r="H133" i="26"/>
  <c r="AH131" i="27"/>
  <c r="G133" i="26" s="1"/>
  <c r="H66" i="26"/>
  <c r="AH64" i="27"/>
  <c r="G66" i="26" s="1"/>
  <c r="H113" i="26"/>
  <c r="AH111" i="27"/>
  <c r="G113" i="26" s="1"/>
  <c r="H112" i="26"/>
  <c r="AH110" i="27"/>
  <c r="G112" i="26" s="1"/>
  <c r="H46" i="26"/>
  <c r="AH44" i="27"/>
  <c r="G46" i="26" s="1"/>
  <c r="H62" i="26"/>
  <c r="AH60" i="27"/>
  <c r="G62" i="26" s="1"/>
  <c r="H71" i="26"/>
  <c r="AH69" i="27"/>
  <c r="G71" i="26" s="1"/>
  <c r="H34" i="26"/>
  <c r="AH32" i="27"/>
  <c r="G34" i="26" s="1"/>
  <c r="H25" i="26"/>
  <c r="AH23" i="27"/>
  <c r="G25" i="26" s="1"/>
  <c r="H9" i="26"/>
  <c r="AH7" i="27"/>
  <c r="G9" i="26" s="1"/>
  <c r="H98" i="26"/>
  <c r="AH96" i="27"/>
  <c r="G98" i="26" s="1"/>
  <c r="H129" i="26"/>
  <c r="AH127" i="27"/>
  <c r="G129" i="26" s="1"/>
  <c r="H42" i="26"/>
  <c r="AH40" i="27"/>
  <c r="G42" i="26" s="1"/>
  <c r="C17" i="24"/>
  <c r="C16" i="24"/>
  <c r="C22" i="24" s="1"/>
  <c r="C23" i="24" s="1"/>
  <c r="H47" i="26"/>
  <c r="AH45" i="27"/>
  <c r="G47" i="26" s="1"/>
  <c r="H94" i="26"/>
  <c r="AH92" i="27"/>
  <c r="G94" i="26" s="1"/>
  <c r="H105" i="26"/>
  <c r="AH103" i="27"/>
  <c r="G105" i="26" s="1"/>
  <c r="H90" i="26"/>
  <c r="AH88" i="27"/>
  <c r="G90" i="26" s="1"/>
  <c r="H28" i="26"/>
  <c r="AH26" i="27"/>
  <c r="G28" i="26" s="1"/>
  <c r="H55" i="26"/>
  <c r="AH53" i="27"/>
  <c r="G55" i="26" s="1"/>
  <c r="H38" i="26"/>
  <c r="AH36" i="27"/>
  <c r="G38" i="26" s="1"/>
  <c r="H19" i="26"/>
  <c r="AH17" i="27"/>
  <c r="G19" i="26" s="1"/>
  <c r="H115" i="26"/>
  <c r="AH113" i="27"/>
  <c r="G115" i="26" s="1"/>
  <c r="H81" i="26"/>
  <c r="AH79" i="27"/>
  <c r="G81" i="26" s="1"/>
  <c r="H96" i="26"/>
  <c r="AH94" i="27"/>
  <c r="G96" i="26" s="1"/>
  <c r="H93" i="26"/>
  <c r="AH91" i="27"/>
  <c r="G93" i="26" s="1"/>
  <c r="H45" i="26"/>
  <c r="AH43" i="27"/>
  <c r="G45" i="26" s="1"/>
  <c r="H26" i="26"/>
  <c r="AH24" i="27"/>
  <c r="G26" i="26" s="1"/>
  <c r="H60" i="26"/>
  <c r="AH58" i="27"/>
  <c r="G60" i="26" s="1"/>
  <c r="H99" i="26"/>
  <c r="AH97" i="27"/>
  <c r="G99" i="26" s="1"/>
  <c r="F16" i="24"/>
  <c r="F22" i="24" s="1"/>
  <c r="F23" i="24" s="1"/>
  <c r="F17" i="24"/>
  <c r="H89" i="26"/>
  <c r="AH87" i="27"/>
  <c r="G89" i="26" s="1"/>
  <c r="H76" i="26"/>
  <c r="AH74" i="27"/>
  <c r="G76" i="26" s="1"/>
  <c r="H103" i="26"/>
  <c r="AH101" i="27"/>
  <c r="G103" i="26" s="1"/>
  <c r="H108" i="26"/>
  <c r="AH106" i="27"/>
  <c r="G108" i="26" s="1"/>
  <c r="H56" i="26"/>
  <c r="AH54" i="27"/>
  <c r="G56" i="26" s="1"/>
  <c r="H43" i="26"/>
  <c r="AH41" i="27"/>
  <c r="G43" i="26" s="1"/>
  <c r="H104" i="26"/>
  <c r="AH102" i="27"/>
  <c r="G104" i="26" s="1"/>
  <c r="H83" i="26"/>
  <c r="AH81" i="27"/>
  <c r="G83" i="26" s="1"/>
  <c r="H74" i="26"/>
  <c r="AH72" i="27"/>
  <c r="G74" i="26" s="1"/>
  <c r="H97" i="26"/>
  <c r="AH95" i="27"/>
  <c r="G97" i="26" s="1"/>
  <c r="H134" i="26"/>
  <c r="AH132" i="27"/>
  <c r="G134" i="26" s="1"/>
  <c r="H64" i="26"/>
  <c r="AH62" i="27"/>
  <c r="G64" i="26" s="1"/>
  <c r="H111" i="26"/>
  <c r="AH109" i="27"/>
  <c r="G111" i="26" s="1"/>
  <c r="H118" i="26"/>
  <c r="AH116" i="27"/>
  <c r="G118" i="26" s="1"/>
  <c r="H65" i="26"/>
  <c r="AH63" i="27"/>
  <c r="G65" i="26" s="1"/>
  <c r="H100" i="26"/>
  <c r="AH98" i="27"/>
  <c r="G100" i="26" s="1"/>
  <c r="B17" i="24"/>
  <c r="B16" i="24"/>
  <c r="B22" i="24" s="1"/>
  <c r="B23" i="24" s="1"/>
  <c r="H52" i="26"/>
  <c r="AH50" i="27"/>
  <c r="G52" i="26" s="1"/>
  <c r="H80" i="26"/>
  <c r="AH78" i="27"/>
  <c r="G80" i="26" s="1"/>
  <c r="H132" i="26"/>
  <c r="AH130" i="27"/>
  <c r="G132" i="26" s="1"/>
  <c r="H40" i="26"/>
  <c r="AH38" i="27"/>
  <c r="G40" i="26" s="1"/>
  <c r="H32" i="26"/>
  <c r="AH30" i="27"/>
  <c r="G32" i="26" s="1"/>
  <c r="H35" i="26"/>
  <c r="AH33" i="27"/>
  <c r="G35" i="26" s="1"/>
  <c r="H12" i="26"/>
  <c r="AH10" i="27"/>
  <c r="G12" i="26" s="1"/>
  <c r="H82" i="26"/>
  <c r="AH80" i="27"/>
  <c r="G82" i="26" s="1"/>
  <c r="H86" i="26"/>
  <c r="AH84" i="27"/>
  <c r="G86" i="26" s="1"/>
  <c r="H73" i="26"/>
  <c r="AH71" i="27"/>
  <c r="G73" i="26" s="1"/>
  <c r="H127" i="26"/>
  <c r="AH125" i="27"/>
  <c r="G127" i="26" s="1"/>
  <c r="H70" i="26"/>
  <c r="AH68" i="27"/>
  <c r="G70" i="26" s="1"/>
  <c r="F70" i="26" s="1"/>
  <c r="H67" i="26"/>
  <c r="AH65" i="27"/>
  <c r="G67" i="26" s="1"/>
  <c r="H78" i="26"/>
  <c r="AH76" i="27"/>
  <c r="G78" i="26" s="1"/>
  <c r="H114" i="26"/>
  <c r="AH112" i="27"/>
  <c r="G114" i="26" s="1"/>
  <c r="H91" i="26"/>
  <c r="AH89" i="27"/>
  <c r="G91" i="26" s="1"/>
  <c r="F91" i="26" s="1"/>
  <c r="D34" i="24"/>
  <c r="D35" i="24" s="1"/>
  <c r="D21" i="24"/>
  <c r="D19" i="24"/>
  <c r="H10" i="26"/>
  <c r="AH8" i="27"/>
  <c r="G10" i="26" s="1"/>
  <c r="H85" i="26"/>
  <c r="AH83" i="27"/>
  <c r="G85" i="26" s="1"/>
  <c r="H53" i="26"/>
  <c r="AH51" i="27"/>
  <c r="G53" i="26" s="1"/>
  <c r="H18" i="26"/>
  <c r="AH16" i="27"/>
  <c r="G18" i="26" s="1"/>
  <c r="H30" i="26"/>
  <c r="AH28" i="27"/>
  <c r="G30" i="26" s="1"/>
  <c r="H13" i="26"/>
  <c r="AH11" i="27"/>
  <c r="G13" i="26" s="1"/>
  <c r="H84" i="26"/>
  <c r="AH82" i="27"/>
  <c r="G84" i="26" s="1"/>
  <c r="H27" i="26"/>
  <c r="AH25" i="27"/>
  <c r="G27" i="26" s="1"/>
  <c r="H92" i="26"/>
  <c r="AH90" i="27"/>
  <c r="G92" i="26" s="1"/>
  <c r="H58" i="26"/>
  <c r="AH56" i="27"/>
  <c r="G58" i="26" s="1"/>
  <c r="H121" i="26"/>
  <c r="AH119" i="27"/>
  <c r="G121" i="26" s="1"/>
  <c r="H131" i="26"/>
  <c r="AH129" i="27"/>
  <c r="G131" i="26" s="1"/>
  <c r="H88" i="26"/>
  <c r="AH86" i="27"/>
  <c r="G88" i="26" s="1"/>
  <c r="H21" i="26"/>
  <c r="AH19" i="27"/>
  <c r="G21" i="26" s="1"/>
  <c r="H101" i="26"/>
  <c r="AH99" i="27"/>
  <c r="G101" i="26" s="1"/>
  <c r="H109" i="26"/>
  <c r="AH107" i="27"/>
  <c r="G109" i="26" s="1"/>
  <c r="H17" i="26"/>
  <c r="AH15" i="27"/>
  <c r="G17" i="26" s="1"/>
  <c r="H122" i="26"/>
  <c r="AH120" i="27"/>
  <c r="G122" i="26" s="1"/>
  <c r="H61" i="26"/>
  <c r="AH59" i="27"/>
  <c r="G61" i="26" s="1"/>
  <c r="H29" i="26"/>
  <c r="AH27" i="27"/>
  <c r="G29" i="26" s="1"/>
  <c r="H125" i="26"/>
  <c r="AH123" i="27"/>
  <c r="G125" i="26" s="1"/>
  <c r="H31" i="26"/>
  <c r="AH29" i="27"/>
  <c r="G31" i="26" s="1"/>
  <c r="H116" i="26"/>
  <c r="AH114" i="27"/>
  <c r="G116" i="26" s="1"/>
  <c r="H77" i="26"/>
  <c r="AH75" i="27"/>
  <c r="G77" i="26" s="1"/>
  <c r="H24" i="26"/>
  <c r="AH22" i="27"/>
  <c r="G24" i="26" s="1"/>
  <c r="H117" i="26"/>
  <c r="AH115" i="27"/>
  <c r="G117" i="26" s="1"/>
  <c r="H20" i="26"/>
  <c r="AH18" i="27"/>
  <c r="G20" i="26" s="1"/>
  <c r="H75" i="26"/>
  <c r="AH73" i="27"/>
  <c r="G75" i="26" s="1"/>
  <c r="H33" i="26"/>
  <c r="AH31" i="27"/>
  <c r="G33" i="26" s="1"/>
  <c r="F33" i="26" s="1"/>
  <c r="H50" i="26"/>
  <c r="AH48" i="27"/>
  <c r="G50" i="26" s="1"/>
  <c r="H102" i="26"/>
  <c r="AH100" i="27"/>
  <c r="G102" i="26" s="1"/>
  <c r="H8" i="26"/>
  <c r="AH6" i="27"/>
  <c r="G8" i="26" s="1"/>
  <c r="H130" i="26"/>
  <c r="AH128" i="27"/>
  <c r="G130" i="26" s="1"/>
  <c r="F130" i="26" s="1"/>
  <c r="H44" i="26"/>
  <c r="AH42" i="27"/>
  <c r="G44" i="26" s="1"/>
  <c r="H14" i="26"/>
  <c r="AH12" i="27"/>
  <c r="G14" i="26" s="1"/>
  <c r="H123" i="26"/>
  <c r="AH121" i="27"/>
  <c r="G123" i="26" s="1"/>
  <c r="H51" i="26"/>
  <c r="AH49" i="27"/>
  <c r="G51" i="26" s="1"/>
  <c r="F51" i="26" s="1"/>
  <c r="H128" i="26"/>
  <c r="AH126" i="27"/>
  <c r="G128" i="26" s="1"/>
  <c r="H120" i="26"/>
  <c r="AH118" i="27"/>
  <c r="G120" i="26" s="1"/>
  <c r="H16" i="26"/>
  <c r="AH14" i="27"/>
  <c r="G16" i="26" s="1"/>
  <c r="H63" i="26"/>
  <c r="AH61" i="27"/>
  <c r="G63" i="26" s="1"/>
  <c r="F63" i="26" s="1"/>
  <c r="H69" i="26"/>
  <c r="AH67" i="27"/>
  <c r="G69" i="26" s="1"/>
  <c r="H39" i="26"/>
  <c r="AH37" i="27"/>
  <c r="G39" i="26" s="1"/>
  <c r="H49" i="26"/>
  <c r="AH47" i="27"/>
  <c r="G49" i="26" s="1"/>
  <c r="H41" i="26"/>
  <c r="AH39" i="27"/>
  <c r="G41" i="26" s="1"/>
  <c r="F41" i="26" s="1"/>
  <c r="H36" i="26"/>
  <c r="AH34" i="27"/>
  <c r="G36" i="26" s="1"/>
  <c r="H110" i="26"/>
  <c r="AH108" i="27"/>
  <c r="G110" i="26" s="1"/>
  <c r="H106" i="26"/>
  <c r="AH104" i="27"/>
  <c r="G106" i="26" s="1"/>
  <c r="E16" i="24"/>
  <c r="E22" i="24" s="1"/>
  <c r="E23" i="24" s="1"/>
  <c r="E17" i="24"/>
  <c r="F24" i="26" l="1"/>
  <c r="F82" i="26"/>
  <c r="F40" i="26"/>
  <c r="F111" i="26"/>
  <c r="F74" i="26"/>
  <c r="F56" i="26"/>
  <c r="F89" i="26"/>
  <c r="F26" i="26"/>
  <c r="F81" i="26"/>
  <c r="F55" i="26"/>
  <c r="F94" i="26"/>
  <c r="F129" i="26"/>
  <c r="F34" i="26"/>
  <c r="F112" i="26"/>
  <c r="F72" i="26"/>
  <c r="F11" i="26"/>
  <c r="F57" i="26"/>
  <c r="F59" i="26"/>
  <c r="F22" i="26"/>
  <c r="F125" i="26"/>
  <c r="F17" i="26"/>
  <c r="F88" i="26"/>
  <c r="F92" i="26"/>
  <c r="F30" i="26"/>
  <c r="F10" i="26"/>
  <c r="F67" i="26"/>
  <c r="F86" i="26"/>
  <c r="F32" i="26"/>
  <c r="F52" i="26"/>
  <c r="F118" i="26"/>
  <c r="F97" i="26"/>
  <c r="F43" i="26"/>
  <c r="F76" i="26"/>
  <c r="F60" i="26"/>
  <c r="F96" i="26"/>
  <c r="F38" i="26"/>
  <c r="F36" i="26"/>
  <c r="F69" i="26"/>
  <c r="F128" i="26"/>
  <c r="F44" i="26"/>
  <c r="F50" i="26"/>
  <c r="F117" i="26"/>
  <c r="F31" i="26"/>
  <c r="F122" i="26"/>
  <c r="F21" i="26"/>
  <c r="F58" i="26"/>
  <c r="F13" i="26"/>
  <c r="F85" i="26"/>
  <c r="B34" i="24"/>
  <c r="B35" i="24" s="1"/>
  <c r="B19" i="24"/>
  <c r="B21" i="24"/>
  <c r="F114" i="26"/>
  <c r="F127" i="26"/>
  <c r="F12" i="26"/>
  <c r="F132" i="26"/>
  <c r="F100" i="26"/>
  <c r="F64" i="26"/>
  <c r="F83" i="26"/>
  <c r="F108" i="26"/>
  <c r="F21" i="24"/>
  <c r="F34" i="24"/>
  <c r="F35" i="24" s="1"/>
  <c r="F19" i="24"/>
  <c r="F45" i="26"/>
  <c r="F115" i="26"/>
  <c r="F28" i="26"/>
  <c r="F47" i="26"/>
  <c r="F98" i="26"/>
  <c r="F71" i="26"/>
  <c r="F113" i="26"/>
  <c r="F79" i="26"/>
  <c r="F23" i="26"/>
  <c r="F119" i="26"/>
  <c r="F124" i="26"/>
  <c r="F95" i="26"/>
  <c r="E34" i="24"/>
  <c r="E35" i="24" s="1"/>
  <c r="E21" i="24"/>
  <c r="E19" i="24"/>
  <c r="F78" i="26"/>
  <c r="F73" i="26"/>
  <c r="F35" i="26"/>
  <c r="F80" i="26"/>
  <c r="F65" i="26"/>
  <c r="F134" i="26"/>
  <c r="F104" i="26"/>
  <c r="F103" i="26"/>
  <c r="F99" i="26"/>
  <c r="F93" i="26"/>
  <c r="F19" i="26"/>
  <c r="F90" i="26"/>
  <c r="F9" i="26"/>
  <c r="F62" i="26"/>
  <c r="F66" i="26"/>
  <c r="F15" i="26"/>
  <c r="F48" i="26"/>
  <c r="F37" i="26"/>
  <c r="F87" i="26"/>
  <c r="F107" i="26"/>
  <c r="F106" i="26"/>
  <c r="F49" i="26"/>
  <c r="F16" i="26"/>
  <c r="F123" i="26"/>
  <c r="F8" i="26"/>
  <c r="F75" i="26"/>
  <c r="F77" i="26"/>
  <c r="F29" i="26"/>
  <c r="F109" i="26"/>
  <c r="F131" i="26"/>
  <c r="F27" i="26"/>
  <c r="F18" i="26"/>
  <c r="C34" i="24"/>
  <c r="C35" i="24" s="1"/>
  <c r="C19" i="24"/>
  <c r="C21" i="24"/>
  <c r="F105" i="26"/>
  <c r="F42" i="26"/>
  <c r="F25" i="26"/>
  <c r="F46" i="26"/>
  <c r="F133" i="26"/>
  <c r="F54" i="26"/>
  <c r="F68" i="26"/>
  <c r="L7" i="26"/>
  <c r="M15" i="26" s="1"/>
  <c r="F7" i="26"/>
  <c r="F126" i="26"/>
  <c r="G21" i="24"/>
  <c r="G19" i="24"/>
  <c r="G34" i="24"/>
  <c r="G35" i="24" s="1"/>
  <c r="F110" i="26"/>
  <c r="F39" i="26"/>
  <c r="F120" i="26"/>
  <c r="F14" i="26"/>
  <c r="F102" i="26"/>
  <c r="F20" i="26"/>
  <c r="F116" i="26"/>
  <c r="F61" i="26"/>
  <c r="F101" i="26"/>
  <c r="F121" i="26"/>
  <c r="F84" i="26"/>
  <c r="F53" i="26"/>
  <c r="M7" i="26"/>
  <c r="N7" i="26" l="1"/>
  <c r="L11" i="26" s="1"/>
  <c r="M16" i="26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<sst xmlns="http://schemas.openxmlformats.org/spreadsheetml/2006/main" count="731" uniqueCount="208">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</sst>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2294676735.0212517</c:v>
                </c:pt>
                <c:pt idx="1">
                  <c:v>11654686738.215765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2294676735.0212517</c:v>
                </c:pt>
                <c:pt idx="1">
                  <c:v>11654686738.215765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14706710922.605194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0.1645004619331753</c:v>
                </c:pt>
                <c:pt idx="1">
                  <c:v>0.83549953806682475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2294676735.0212517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14706710922.605194</c:v>
                </c:pt>
                <c:pt idx="1">
                  <c:v>11654686738.215765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>
        <row r="4">
          <cell r="B4">
            <v>675708.07497868256</v>
          </cell>
          <cell r="C4">
            <v>866896.7938679998</v>
          </cell>
          <cell r="D4">
            <v>914039.21770372172</v>
          </cell>
          <cell r="E4">
            <v>601065.90390545607</v>
          </cell>
          <cell r="F4">
            <v>500233.49736793939</v>
          </cell>
          <cell r="G4">
            <v>299878.19606612076</v>
          </cell>
          <cell r="H4">
            <v>2690083.479345676</v>
          </cell>
          <cell r="I4">
            <v>2860341.9274055292</v>
          </cell>
          <cell r="J4">
            <v>1804739.5494344409</v>
          </cell>
          <cell r="K4">
            <v>1328015.8948668526</v>
          </cell>
          <cell r="L4">
            <v>1191809.1364189705</v>
          </cell>
          <cell r="M4">
            <v>510775.34417955874</v>
          </cell>
          <cell r="N4">
            <v>53644142.771776401</v>
          </cell>
          <cell r="O4">
            <v>95626515.375775322</v>
          </cell>
          <cell r="P4">
            <v>69970621.006664872</v>
          </cell>
          <cell r="Q4">
            <v>23323540.335554954</v>
          </cell>
          <cell r="R4">
            <v>16326478.23488847</v>
          </cell>
          <cell r="S4">
            <v>9329416.1342219822</v>
          </cell>
        </row>
        <row r="5">
          <cell r="B5">
            <v>686486.21234677744</v>
          </cell>
          <cell r="C5">
            <v>880724.55925109831</v>
          </cell>
          <cell r="D5">
            <v>928618.94615901285</v>
          </cell>
          <cell r="E5">
            <v>610653.43307591253</v>
          </cell>
          <cell r="F5">
            <v>508212.66107842827</v>
          </cell>
          <cell r="G5">
            <v>304661.51671979076</v>
          </cell>
          <cell r="H5">
            <v>2712607.1661554892</v>
          </cell>
          <cell r="I5">
            <v>2884291.1640134319</v>
          </cell>
          <cell r="J5">
            <v>1819850.3772941891</v>
          </cell>
          <cell r="K5">
            <v>1339135.1832919503</v>
          </cell>
          <cell r="L5">
            <v>1201787.9850055967</v>
          </cell>
          <cell r="M5">
            <v>515051.99357382709</v>
          </cell>
          <cell r="N5">
            <v>54068162.268274531</v>
          </cell>
          <cell r="O5">
            <v>96382376.217358947</v>
          </cell>
          <cell r="P5">
            <v>70523689.915140688</v>
          </cell>
          <cell r="Q5">
            <v>23507896.638380229</v>
          </cell>
          <cell r="R5">
            <v>16455527.646866161</v>
          </cell>
          <cell r="S5">
            <v>9403158.6553520933</v>
          </cell>
        </row>
        <row r="6">
          <cell r="B6">
            <v>697436.27047389117</v>
          </cell>
          <cell r="C6">
            <v>894772.88963898446</v>
          </cell>
          <cell r="D6">
            <v>943431.23409065115</v>
          </cell>
          <cell r="E6">
            <v>620393.89175875206</v>
          </cell>
          <cell r="F6">
            <v>516319.09945935349</v>
          </cell>
          <cell r="G6">
            <v>309521.13553976954</v>
          </cell>
          <cell r="H6">
            <v>2735319.4405951668</v>
          </cell>
          <cell r="I6">
            <v>2908440.9241771391</v>
          </cell>
          <cell r="J6">
            <v>1835087.7259689092</v>
          </cell>
          <cell r="K6">
            <v>1350347.571939386</v>
          </cell>
          <cell r="L6">
            <v>1211850.385073808</v>
          </cell>
          <cell r="M6">
            <v>519364.45074591774</v>
          </cell>
          <cell r="N6">
            <v>54495533.342859678</v>
          </cell>
          <cell r="O6">
            <v>97144211.611184642</v>
          </cell>
          <cell r="P6">
            <v>71081130.44720827</v>
          </cell>
          <cell r="Q6">
            <v>23693710.149069421</v>
          </cell>
          <cell r="R6">
            <v>16585597.104348598</v>
          </cell>
          <cell r="S6">
            <v>9477484.0596277695</v>
          </cell>
        </row>
        <row r="7">
          <cell r="B7">
            <v>708560.99164715305</v>
          </cell>
          <cell r="C7">
            <v>909045.30323723902</v>
          </cell>
          <cell r="D7">
            <v>958479.79102657514</v>
          </cell>
          <cell r="E7">
            <v>630289.71931403724</v>
          </cell>
          <cell r="F7">
            <v>524554.84265351249</v>
          </cell>
          <cell r="G7">
            <v>314458.26954883343</v>
          </cell>
          <cell r="H7">
            <v>2758221.8816821412</v>
          </cell>
          <cell r="I7">
            <v>2932792.8868518975</v>
          </cell>
          <cell r="J7">
            <v>1850452.6547994113</v>
          </cell>
          <cell r="K7">
            <v>1361653.840324095</v>
          </cell>
          <cell r="L7">
            <v>1221997.0361882907</v>
          </cell>
          <cell r="M7">
            <v>523713.0155092674</v>
          </cell>
          <cell r="N7">
            <v>54926282.487416677</v>
          </cell>
          <cell r="O7">
            <v>97912068.781916678</v>
          </cell>
          <cell r="P7">
            <v>71642977.157500014</v>
          </cell>
          <cell r="Q7">
            <v>23880992.385833338</v>
          </cell>
          <cell r="R7">
            <v>16716694.670083337</v>
          </cell>
          <cell r="S7">
            <v>9552396.9543333352</v>
          </cell>
        </row>
        <row r="8">
          <cell r="B8">
            <v>719863.16189558082</v>
          </cell>
          <cell r="C8">
            <v>923545.37436991197</v>
          </cell>
          <cell r="D8">
            <v>973768.38566495234</v>
          </cell>
          <cell r="E8">
            <v>640343.39401176665</v>
          </cell>
          <cell r="F8">
            <v>532921.95318626333</v>
          </cell>
          <cell r="G8">
            <v>319474.15518234111</v>
          </cell>
          <cell r="H8">
            <v>2781316.0816547363</v>
          </cell>
          <cell r="I8">
            <v>2957348.7450506054</v>
          </cell>
          <cell r="J8">
            <v>1865946.2319962152</v>
          </cell>
          <cell r="K8">
            <v>1373054.7744877811</v>
          </cell>
          <cell r="L8">
            <v>1232228.6437710857</v>
          </cell>
          <cell r="M8">
            <v>528097.99018760817</v>
          </cell>
          <cell r="N8">
            <v>55360436.403230228</v>
          </cell>
          <cell r="O8">
            <v>98685995.327497363</v>
          </cell>
          <cell r="P8">
            <v>72209264.873778567</v>
          </cell>
          <cell r="Q8">
            <v>24069754.957926188</v>
          </cell>
          <cell r="R8">
            <v>16848828.470548332</v>
          </cell>
          <cell r="S8">
            <v>9627901.9831704739</v>
          </cell>
        </row>
        <row r="9">
          <cell r="B9">
            <v>731345.61168780271</v>
          </cell>
          <cell r="C9">
            <v>938276.7343746617</v>
          </cell>
          <cell r="D9">
            <v>989300.8468179967</v>
          </cell>
          <cell r="E9">
            <v>650557.43365252228</v>
          </cell>
          <cell r="F9">
            <v>541422.52648205555</v>
          </cell>
          <cell r="G9">
            <v>324570.04859788145</v>
          </cell>
          <cell r="H9">
            <v>2804603.6460828576</v>
          </cell>
          <cell r="I9">
            <v>2982110.2059615199</v>
          </cell>
          <cell r="J9">
            <v>1881569.5347138159</v>
          </cell>
          <cell r="K9">
            <v>1384551.1670535626</v>
          </cell>
          <cell r="L9">
            <v>1242545.9191506333</v>
          </cell>
          <cell r="M9">
            <v>532519.67963598564</v>
          </cell>
          <cell r="N9">
            <v>55798022.002640054</v>
          </cell>
          <cell r="O9">
            <v>99466039.222097486</v>
          </cell>
          <cell r="P9">
            <v>72780028.699095726</v>
          </cell>
          <cell r="Q9">
            <v>24260009.566365242</v>
          </cell>
          <cell r="R9">
            <v>16982006.696455669</v>
          </cell>
          <cell r="S9">
            <v>9704003.8265460972</v>
          </cell>
        </row>
        <row r="10">
          <cell r="B10">
            <v>743011.21664090792</v>
          </cell>
          <cell r="C10">
            <v>953243.07251217274</v>
          </cell>
          <cell r="D10">
            <v>1005081.0643708406</v>
          </cell>
          <cell r="E10">
            <v>660934.39619801694</v>
          </cell>
          <cell r="F10">
            <v>550058.69138919935</v>
          </cell>
          <cell r="G10">
            <v>329747.22598986031</v>
          </cell>
          <cell r="H10">
            <v>2828086.1939796223</v>
          </cell>
          <cell r="I10">
            <v>3007078.9910669401</v>
          </cell>
          <cell r="J10">
            <v>1897323.6491255693</v>
          </cell>
          <cell r="K10">
            <v>1396143.8172810792</v>
          </cell>
          <cell r="L10">
            <v>1252949.5796112253</v>
          </cell>
          <cell r="M10">
            <v>536978.39126195363</v>
          </cell>
          <cell r="N10">
            <v>56239066.410709128</v>
          </cell>
          <cell r="O10">
            <v>100252248.81909019</v>
          </cell>
          <cell r="P10">
            <v>73355304.013968423</v>
          </cell>
          <cell r="Q10">
            <v>24451768.004656143</v>
          </cell>
          <cell r="R10">
            <v>17116237.603259299</v>
          </cell>
          <cell r="S10">
            <v>9780707.2018624581</v>
          </cell>
        </row>
        <row r="11">
          <cell r="B11">
            <v>888854.50126028084</v>
          </cell>
          <cell r="C11">
            <v>1140352.0927021434</v>
          </cell>
          <cell r="D11">
            <v>1202365.1974412324</v>
          </cell>
          <cell r="E11">
            <v>790667.08542338945</v>
          </cell>
          <cell r="F11">
            <v>658027.94473144819</v>
          </cell>
          <cell r="G11">
            <v>394472.24959031836</v>
          </cell>
          <cell r="H11">
            <v>3357966.6994203981</v>
          </cell>
          <cell r="I11">
            <v>3570496.2373583983</v>
          </cell>
          <cell r="J11">
            <v>2252813.1021427982</v>
          </cell>
          <cell r="K11">
            <v>1657730.3959163988</v>
          </cell>
          <cell r="L11">
            <v>1487706.7655659993</v>
          </cell>
          <cell r="M11">
            <v>637588.61381399957</v>
          </cell>
          <cell r="N11">
            <v>66745193.635941587</v>
          </cell>
          <cell r="O11">
            <v>118980562.56841761</v>
          </cell>
          <cell r="P11">
            <v>87058948.220793381</v>
          </cell>
          <cell r="Q11">
            <v>29019649.406931125</v>
          </cell>
          <cell r="R11">
            <v>20313754.584851786</v>
          </cell>
          <cell r="S11">
            <v>11607859.76277245</v>
          </cell>
        </row>
        <row r="12">
          <cell r="B12">
            <v>903032.51136491809</v>
          </cell>
          <cell r="C12">
            <v>1158541.7103170073</v>
          </cell>
          <cell r="D12">
            <v>1221543.9785517689</v>
          </cell>
          <cell r="E12">
            <v>803278.9199932121</v>
          </cell>
          <cell r="F12">
            <v>668524.06849108275</v>
          </cell>
          <cell r="G12">
            <v>400764.42849334533</v>
          </cell>
          <cell r="H12">
            <v>3386082.4775500507</v>
          </cell>
          <cell r="I12">
            <v>3600391.4951165095</v>
          </cell>
          <cell r="J12">
            <v>2271675.5862044641</v>
          </cell>
          <cell r="K12">
            <v>1671610.337018379</v>
          </cell>
          <cell r="L12">
            <v>1500163.1229652124</v>
          </cell>
          <cell r="M12">
            <v>642927.05269937671</v>
          </cell>
          <cell r="N12">
            <v>67272767.792911276</v>
          </cell>
          <cell r="O12">
            <v>119921020.84823315</v>
          </cell>
          <cell r="P12">
            <v>87747088.425536454</v>
          </cell>
          <cell r="Q12">
            <v>29249029.475178819</v>
          </cell>
          <cell r="R12">
            <v>20474320.632625174</v>
          </cell>
          <cell r="S12">
            <v>11699611.790071528</v>
          </cell>
        </row>
        <row r="13">
          <cell r="B13">
            <v>917436.6731853222</v>
          </cell>
          <cell r="C13">
            <v>1177021.4683114018</v>
          </cell>
          <cell r="D13">
            <v>1241028.6780685172</v>
          </cell>
          <cell r="E13">
            <v>816091.92440322274</v>
          </cell>
          <cell r="F13">
            <v>679187.61464494781</v>
          </cell>
          <cell r="G13">
            <v>407156.97317720694</v>
          </cell>
          <cell r="H13">
            <v>3414433.6650957563</v>
          </cell>
          <cell r="I13">
            <v>3630537.0616208045</v>
          </cell>
          <cell r="J13">
            <v>2290696.0031655072</v>
          </cell>
          <cell r="K13">
            <v>1685606.4928953731</v>
          </cell>
          <cell r="L13">
            <v>1512723.7756753352</v>
          </cell>
          <cell r="M13">
            <v>648310.18957514362</v>
          </cell>
          <cell r="N13">
            <v>67804512.055261463</v>
          </cell>
          <cell r="O13">
            <v>120868912.79416172</v>
          </cell>
          <cell r="P13">
            <v>88440667.898167133</v>
          </cell>
          <cell r="Q13">
            <v>29480222.632722374</v>
          </cell>
          <cell r="R13">
            <v>20636155.842905663</v>
          </cell>
          <cell r="S13">
            <v>11792089.05308895</v>
          </cell>
        </row>
        <row r="14">
          <cell r="B14">
            <v>932070.59404002165</v>
          </cell>
          <cell r="C14">
            <v>1195795.9946792526</v>
          </cell>
          <cell r="D14">
            <v>1260824.1756587888</v>
          </cell>
          <cell r="E14">
            <v>829109.30748908909</v>
          </cell>
          <cell r="F14">
            <v>690021.25372730277</v>
          </cell>
          <cell r="G14">
            <v>413651.48456427309</v>
          </cell>
          <cell r="H14">
            <v>3443022.2331071123</v>
          </cell>
          <cell r="I14">
            <v>3660935.0326708541</v>
          </cell>
          <cell r="J14">
            <v>2309875.6753756576</v>
          </cell>
          <cell r="K14">
            <v>1699719.8365971819</v>
          </cell>
          <cell r="L14">
            <v>1525389.5969461892</v>
          </cell>
          <cell r="M14">
            <v>653738.39869122393</v>
          </cell>
          <cell r="N14">
            <v>68340459.384763747</v>
          </cell>
          <cell r="O14">
            <v>121824297.16414407</v>
          </cell>
          <cell r="P14">
            <v>89139729.632300541</v>
          </cell>
          <cell r="Q14">
            <v>29713243.210766848</v>
          </cell>
          <cell r="R14">
            <v>20799270.247536793</v>
          </cell>
          <cell r="S14">
            <v>11885297.28430674</v>
          </cell>
        </row>
        <row r="15">
          <cell r="B15">
            <v>946937.9387874438</v>
          </cell>
          <cell r="C15">
            <v>1214869.9912350541</v>
          </cell>
          <cell r="D15">
            <v>1280935.4288248755</v>
          </cell>
          <cell r="E15">
            <v>842334.3292702263</v>
          </cell>
          <cell r="F15">
            <v>701027.69886977435</v>
          </cell>
          <cell r="G15">
            <v>420249.58911303221</v>
          </cell>
          <cell r="H15">
            <v>3471850.169137035</v>
          </cell>
          <cell r="I15">
            <v>3691587.5216140626</v>
          </cell>
          <cell r="J15">
            <v>2329215.9362564916</v>
          </cell>
          <cell r="K15">
            <v>1713951.3493208145</v>
          </cell>
          <cell r="L15">
            <v>1538161.4673391927</v>
          </cell>
          <cell r="M15">
            <v>659212.05743108259</v>
          </cell>
          <cell r="N15">
            <v>68880643.003729582</v>
          </cell>
          <cell r="O15">
            <v>122787233.18056142</v>
          </cell>
          <cell r="P15">
            <v>89844316.961386412</v>
          </cell>
          <cell r="Q15">
            <v>29948105.65379547</v>
          </cell>
          <cell r="R15">
            <v>20963673.957656831</v>
          </cell>
          <cell r="S15">
            <v>11979242.26151819</v>
          </cell>
        </row>
        <row r="16">
          <cell r="B16">
            <v>962042.43074372783</v>
          </cell>
          <cell r="C16">
            <v>1234248.2347913717</v>
          </cell>
          <cell r="D16">
            <v>1301367.4741455852</v>
          </cell>
          <cell r="E16">
            <v>855770.30176622304</v>
          </cell>
          <cell r="F16">
            <v>712209.70648082171</v>
          </cell>
          <cell r="G16">
            <v>426952.93922541401</v>
          </cell>
          <cell r="H16">
            <v>3500919.4773799377</v>
          </cell>
          <cell r="I16">
            <v>3722496.6594925923</v>
          </cell>
          <cell r="J16">
            <v>2348718.1303941351</v>
          </cell>
          <cell r="K16">
            <v>1728302.0204787031</v>
          </cell>
          <cell r="L16">
            <v>1551040.2747885801</v>
          </cell>
          <cell r="M16">
            <v>664731.54633796285</v>
          </cell>
          <cell r="N16">
            <v>69425096.397069573</v>
          </cell>
          <cell r="O16">
            <v>123757780.53390662</v>
          </cell>
          <cell r="P16">
            <v>90554473.561395094</v>
          </cell>
          <cell r="Q16">
            <v>30184824.520465031</v>
          </cell>
          <cell r="R16">
            <v>21129377.16432552</v>
          </cell>
          <cell r="S16">
            <v>12073929.808186013</v>
          </cell>
        </row>
        <row r="17">
          <cell r="B17">
            <v>977387.85261517565</v>
          </cell>
          <cell r="C17">
            <v>1253935.5783551286</v>
          </cell>
          <cell r="D17">
            <v>1322125.4285375825</v>
          </cell>
          <cell r="E17">
            <v>869420.58982629003</v>
          </cell>
          <cell r="F17">
            <v>723570.07693604089</v>
          </cell>
          <cell r="G17">
            <v>433763.21366061084</v>
          </cell>
          <cell r="H17">
            <v>3530232.1788110696</v>
          </cell>
          <cell r="I17">
            <v>3753664.5951915169</v>
          </cell>
          <cell r="J17">
            <v>2368383.6136327423</v>
          </cell>
          <cell r="K17">
            <v>1742772.8477674897</v>
          </cell>
          <cell r="L17">
            <v>1564026.914663132</v>
          </cell>
          <cell r="M17">
            <v>670297.24914134224</v>
          </cell>
          <cell r="N17">
            <v>69973853.314369157</v>
          </cell>
          <cell r="O17">
            <v>124735999.38648415</v>
          </cell>
          <cell r="P17">
            <v>91270243.453524992</v>
          </cell>
          <cell r="Q17">
            <v>30423414.484508332</v>
          </cell>
          <cell r="R17">
            <v>21296390.139155831</v>
          </cell>
          <cell r="S17">
            <v>12169365.793803334</v>
          </cell>
        </row>
        <row r="18">
          <cell r="B18">
            <v>992978.0474455778</v>
          </cell>
          <cell r="C18">
            <v>1273936.9523429701</v>
          </cell>
          <cell r="D18">
            <v>1343214.4905368474</v>
          </cell>
          <cell r="E18">
            <v>883288.61197193852</v>
          </cell>
          <cell r="F18">
            <v>735111.65527947817</v>
          </cell>
          <cell r="G18">
            <v>440682.11795549863</v>
          </cell>
          <cell r="H18">
            <v>3559790.3113270183</v>
          </cell>
          <cell r="I18">
            <v>3785093.4955882225</v>
          </cell>
          <cell r="J18">
            <v>2388213.7531687589</v>
          </cell>
          <cell r="K18">
            <v>1757364.8372373886</v>
          </cell>
          <cell r="L18">
            <v>1577122.289828426</v>
          </cell>
          <cell r="M18">
            <v>675909.55278361111</v>
          </cell>
          <cell r="N18">
            <v>70526947.771980718</v>
          </cell>
          <cell r="O18">
            <v>125721950.37613952</v>
          </cell>
          <cell r="P18">
            <v>91991671.006931365</v>
          </cell>
          <cell r="Q18">
            <v>30663890.335643787</v>
          </cell>
          <cell r="R18">
            <v>21464723.23495065</v>
          </cell>
          <cell r="S18">
            <v>12265556.134257516</v>
          </cell>
        </row>
        <row r="19">
          <cell r="B19">
            <v>1008816.9195786491</v>
          </cell>
          <cell r="C19">
            <v>1294257.3658160188</v>
          </cell>
          <cell r="D19">
            <v>1364639.9416005756</v>
          </cell>
          <cell r="E19">
            <v>897377.84125310066</v>
          </cell>
          <cell r="F19">
            <v>746837.3319361317</v>
          </cell>
          <cell r="G19">
            <v>447711.38485176477</v>
          </cell>
          <cell r="H19">
            <v>3589595.9298873912</v>
          </cell>
          <cell r="I19">
            <v>3816785.5457030493</v>
          </cell>
          <cell r="J19">
            <v>2408209.9276459711</v>
          </cell>
          <cell r="K19">
            <v>1772079.0033621297</v>
          </cell>
          <cell r="L19">
            <v>1590327.3107096038</v>
          </cell>
          <cell r="M19">
            <v>681568.84744697297</v>
          </cell>
          <cell r="N19">
            <v>71084414.055132106</v>
          </cell>
          <cell r="O19">
            <v>126715694.62001811</v>
          </cell>
          <cell r="P19">
            <v>92718800.941476673</v>
          </cell>
          <cell r="Q19">
            <v>30906266.980492223</v>
          </cell>
          <cell r="R19">
            <v>21634386.886344556</v>
          </cell>
          <cell r="S19">
            <v>12362506.79219689</v>
          </cell>
        </row>
        <row r="20">
          <cell r="B20">
            <v>1024908.4356358162</v>
          </cell>
          <cell r="C20">
            <v>1314901.9077343224</v>
          </cell>
          <cell r="D20">
            <v>1386407.1474298444</v>
          </cell>
          <cell r="E20">
            <v>911691.80611790635</v>
          </cell>
          <cell r="F20">
            <v>758750.04343581747</v>
          </cell>
          <cell r="G20">
            <v>454852.77472984861</v>
          </cell>
          <cell r="H20">
            <v>3619651.1066576787</v>
          </cell>
          <cell r="I20">
            <v>3848742.9488512031</v>
          </cell>
          <cell r="J20">
            <v>2428373.527251354</v>
          </cell>
          <cell r="K20">
            <v>1786916.3691094867</v>
          </cell>
          <cell r="L20">
            <v>1603642.8953546679</v>
          </cell>
          <cell r="M20">
            <v>687275.5265805719</v>
          </cell>
          <cell r="N20">
            <v>71646286.720052004</v>
          </cell>
          <cell r="O20">
            <v>127717293.71835358</v>
          </cell>
          <cell r="P20">
            <v>93451678.330502629</v>
          </cell>
          <cell r="Q20">
            <v>31150559.443500873</v>
          </cell>
          <cell r="R20">
            <v>21805391.610450611</v>
          </cell>
          <cell r="S20">
            <v>12460223.77740035</v>
          </cell>
        </row>
        <row r="21">
          <cell r="B21">
            <v>1268196.1342084748</v>
          </cell>
          <cell r="C21">
            <v>1627026.8233449813</v>
          </cell>
          <cell r="D21">
            <v>1715505.6234060372</v>
          </cell>
          <cell r="E21">
            <v>1128104.7007784687</v>
          </cell>
          <cell r="F21">
            <v>938858.37842565379</v>
          </cell>
          <cell r="G21">
            <v>562823.47816616425</v>
          </cell>
          <cell r="H21">
            <v>4445457.9446702544</v>
          </cell>
          <cell r="I21">
            <v>4726816.0424341951</v>
          </cell>
          <cell r="J21">
            <v>2982395.8362977654</v>
          </cell>
          <cell r="K21">
            <v>2194593.162558733</v>
          </cell>
          <cell r="L21">
            <v>1969506.6843475811</v>
          </cell>
          <cell r="M21">
            <v>844074.29329182045</v>
          </cell>
          <cell r="N21">
            <v>87951172.336895943</v>
          </cell>
          <cell r="O21">
            <v>156782524.60055363</v>
          </cell>
          <cell r="P21">
            <v>114718920.43942949</v>
          </cell>
          <cell r="Q21">
            <v>38239640.146476492</v>
          </cell>
          <cell r="R21">
            <v>26767748.102533549</v>
          </cell>
          <cell r="S21">
            <v>15295856.0585906</v>
          </cell>
        </row>
        <row r="22">
          <cell r="B22">
            <v>1288424.9765892872</v>
          </cell>
          <cell r="C22">
            <v>1652979.330430442</v>
          </cell>
          <cell r="D22">
            <v>1742869.4450762058</v>
          </cell>
          <cell r="E22">
            <v>1146098.9617334937</v>
          </cell>
          <cell r="F22">
            <v>953833.99429672025</v>
          </cell>
          <cell r="G22">
            <v>571801.00705222238</v>
          </cell>
          <cell r="H22">
            <v>4482679.1325035412</v>
          </cell>
          <cell r="I22">
            <v>4766393.001649336</v>
          </cell>
          <cell r="J22">
            <v>3007367.0129454136</v>
          </cell>
          <cell r="K22">
            <v>2212968.1793371914</v>
          </cell>
          <cell r="L22">
            <v>1985997.0840205564</v>
          </cell>
          <cell r="M22">
            <v>851141.60743738129</v>
          </cell>
          <cell r="N22">
            <v>88646364.950362995</v>
          </cell>
          <cell r="O22">
            <v>158021780.99847317</v>
          </cell>
          <cell r="P22">
            <v>115625693.41351695</v>
          </cell>
          <cell r="Q22">
            <v>38541897.804505646</v>
          </cell>
          <cell r="R22">
            <v>26979328.463153955</v>
          </cell>
          <cell r="S22">
            <v>15416759.121802261</v>
          </cell>
        </row>
        <row r="23">
          <cell r="B23">
            <v>1308976.4867759929</v>
          </cell>
          <cell r="C23">
            <v>1679345.8028017583</v>
          </cell>
          <cell r="D23">
            <v>1770669.7437396178</v>
          </cell>
          <cell r="E23">
            <v>1164380.2469577144</v>
          </cell>
          <cell r="F23">
            <v>969048.48439618072</v>
          </cell>
          <cell r="G23">
            <v>580921.73541027587</v>
          </cell>
          <cell r="H23">
            <v>4520211.9680547835</v>
          </cell>
          <cell r="I23">
            <v>4806301.3331215428</v>
          </cell>
          <cell r="J23">
            <v>3032547.2697076392</v>
          </cell>
          <cell r="K23">
            <v>2231497.0475207157</v>
          </cell>
          <cell r="L23">
            <v>2002625.5554673094</v>
          </cell>
          <cell r="M23">
            <v>858268.09520027542</v>
          </cell>
          <cell r="N23">
            <v>89347052.576084882</v>
          </cell>
          <cell r="O23">
            <v>159270832.85302091</v>
          </cell>
          <cell r="P23">
            <v>116539633.79489334</v>
          </cell>
          <cell r="Q23">
            <v>38846544.598297775</v>
          </cell>
          <cell r="R23">
            <v>27192581.218808442</v>
          </cell>
          <cell r="S23">
            <v>15538617.839319112</v>
          </cell>
        </row>
        <row r="24">
          <cell r="B24">
            <v>1329855.811603542</v>
          </cell>
          <cell r="C24">
            <v>1706132.8435688855</v>
          </cell>
          <cell r="D24">
            <v>1798913.4815877366</v>
          </cell>
          <cell r="E24">
            <v>1182953.1347403598</v>
          </cell>
          <cell r="F24">
            <v>984505.658977816</v>
          </cell>
          <cell r="G24">
            <v>590187.94739769597</v>
          </cell>
          <cell r="H24">
            <v>4558059.0607060492</v>
          </cell>
          <cell r="I24">
            <v>4846543.8113836488</v>
          </cell>
          <cell r="J24">
            <v>3057938.3571825395</v>
          </cell>
          <cell r="K24">
            <v>2250181.0552852647</v>
          </cell>
          <cell r="L24">
            <v>2019393.2547431868</v>
          </cell>
          <cell r="M24">
            <v>865454.25203279429</v>
          </cell>
          <cell r="N24">
            <v>90053278.648297116</v>
          </cell>
          <cell r="O24">
            <v>160529757.59044269</v>
          </cell>
          <cell r="P24">
            <v>117460798.23690927</v>
          </cell>
          <cell r="Q24">
            <v>39153599.41230309</v>
          </cell>
          <cell r="R24">
            <v>27407519.588612162</v>
          </cell>
          <cell r="S24">
            <v>15661439.764921237</v>
          </cell>
        </row>
        <row r="25">
          <cell r="B25">
            <v>1351068.180003423</v>
          </cell>
          <cell r="C25">
            <v>1733347.1611671823</v>
          </cell>
          <cell r="D25">
            <v>1827607.7318650952</v>
          </cell>
          <cell r="E25">
            <v>1201822.2763983936</v>
          </cell>
          <cell r="F25">
            <v>1000209.3890723016</v>
          </cell>
          <cell r="G25">
            <v>599601.96360617026</v>
          </cell>
          <cell r="H25">
            <v>4596223.0416873926</v>
          </cell>
          <cell r="I25">
            <v>4887123.2341992538</v>
          </cell>
          <cell r="J25">
            <v>3083542.0406257189</v>
          </cell>
          <cell r="K25">
            <v>2269021.5015925104</v>
          </cell>
          <cell r="L25">
            <v>2036301.3475830224</v>
          </cell>
          <cell r="M25">
            <v>872700.57753558096</v>
          </cell>
          <cell r="N25">
            <v>90765086.944552451</v>
          </cell>
          <cell r="O25">
            <v>161798633.24898481</v>
          </cell>
          <cell r="P25">
            <v>118389243.84072059</v>
          </cell>
          <cell r="Q25">
            <v>39463081.280240193</v>
          </cell>
          <cell r="R25">
            <v>27624156.896168135</v>
          </cell>
          <cell r="S25">
            <v>15785232.512096079</v>
          </cell>
        </row>
        <row r="26">
          <cell r="B26">
            <v>1372618.904313175</v>
          </cell>
          <cell r="C26">
            <v>1760995.5710374457</v>
          </cell>
          <cell r="D26">
            <v>1856759.68064069</v>
          </cell>
          <cell r="E26">
            <v>1220992.3974413706</v>
          </cell>
          <cell r="F26">
            <v>1016163.6074566529</v>
          </cell>
          <cell r="G26">
            <v>609166.14164286258</v>
          </cell>
          <cell r="H26">
            <v>4634706.5642597834</v>
          </cell>
          <cell r="I26">
            <v>4928042.4227572381</v>
          </cell>
          <cell r="J26">
            <v>3109360.100073019</v>
          </cell>
          <cell r="K26">
            <v>2288019.696280146</v>
          </cell>
          <cell r="L26">
            <v>2053351.0094821828</v>
          </cell>
          <cell r="M26">
            <v>880007.57549236401</v>
          </cell>
          <cell r="N26">
            <v>91482521.588434696</v>
          </cell>
          <cell r="O26">
            <v>163077538.48373142</v>
          </cell>
          <cell r="P26">
            <v>119325028.15882787</v>
          </cell>
          <cell r="Q26">
            <v>39775009.386275955</v>
          </cell>
          <cell r="R26">
            <v>27842506.570393167</v>
          </cell>
          <cell r="S26">
            <v>15910003.754510382</v>
          </cell>
        </row>
        <row r="27">
          <cell r="B27">
            <v>1394513.3816067874</v>
          </cell>
          <cell r="C27">
            <v>1789084.9973327389</v>
          </cell>
          <cell r="D27">
            <v>1886376.6286076307</v>
          </cell>
          <cell r="E27">
            <v>1240468.2987548746</v>
          </cell>
          <cell r="F27">
            <v>1032372.3096391333</v>
          </cell>
          <cell r="G27">
            <v>618882.87672084162</v>
          </cell>
          <cell r="H27">
            <v>4673512.3038995676</v>
          </cell>
          <cell r="I27">
            <v>4969304.2218678948</v>
          </cell>
          <cell r="J27">
            <v>3135394.3304642667</v>
          </cell>
          <cell r="K27">
            <v>2307176.9601529511</v>
          </cell>
          <cell r="L27">
            <v>2070543.4257782896</v>
          </cell>
          <cell r="M27">
            <v>887375.75390498119</v>
          </cell>
          <cell r="N27">
            <v>92205627.052293763</v>
          </cell>
          <cell r="O27">
            <v>164366552.57148018</v>
          </cell>
          <cell r="P27">
            <v>120268209.19864404</v>
          </cell>
          <cell r="Q27">
            <v>40089403.066214681</v>
          </cell>
          <cell r="R27">
            <v>28062582.146350276</v>
          </cell>
          <cell r="S27">
            <v>16035761.226485873</v>
          </cell>
        </row>
        <row r="28">
          <cell r="B28">
            <v>1416757.0950463207</v>
          </cell>
          <cell r="C28">
            <v>1817622.4746524501</v>
          </cell>
          <cell r="D28">
            <v>1916465.9929114953</v>
          </cell>
          <cell r="E28">
            <v>1260254.8578028316</v>
          </cell>
          <cell r="F28">
            <v>1048839.5548598729</v>
          </cell>
          <cell r="G28">
            <v>628754.60225892905</v>
          </cell>
          <cell r="H28">
            <v>4712642.9584844755</v>
          </cell>
          <cell r="I28">
            <v>5010911.500160709</v>
          </cell>
          <cell r="J28">
            <v>3161646.5417680657</v>
          </cell>
          <cell r="K28">
            <v>2326494.6250746143</v>
          </cell>
          <cell r="L28">
            <v>2087879.7917336286</v>
          </cell>
          <cell r="M28">
            <v>894805.62502869789</v>
          </cell>
          <cell r="N28">
            <v>92934448.160002425</v>
          </cell>
          <cell r="O28">
            <v>165665755.41565651</v>
          </cell>
          <cell r="P28">
            <v>121218845.42609012</v>
          </cell>
          <cell r="Q28">
            <v>40406281.808696702</v>
          </cell>
          <cell r="R28">
            <v>28284397.266087692</v>
          </cell>
          <cell r="S28">
            <v>16162512.723478682</v>
          </cell>
        </row>
        <row r="29">
          <cell r="B29">
            <v>1439355.6152550867</v>
          </cell>
          <cell r="C29">
            <v>1846615.1498040068</v>
          </cell>
          <cell r="D29">
            <v>1947035.3090078495</v>
          </cell>
          <cell r="E29">
            <v>1280357.0298490014</v>
          </cell>
          <cell r="F29">
            <v>1065569.467107448</v>
          </cell>
          <cell r="G29">
            <v>638783.79049111402</v>
          </cell>
          <cell r="H29">
            <v>4752101.2484811833</v>
          </cell>
          <cell r="I29">
            <v>5052867.1502837911</v>
          </cell>
          <cell r="J29">
            <v>3188118.5591076291</v>
          </cell>
          <cell r="K29">
            <v>2345974.0340603311</v>
          </cell>
          <cell r="L29">
            <v>2105361.3126182463</v>
          </cell>
          <cell r="M29">
            <v>902297.70540781971</v>
          </cell>
          <cell r="N29">
            <v>93669030.089734897</v>
          </cell>
          <cell r="O29">
            <v>166975227.55126655</v>
          </cell>
          <cell r="P29">
            <v>122176995.76921943</v>
          </cell>
          <cell r="Q29">
            <v>40725665.256406471</v>
          </cell>
          <cell r="R29">
            <v>28507965.679484531</v>
          </cell>
          <cell r="S29">
            <v>16290266.10256259</v>
          </cell>
        </row>
        <row r="30">
          <cell r="B30">
            <v>1462314.6017127333</v>
          </cell>
          <cell r="C30">
            <v>1876070.2835926928</v>
          </cell>
          <cell r="D30">
            <v>1978092.2325493947</v>
          </cell>
          <cell r="E30">
            <v>1300779.8491979546</v>
          </cell>
          <cell r="F30">
            <v>1082566.2361516748</v>
          </cell>
          <cell r="G30">
            <v>648972.95308568981</v>
          </cell>
          <cell r="H30">
            <v>4791889.9171344507</v>
          </cell>
          <cell r="I30">
            <v>5095174.0891049858</v>
          </cell>
          <cell r="J30">
            <v>3214812.2228876692</v>
          </cell>
          <cell r="K30">
            <v>2365616.5413701716</v>
          </cell>
          <cell r="L30">
            <v>2122989.2037937441</v>
          </cell>
          <cell r="M30">
            <v>909852.51591160463</v>
          </cell>
          <cell r="N30">
            <v>94409418.376767293</v>
          </cell>
          <cell r="O30">
            <v>168295050.14988953</v>
          </cell>
          <cell r="P30">
            <v>123142719.62187038</v>
          </cell>
          <cell r="Q30">
            <v>41047573.207290128</v>
          </cell>
          <cell r="R30">
            <v>28733301.245103087</v>
          </cell>
          <cell r="S30">
            <v>16419029.28291605</v>
          </cell>
        </row>
        <row r="31">
          <cell r="B31">
            <v>1863908.9248406906</v>
          </cell>
          <cell r="C31">
            <v>2391294.0082258475</v>
          </cell>
          <cell r="D31">
            <v>2521334.165772872</v>
          </cell>
          <cell r="E31">
            <v>1658012.0087245677</v>
          </cell>
          <cell r="F31">
            <v>1379870.5606378757</v>
          </cell>
          <cell r="G31">
            <v>827199.89106301963</v>
          </cell>
          <cell r="H31">
            <v>6062323.9660195662</v>
          </cell>
          <cell r="I31">
            <v>6446015.3562739696</v>
          </cell>
          <cell r="J31">
            <v>4067128.7366966712</v>
          </cell>
          <cell r="K31">
            <v>2992792.8439843426</v>
          </cell>
          <cell r="L31">
            <v>2685839.731780821</v>
          </cell>
          <cell r="M31">
            <v>1151074.1707632088</v>
          </cell>
          <cell r="N31">
            <v>119383905.44265844</v>
          </cell>
          <cell r="O31">
            <v>212814787.96299979</v>
          </cell>
          <cell r="P31">
            <v>155718137.53390232</v>
          </cell>
          <cell r="Q31">
            <v>51906045.844634101</v>
          </cell>
          <cell r="R31">
            <v>36334232.091243878</v>
          </cell>
          <cell r="S31">
            <v>20762418.33785364</v>
          </cell>
        </row>
        <row r="32">
          <cell r="B32">
            <v>1893639.9095328369</v>
          </cell>
          <cell r="C32">
            <v>2429437.2482766244</v>
          </cell>
          <cell r="D32">
            <v>2561551.6605696129</v>
          </cell>
          <cell r="E32">
            <v>1684458.756735605</v>
          </cell>
          <cell r="F32">
            <v>1401880.708220046</v>
          </cell>
          <cell r="G32">
            <v>840394.45597484428</v>
          </cell>
          <cell r="H32">
            <v>6113082.9433519216</v>
          </cell>
          <cell r="I32">
            <v>6499986.9271083726</v>
          </cell>
          <cell r="J32">
            <v>4101182.2278183778</v>
          </cell>
          <cell r="K32">
            <v>3017851.0733003151</v>
          </cell>
          <cell r="L32">
            <v>2708327.8862951552</v>
          </cell>
          <cell r="M32">
            <v>1160711.9512693521</v>
          </cell>
          <cell r="N32">
            <v>120327551.8662976</v>
          </cell>
          <cell r="O32">
            <v>214496940.28340006</v>
          </cell>
          <cell r="P32">
            <v>156948980.69517079</v>
          </cell>
          <cell r="Q32">
            <v>52316326.898390263</v>
          </cell>
          <cell r="R32">
            <v>36621428.828873187</v>
          </cell>
          <cell r="S32">
            <v>20926530.759356108</v>
          </cell>
        </row>
        <row r="33">
          <cell r="B33">
            <v>1923845.1295478495</v>
          </cell>
          <cell r="C33">
            <v>2468188.9065129394</v>
          </cell>
          <cell r="D33">
            <v>2602410.6597372075</v>
          </cell>
          <cell r="E33">
            <v>1711327.3536094243</v>
          </cell>
          <cell r="F33">
            <v>1424241.9369908499</v>
          </cell>
          <cell r="G33">
            <v>853799.48578770843</v>
          </cell>
          <cell r="H33">
            <v>6164266.9183904808</v>
          </cell>
          <cell r="I33">
            <v>6554410.3942379793</v>
          </cell>
          <cell r="J33">
            <v>4135520.8439834872</v>
          </cell>
          <cell r="K33">
            <v>3043119.1116104899</v>
          </cell>
          <cell r="L33">
            <v>2731004.3309324919</v>
          </cell>
          <cell r="M33">
            <v>1170430.4275424962</v>
          </cell>
          <cell r="N33">
            <v>121278657.1561009</v>
          </cell>
          <cell r="O33">
            <v>216192388.84348419</v>
          </cell>
          <cell r="P33">
            <v>158189552.81230554</v>
          </cell>
          <cell r="Q33">
            <v>52729850.937435172</v>
          </cell>
          <cell r="R33">
            <v>36910895.656204626</v>
          </cell>
          <cell r="S33">
            <v>21091940.374974068</v>
          </cell>
        </row>
        <row r="34">
          <cell r="B34">
            <v>1954532.1493557172</v>
          </cell>
          <cell r="C34">
            <v>2507558.6877393117</v>
          </cell>
          <cell r="D34">
            <v>2643921.3958338965</v>
          </cell>
          <cell r="E34">
            <v>1738624.5282059577</v>
          </cell>
          <cell r="F34">
            <v>1446959.8470036511</v>
          </cell>
          <cell r="G34">
            <v>867418.33760166517</v>
          </cell>
          <cell r="H34">
            <v>6215879.449580662</v>
          </cell>
          <cell r="I34">
            <v>6609289.5413262732</v>
          </cell>
          <cell r="J34">
            <v>4170146.9725034824</v>
          </cell>
          <cell r="K34">
            <v>3068598.7156157694</v>
          </cell>
          <cell r="L34">
            <v>2753870.6422192808</v>
          </cell>
          <cell r="M34">
            <v>1180230.2752368345</v>
          </cell>
          <cell r="N34">
            <v>122237280.26919787</v>
          </cell>
          <cell r="O34">
            <v>217901238.74074402</v>
          </cell>
          <cell r="P34">
            <v>159439930.78591028</v>
          </cell>
          <cell r="Q34">
            <v>53146643.595303416</v>
          </cell>
          <cell r="R34">
            <v>37202650.516712397</v>
          </cell>
          <cell r="S34">
            <v>21258657.438121371</v>
          </cell>
        </row>
        <row r="35">
          <cell r="B35">
            <v>1985708.6540863705</v>
          </cell>
          <cell r="C35">
            <v>2547556.4515604214</v>
          </cell>
          <cell r="D35">
            <v>2686094.2646362144</v>
          </cell>
          <cell r="E35">
            <v>1766357.1167163646</v>
          </cell>
          <cell r="F35">
            <v>1470040.1276375845</v>
          </cell>
          <cell r="G35">
            <v>881254.42206546292</v>
          </cell>
          <cell r="H35">
            <v>6267924.1251622401</v>
          </cell>
          <cell r="I35">
            <v>6664628.1837168131</v>
          </cell>
          <cell r="J35">
            <v>4205063.0206784653</v>
          </cell>
          <cell r="K35">
            <v>3094291.6567256628</v>
          </cell>
          <cell r="L35">
            <v>2776928.4098820058</v>
          </cell>
          <cell r="M35">
            <v>1190112.1756637166</v>
          </cell>
          <cell r="N35">
            <v>123203480.62873304</v>
          </cell>
          <cell r="O35">
            <v>219623595.90339366</v>
          </cell>
          <cell r="P35">
            <v>160700192.12443441</v>
          </cell>
          <cell r="Q35">
            <v>53566730.708144791</v>
          </cell>
          <cell r="R35">
            <v>37496711.495701365</v>
          </cell>
          <cell r="S35">
            <v>21426692.28325792</v>
          </cell>
        </row>
        <row r="36">
          <cell r="B36">
            <v>2017382.4514543137</v>
          </cell>
          <cell r="C36">
            <v>2588192.2148503019</v>
          </cell>
          <cell r="D36">
            <v>2728939.827742463</v>
          </cell>
          <cell r="E36">
            <v>1794532.064375058</v>
          </cell>
          <cell r="F36">
            <v>1493488.5590223796</v>
          </cell>
          <cell r="G36">
            <v>895311.20423069352</v>
          </cell>
          <cell r="H36">
            <v>6320404.563418813</v>
          </cell>
          <cell r="I36">
            <v>6720430.168698485</v>
          </cell>
          <cell r="J36">
            <v>4240271.4159645205</v>
          </cell>
          <cell r="K36">
            <v>3120199.7211814388</v>
          </cell>
          <cell r="L36">
            <v>2800179.2369577023</v>
          </cell>
          <cell r="M36">
            <v>1200076.8158390149</v>
          </cell>
          <cell r="N36">
            <v>124177318.12754935</v>
          </cell>
          <cell r="O36">
            <v>221359567.09693578</v>
          </cell>
          <cell r="P36">
            <v>161970414.94897741</v>
          </cell>
          <cell r="Q36">
            <v>53990138.316325799</v>
          </cell>
          <cell r="R36">
            <v>37793096.821428068</v>
          </cell>
          <cell r="S36">
            <v>21596055.326530322</v>
          </cell>
        </row>
        <row r="37">
          <cell r="B37">
            <v>2049561.4737139551</v>
          </cell>
          <cell r="C37">
            <v>2629476.1542609273</v>
          </cell>
          <cell r="D37">
            <v>2772468.8152177148</v>
          </cell>
          <cell r="E37">
            <v>1823156.4271990415</v>
          </cell>
          <cell r="F37">
            <v>1517311.0134859127</v>
          </cell>
          <cell r="G37">
            <v>909592.20441956539</v>
          </cell>
          <cell r="H37">
            <v>6373324.4129293514</v>
          </cell>
          <cell r="I37">
            <v>6776699.3757729819</v>
          </cell>
          <cell r="J37">
            <v>4275774.6061424762</v>
          </cell>
          <cell r="K37">
            <v>3146324.7101803124</v>
          </cell>
          <cell r="L37">
            <v>2823624.739905409</v>
          </cell>
          <cell r="M37">
            <v>1210124.8885308895</v>
          </cell>
          <cell r="N37">
            <v>125158853.13190091</v>
          </cell>
          <cell r="O37">
            <v>223109259.93077987</v>
          </cell>
          <cell r="P37">
            <v>163250677.99813163</v>
          </cell>
          <cell r="Q37">
            <v>54416892.66604387</v>
          </cell>
          <cell r="R37">
            <v>38091824.866230711</v>
          </cell>
          <cell r="S37">
            <v>21766757.066417549</v>
          </cell>
        </row>
        <row r="38">
          <cell r="B38">
            <v>2082253.7796461298</v>
          </cell>
          <cell r="C38">
            <v>2671418.6087708105</v>
          </cell>
          <cell r="D38">
            <v>2816692.1282810052</v>
          </cell>
          <cell r="E38">
            <v>1852237.3737549875</v>
          </cell>
          <cell r="F38">
            <v>1541513.4570248481</v>
          </cell>
          <cell r="G38">
            <v>924100.99910651881</v>
          </cell>
          <cell r="H38">
            <v>6426687.3528218614</v>
          </cell>
          <cell r="I38">
            <v>6833439.7169245118</v>
          </cell>
          <cell r="J38">
            <v>4311575.0594880842</v>
          </cell>
          <cell r="K38">
            <v>3172668.4400006654</v>
          </cell>
          <cell r="L38">
            <v>2847266.5487185465</v>
          </cell>
          <cell r="M38">
            <v>1220257.0923079485</v>
          </cell>
          <cell r="N38">
            <v>126148146.48519489</v>
          </cell>
          <cell r="O38">
            <v>224872782.8649126</v>
          </cell>
          <cell r="P38">
            <v>164541060.6328629</v>
          </cell>
          <cell r="Q38">
            <v>54847020.210954294</v>
          </cell>
          <cell r="R38">
            <v>38392914.147668011</v>
          </cell>
          <cell r="S38">
            <v>21938808.084381718</v>
          </cell>
        </row>
        <row r="39">
          <cell r="B39">
            <v>2115467.556576306</v>
          </cell>
          <cell r="C39">
            <v>2714030.082274253</v>
          </cell>
          <cell r="D39">
            <v>2861620.8420353904</v>
          </cell>
          <cell r="E39">
            <v>1881782.1869545046</v>
          </cell>
          <cell r="F39">
            <v>1566101.950798738</v>
          </cell>
          <cell r="G39">
            <v>938841.22181390319</v>
          </cell>
          <cell r="H39">
            <v>6480497.0930291647</v>
          </cell>
          <cell r="I39">
            <v>6890655.1368917702</v>
          </cell>
          <cell r="J39">
            <v>4347675.2649436165</v>
          </cell>
          <cell r="K39">
            <v>3199232.7421283214</v>
          </cell>
          <cell r="L39">
            <v>2871106.3070382378</v>
          </cell>
          <cell r="M39">
            <v>1230474.1315878159</v>
          </cell>
          <cell r="N39">
            <v>127145259.51176311</v>
          </cell>
          <cell r="O39">
            <v>226650245.21662119</v>
          </cell>
          <cell r="P39">
            <v>165841642.84143016</v>
          </cell>
          <cell r="Q39">
            <v>55280547.613810048</v>
          </cell>
          <cell r="R39">
            <v>38696383.329667039</v>
          </cell>
          <cell r="S39">
            <v>22112219.04552402</v>
          </cell>
        </row>
        <row r="40">
          <cell r="B40">
            <v>2149211.1224249848</v>
          </cell>
          <cell r="C40">
            <v>2757321.2462118999</v>
          </cell>
          <cell r="D40">
            <v>2907266.2082415493</v>
          </cell>
          <cell r="E40">
            <v>1911798.2658780389</v>
          </cell>
          <cell r="F40">
            <v>1591082.6526479542</v>
          </cell>
          <cell r="G40">
            <v>953816.56402194104</v>
          </cell>
          <cell r="H40">
            <v>6534757.3745468212</v>
          </cell>
          <cell r="I40">
            <v>6948349.61344219</v>
          </cell>
          <cell r="J40">
            <v>4384077.7322909059</v>
          </cell>
          <cell r="K40">
            <v>3226019.4633838735</v>
          </cell>
          <cell r="L40">
            <v>2895145.6722675795</v>
          </cell>
          <cell r="M40">
            <v>1240776.7166861054</v>
          </cell>
          <cell r="N40">
            <v>128150254.02066346</v>
          </cell>
          <cell r="O40">
            <v>228441757.16726962</v>
          </cell>
          <cell r="P40">
            <v>167152505.24434364</v>
          </cell>
          <cell r="Q40">
            <v>55717501.748114541</v>
          </cell>
          <cell r="R40">
            <v>39002251.223680183</v>
          </cell>
          <cell r="S40">
            <v>22287000.699245818</v>
          </cell>
        </row>
        <row r="41">
          <cell r="B41">
            <v>2817630.7640554854</v>
          </cell>
          <cell r="C41">
            <v>3614867.3755905656</v>
          </cell>
          <cell r="D41">
            <v>3811446.266106064</v>
          </cell>
          <cell r="E41">
            <v>2506380.8540726122</v>
          </cell>
          <cell r="F41">
            <v>2085920.4493589061</v>
          </cell>
          <cell r="G41">
            <v>1250460.1646680352</v>
          </cell>
          <cell r="H41">
            <v>8503210.0193125606</v>
          </cell>
          <cell r="I41">
            <v>9041387.8686361406</v>
          </cell>
          <cell r="J41">
            <v>5704685.2028299449</v>
          </cell>
          <cell r="K41">
            <v>4197787.2247239221</v>
          </cell>
          <cell r="L41">
            <v>3767244.9452650589</v>
          </cell>
          <cell r="M41">
            <v>1614533.5479707392</v>
          </cell>
          <cell r="N41">
            <v>166675229.2177614</v>
          </cell>
          <cell r="O41">
            <v>297116712.95340073</v>
          </cell>
          <cell r="P41">
            <v>217402472.89273226</v>
          </cell>
          <cell r="Q41">
            <v>72467490.964244083</v>
          </cell>
          <cell r="R41">
            <v>50727243.674970858</v>
          </cell>
          <cell r="S41">
            <v>28986996.385697633</v>
          </cell>
        </row>
        <row r="42">
          <cell r="B42">
            <v>2862574.4498750139</v>
          </cell>
          <cell r="C42">
            <v>3672527.6856923634</v>
          </cell>
          <cell r="D42">
            <v>3872242.1821952704</v>
          </cell>
          <cell r="E42">
            <v>2546359.8304120763</v>
          </cell>
          <cell r="F42">
            <v>2119192.7128919675</v>
          </cell>
          <cell r="G42">
            <v>1270406.1027546087</v>
          </cell>
          <cell r="H42">
            <v>8574406.1888082549</v>
          </cell>
          <cell r="I42">
            <v>9117090.124808779</v>
          </cell>
          <cell r="J42">
            <v>5752449.7216055375</v>
          </cell>
          <cell r="K42">
            <v>4232934.7008040752</v>
          </cell>
          <cell r="L42">
            <v>3798787.5520036579</v>
          </cell>
          <cell r="M42">
            <v>1628051.8080015674</v>
          </cell>
          <cell r="N42">
            <v>167992680.53900442</v>
          </cell>
          <cell r="O42">
            <v>299465213.13474697</v>
          </cell>
          <cell r="P42">
            <v>219120887.65957096</v>
          </cell>
          <cell r="Q42">
            <v>73040295.886523649</v>
          </cell>
          <cell r="R42">
            <v>51128207.120566554</v>
          </cell>
          <cell r="S42">
            <v>29216118.354609463</v>
          </cell>
        </row>
        <row r="43">
          <cell r="B43">
            <v>2908235.0269639068</v>
          </cell>
          <cell r="C43">
            <v>3731107.7283916795</v>
          </cell>
          <cell r="D43">
            <v>3934007.8465519515</v>
          </cell>
          <cell r="E43">
            <v>2586976.5065434752</v>
          </cell>
          <cell r="F43">
            <v>2152995.6982562253</v>
          </cell>
          <cell r="G43">
            <v>1290670.1960750672</v>
          </cell>
          <cell r="H43">
            <v>8646198.4737167582</v>
          </cell>
          <cell r="I43">
            <v>9193426.2252178192</v>
          </cell>
          <cell r="J43">
            <v>5800614.1659112424</v>
          </cell>
          <cell r="K43">
            <v>4268376.4617082728</v>
          </cell>
          <cell r="L43">
            <v>3830594.2605074248</v>
          </cell>
          <cell r="M43">
            <v>1641683.2545031819</v>
          </cell>
          <cell r="N43">
            <v>169320545.39315203</v>
          </cell>
          <cell r="O43">
            <v>301832276.57040143</v>
          </cell>
          <cell r="P43">
            <v>220852885.2954157</v>
          </cell>
          <cell r="Q43">
            <v>73617628.431805223</v>
          </cell>
          <cell r="R43">
            <v>51532339.902263664</v>
          </cell>
          <cell r="S43">
            <v>29447051.372722093</v>
          </cell>
        </row>
        <row r="44">
          <cell r="B44">
            <v>2954623.9303676593</v>
          </cell>
          <cell r="C44">
            <v>3790622.1742313779</v>
          </cell>
          <cell r="D44">
            <v>3996758.7275128416</v>
          </cell>
          <cell r="E44">
            <v>2628241.0543386741</v>
          </cell>
          <cell r="F44">
            <v>2187337.8709310968</v>
          </cell>
          <cell r="G44">
            <v>1311257.519484872</v>
          </cell>
          <cell r="H44">
            <v>8718591.8652277347</v>
          </cell>
          <cell r="I44">
            <v>9270401.4769510105</v>
          </cell>
          <cell r="J44">
            <v>5849181.884266708</v>
          </cell>
          <cell r="K44">
            <v>4304114.9714415399</v>
          </cell>
          <cell r="L44">
            <v>3862667.2820629207</v>
          </cell>
          <cell r="M44">
            <v>1655428.8351698231</v>
          </cell>
          <cell r="N44">
            <v>170658906.09191158</v>
          </cell>
          <cell r="O44">
            <v>304218049.98992932</v>
          </cell>
          <cell r="P44">
            <v>222598573.16336295</v>
          </cell>
          <cell r="Q44">
            <v>74199524.38778764</v>
          </cell>
          <cell r="R44">
            <v>51939667.071451351</v>
          </cell>
          <cell r="S44">
            <v>29679809.755115058</v>
          </cell>
        </row>
        <row r="45">
          <cell r="B45">
            <v>3001752.7775307894</v>
          </cell>
          <cell r="C45">
            <v>3851085.9277623701</v>
          </cell>
          <cell r="D45">
            <v>4060510.5401482387</v>
          </cell>
          <cell r="E45">
            <v>2670163.8079198305</v>
          </cell>
          <cell r="F45">
            <v>2222227.8314278326</v>
          </cell>
          <cell r="G45">
            <v>1332173.228787889</v>
          </cell>
          <cell r="H45">
            <v>8791591.3963213731</v>
          </cell>
          <cell r="I45">
            <v>9348021.2315315865</v>
          </cell>
          <cell r="J45">
            <v>5898156.2532282621</v>
          </cell>
          <cell r="K45">
            <v>4340152.7146396646</v>
          </cell>
          <cell r="L45">
            <v>3895008.846471495</v>
          </cell>
          <cell r="M45">
            <v>1669289.5056306403</v>
          </cell>
          <cell r="N45">
            <v>172007845.59760699</v>
          </cell>
          <cell r="O45">
            <v>306622681.2826907</v>
          </cell>
          <cell r="P45">
            <v>224358059.47513956</v>
          </cell>
          <cell r="Q45">
            <v>74786019.82504651</v>
          </cell>
          <cell r="R45">
            <v>52350213.877532564</v>
          </cell>
          <cell r="S45">
            <v>29914407.930018608</v>
          </cell>
        </row>
        <row r="46">
          <cell r="B46">
            <v>3049633.371206258</v>
          </cell>
          <cell r="C46">
            <v>3912514.1312762462</v>
          </cell>
          <cell r="D46">
            <v>4125279.2501976122</v>
          </cell>
          <cell r="E46">
            <v>2712755.2662474271</v>
          </cell>
          <cell r="F46">
            <v>2257674.3174433922</v>
          </cell>
          <cell r="G46">
            <v>1353422.5620275834</v>
          </cell>
          <cell r="H46">
            <v>8865202.1421182845</v>
          </cell>
          <cell r="I46">
            <v>9426290.8852903303</v>
          </cell>
          <cell r="J46">
            <v>5947540.6776236594</v>
          </cell>
          <cell r="K46">
            <v>4376492.1967419386</v>
          </cell>
          <cell r="L46">
            <v>3927621.2022043043</v>
          </cell>
          <cell r="M46">
            <v>1683266.2295161302</v>
          </cell>
          <cell r="N46">
            <v>173367447.52832136</v>
          </cell>
          <cell r="O46">
            <v>309046319.5070076</v>
          </cell>
          <cell r="P46">
            <v>226131453.29781049</v>
          </cell>
          <cell r="Q46">
            <v>75377151.09927015</v>
          </cell>
          <cell r="R46">
            <v>52764005.76948911</v>
          </cell>
          <cell r="S46">
            <v>30150860.439708062</v>
          </cell>
        </row>
        <row r="47">
          <cell r="B47">
            <v>3098277.7024113042</v>
          </cell>
          <cell r="C47">
            <v>3974922.1685974491</v>
          </cell>
          <cell r="D47">
            <v>4191081.0780680045</v>
          </cell>
          <cell r="E47">
            <v>2756026.0957495905</v>
          </cell>
          <cell r="F47">
            <v>2293686.2060486786</v>
          </cell>
          <cell r="G47">
            <v>1375010.8407988152</v>
          </cell>
          <cell r="H47">
            <v>8939429.2202323526</v>
          </cell>
          <cell r="I47">
            <v>9505215.8797407318</v>
          </cell>
          <cell r="J47">
            <v>5997338.5907887938</v>
          </cell>
          <cell r="K47">
            <v>4413135.9441653388</v>
          </cell>
          <cell r="L47">
            <v>3960506.6165586384</v>
          </cell>
          <cell r="M47">
            <v>1697359.9785251305</v>
          </cell>
          <cell r="N47">
            <v>174737796.16308042</v>
          </cell>
          <cell r="O47">
            <v>311489114.89940423</v>
          </cell>
          <cell r="P47">
            <v>227918864.56053969</v>
          </cell>
          <cell r="Q47">
            <v>75972954.853513226</v>
          </cell>
          <cell r="R47">
            <v>53181068.397459261</v>
          </cell>
          <cell r="S47">
            <v>30389181.941405293</v>
          </cell>
        </row>
        <row r="48">
          <cell r="B48">
            <v>3147697.9534304263</v>
          </cell>
          <cell r="C48">
            <v>4038325.668935935</v>
          </cell>
          <cell r="D48">
            <v>4257932.5028961962</v>
          </cell>
          <cell r="E48">
            <v>2799987.1329933442</v>
          </cell>
          <cell r="F48">
            <v>2330272.5159116723</v>
          </cell>
          <cell r="G48">
            <v>1396943.4715805573</v>
          </cell>
          <cell r="H48">
            <v>9014277.791126512</v>
          </cell>
          <cell r="I48">
            <v>9584801.701957304</v>
          </cell>
          <cell r="J48">
            <v>6047553.4548063939</v>
          </cell>
          <cell r="K48">
            <v>4450086.5044801766</v>
          </cell>
          <cell r="L48">
            <v>3993667.3758155438</v>
          </cell>
          <cell r="M48">
            <v>1711571.7324923757</v>
          </cell>
          <cell r="N48">
            <v>176118976.44707677</v>
          </cell>
          <cell r="O48">
            <v>313951218.88391942</v>
          </cell>
          <cell r="P48">
            <v>229720404.06140447</v>
          </cell>
          <cell r="Q48">
            <v>76573468.020468146</v>
          </cell>
          <cell r="R48">
            <v>53601427.614327706</v>
          </cell>
          <cell r="S48">
            <v>30629387.208187263</v>
          </cell>
        </row>
        <row r="49">
          <cell r="B49">
            <v>3197906.5008662618</v>
          </cell>
          <cell r="C49">
            <v>4102740.5108012902</v>
          </cell>
          <cell r="D49">
            <v>4325850.2666756799</v>
          </cell>
          <cell r="E49">
            <v>2844649.3873984772</v>
          </cell>
          <cell r="F49">
            <v>2367442.4095560312</v>
          </cell>
          <cell r="G49">
            <v>1419225.9470898719</v>
          </cell>
          <cell r="H49">
            <v>9089753.0584715139</v>
          </cell>
          <cell r="I49">
            <v>9665053.8849570546</v>
          </cell>
          <cell r="J49">
            <v>6098188.7607467119</v>
          </cell>
          <cell r="K49">
            <v>4487346.4465872031</v>
          </cell>
          <cell r="L49">
            <v>4027105.7853987729</v>
          </cell>
          <cell r="M49">
            <v>1725902.4794566168</v>
          </cell>
          <cell r="N49">
            <v>177511073.99693534</v>
          </cell>
          <cell r="O49">
            <v>316432784.08149344</v>
          </cell>
          <cell r="P49">
            <v>231536183.47426352</v>
          </cell>
          <cell r="Q49">
            <v>77178727.824754491</v>
          </cell>
          <cell r="R49">
            <v>54025109.477328151</v>
          </cell>
          <cell r="S49">
            <v>30871491.1299018</v>
          </cell>
        </row>
        <row r="50">
          <cell r="B50">
            <v>3248915.9187391312</v>
          </cell>
          <cell r="C50">
            <v>4168182.8259792742</v>
          </cell>
          <cell r="D50">
            <v>4394851.3784494456</v>
          </cell>
          <cell r="E50">
            <v>2890024.0439946926</v>
          </cell>
          <cell r="F50">
            <v>2405205.1956557138</v>
          </cell>
          <cell r="G50">
            <v>1441863.8476574826</v>
          </cell>
          <cell r="H50">
            <v>9165860.2695077136</v>
          </cell>
          <cell r="I50">
            <v>9745978.0080841538</v>
          </cell>
          <cell r="J50">
            <v>6149248.0289102383</v>
          </cell>
          <cell r="K50">
            <v>4524918.360896213</v>
          </cell>
          <cell r="L50">
            <v>4060824.1700350638</v>
          </cell>
          <cell r="M50">
            <v>1740353.2157293127</v>
          </cell>
          <cell r="N50">
            <v>178914175.1060209</v>
          </cell>
          <cell r="O50">
            <v>318933964.3194285</v>
          </cell>
          <cell r="P50">
            <v>233366315.35567942</v>
          </cell>
          <cell r="Q50">
            <v>77788771.785226464</v>
          </cell>
          <cell r="R50">
            <v>54452140.249658532</v>
          </cell>
          <cell r="S50">
            <v>31115508.714090589</v>
          </cell>
        </row>
        <row r="51">
          <cell r="B51">
            <v>4351762.7605903903</v>
          </cell>
          <cell r="C51">
            <v>5583075.4796721675</v>
          </cell>
          <cell r="D51">
            <v>5886686.8350621946</v>
          </cell>
          <cell r="E51">
            <v>3871044.7812228473</v>
          </cell>
          <cell r="F51">
            <v>3221653.8266386227</v>
          </cell>
          <cell r="G51">
            <v>1931305.5662310065</v>
          </cell>
          <cell r="H51">
            <v>12185641.832072932</v>
          </cell>
          <cell r="I51">
            <v>12956884.986001598</v>
          </cell>
          <cell r="J51">
            <v>8175177.4316438651</v>
          </cell>
          <cell r="K51">
            <v>6015696.6006435985</v>
          </cell>
          <cell r="L51">
            <v>5398702.0775006656</v>
          </cell>
          <cell r="M51">
            <v>2313729.4617859996</v>
          </cell>
          <cell r="N51">
            <v>237748660.36539656</v>
          </cell>
          <cell r="O51">
            <v>423812829.34701121</v>
          </cell>
          <cell r="P51">
            <v>310106948.30269116</v>
          </cell>
          <cell r="Q51">
            <v>103368982.7675637</v>
          </cell>
          <cell r="R51">
            <v>72358287.937294602</v>
          </cell>
          <cell r="S51">
            <v>41347593.107025482</v>
          </cell>
        </row>
        <row r="52">
          <cell r="B52">
            <v>4421177.1994047891</v>
          </cell>
          <cell r="C52">
            <v>5672130.4379960671</v>
          </cell>
          <cell r="D52">
            <v>5980584.6612103544</v>
          </cell>
          <cell r="E52">
            <v>3932791.3459821669</v>
          </cell>
          <cell r="F52">
            <v>3273042.0352182742</v>
          </cell>
          <cell r="G52">
            <v>1962111.5865575515</v>
          </cell>
          <cell r="H52">
            <v>12287670.479997614</v>
          </cell>
          <cell r="I52">
            <v>13065371.143288603</v>
          </cell>
          <cell r="J52">
            <v>8243627.0308844754</v>
          </cell>
          <cell r="K52">
            <v>6066065.173669708</v>
          </cell>
          <cell r="L52">
            <v>5443904.6430369178</v>
          </cell>
          <cell r="M52">
            <v>2333101.989872965</v>
          </cell>
          <cell r="N52">
            <v>239627897.53934348</v>
          </cell>
          <cell r="O52">
            <v>427162773.87448186</v>
          </cell>
          <cell r="P52">
            <v>312558127.22523063</v>
          </cell>
          <cell r="Q52">
            <v>104186042.40841019</v>
          </cell>
          <cell r="R52">
            <v>72930229.685887143</v>
          </cell>
          <cell r="S52">
            <v>41674416.96336408</v>
          </cell>
        </row>
        <row r="53">
          <cell r="B53">
            <v>4491698.8594950242</v>
          </cell>
          <cell r="C53">
            <v>5762605.9011350889</v>
          </cell>
          <cell r="D53">
            <v>6075980.2401696248</v>
          </cell>
          <cell r="E53">
            <v>3995522.8226903412</v>
          </cell>
          <cell r="F53">
            <v>3325249.9308664715</v>
          </cell>
          <cell r="G53">
            <v>1993408.9899696908</v>
          </cell>
          <cell r="H53">
            <v>12390553.399296824</v>
          </cell>
          <cell r="I53">
            <v>13174765.639758646</v>
          </cell>
          <cell r="J53">
            <v>8312649.7488953359</v>
          </cell>
          <cell r="K53">
            <v>6116855.4756022282</v>
          </cell>
          <cell r="L53">
            <v>5489485.6832327694</v>
          </cell>
          <cell r="M53">
            <v>2352636.7213854729</v>
          </cell>
          <cell r="N53">
            <v>241521988.77114511</v>
          </cell>
          <cell r="O53">
            <v>430539197.37465</v>
          </cell>
          <cell r="P53">
            <v>315028681.00584143</v>
          </cell>
          <cell r="Q53">
            <v>105009560.33528048</v>
          </cell>
          <cell r="R53">
            <v>73506692.234696344</v>
          </cell>
          <cell r="S53">
            <v>42003824.134112187</v>
          </cell>
        </row>
        <row r="54">
          <cell r="B54">
            <v>4563345.4020130774</v>
          </cell>
          <cell r="C54">
            <v>5854524.5273888707</v>
          </cell>
          <cell r="D54">
            <v>6172897.4624130381</v>
          </cell>
          <cell r="E54">
            <v>4059254.921558144</v>
          </cell>
          <cell r="F54">
            <v>3378290.588312007</v>
          </cell>
          <cell r="G54">
            <v>2025205.6144592918</v>
          </cell>
          <cell r="H54">
            <v>12494297.742663411</v>
          </cell>
          <cell r="I54">
            <v>13285076.080806665</v>
          </cell>
          <cell r="J54">
            <v>8382250.3843184905</v>
          </cell>
          <cell r="K54">
            <v>6168071.03751738</v>
          </cell>
          <cell r="L54">
            <v>5535448.3670027768</v>
          </cell>
          <cell r="M54">
            <v>2372335.0144297616</v>
          </cell>
          <cell r="N54">
            <v>243431051.47175831</v>
          </cell>
          <cell r="O54">
            <v>433942309.14530826</v>
          </cell>
          <cell r="P54">
            <v>317518762.78924996</v>
          </cell>
          <cell r="Q54">
            <v>105839587.59641664</v>
          </cell>
          <cell r="R54">
            <v>74087711.317491651</v>
          </cell>
          <cell r="S54">
            <v>42335835.038566656</v>
          </cell>
        </row>
        <row r="55">
          <cell r="B55">
            <v>4636134.7698218198</v>
          </cell>
          <cell r="C55">
            <v>5947909.3364768308</v>
          </cell>
          <cell r="D55">
            <v>6271360.5994876558</v>
          </cell>
          <cell r="E55">
            <v>4124003.6033880142</v>
          </cell>
          <cell r="F55">
            <v>3432177.2908370839</v>
          </cell>
          <cell r="G55">
            <v>2057509.423041079</v>
          </cell>
          <cell r="H55">
            <v>12598910.722678723</v>
          </cell>
          <cell r="I55">
            <v>13396310.13550649</v>
          </cell>
          <cell r="J55">
            <v>8452433.7759743314</v>
          </cell>
          <cell r="K55">
            <v>6219715.4200565843</v>
          </cell>
          <cell r="L55">
            <v>5581795.8897943711</v>
          </cell>
          <cell r="M55">
            <v>2392198.2384833018</v>
          </cell>
          <cell r="N55">
            <v>245355203.98019156</v>
          </cell>
          <cell r="O55">
            <v>437372320.13860232</v>
          </cell>
          <cell r="P55">
            <v>320028526.93068463</v>
          </cell>
          <cell r="Q55">
            <v>106676175.64356153</v>
          </cell>
          <cell r="R55">
            <v>74673322.950493082</v>
          </cell>
          <cell r="S55">
            <v>42670470.257424615</v>
          </cell>
        </row>
        <row r="56">
          <cell r="B56">
            <v>4710085.1919885473</v>
          </cell>
          <cell r="C56">
            <v>6042783.715303137</v>
          </cell>
          <cell r="D56">
            <v>6371394.310093035</v>
          </cell>
          <cell r="E56">
            <v>4189785.0835712082</v>
          </cell>
          <cell r="F56">
            <v>3486923.5336039248</v>
          </cell>
          <cell r="G56">
            <v>2090328.5057468552</v>
          </cell>
          <cell r="H56">
            <v>12704399.612314014</v>
          </cell>
          <cell r="I56">
            <v>13508475.537144015</v>
          </cell>
          <cell r="J56">
            <v>8523204.8031980079</v>
          </cell>
          <cell r="K56">
            <v>6271792.2136740061</v>
          </cell>
          <cell r="L56">
            <v>5628531.4738100059</v>
          </cell>
          <cell r="M56">
            <v>2412227.7744900025</v>
          </cell>
          <cell r="N56">
            <v>247294565.57084057</v>
          </cell>
          <cell r="O56">
            <v>440829442.97410709</v>
          </cell>
          <cell r="P56">
            <v>322558129.00544423</v>
          </cell>
          <cell r="Q56">
            <v>107519376.33514807</v>
          </cell>
          <cell r="R56">
            <v>75263563.434603646</v>
          </cell>
          <cell r="S56">
            <v>43007750.534059227</v>
          </cell>
        </row>
        <row r="57">
          <cell r="B57">
            <v>4785215.1883501923</v>
          </cell>
          <cell r="C57">
            <v>6139171.4238136187</v>
          </cell>
          <cell r="D57">
            <v>6473023.6462566545</v>
          </cell>
          <cell r="E57">
            <v>4256615.8361487174</v>
          </cell>
          <cell r="F57">
            <v>3542543.0270344447</v>
          </cell>
          <cell r="G57">
            <v>2123671.0816515386</v>
          </cell>
          <cell r="H57">
            <v>12810771.745436095</v>
          </cell>
          <cell r="I57">
            <v>13621580.083754836</v>
          </cell>
          <cell r="J57">
            <v>8594568.3861786444</v>
          </cell>
          <cell r="K57">
            <v>6324305.0388861727</v>
          </cell>
          <cell r="L57">
            <v>5675658.3682311811</v>
          </cell>
          <cell r="M57">
            <v>2432425.0149562205</v>
          </cell>
          <cell r="N57">
            <v>249249256.46088195</v>
          </cell>
          <cell r="O57">
            <v>444313891.95200694</v>
          </cell>
          <cell r="P57">
            <v>325107725.81854165</v>
          </cell>
          <cell r="Q57">
            <v>108369241.93951388</v>
          </cell>
          <cell r="R57">
            <v>75858469.357659727</v>
          </cell>
          <cell r="S57">
            <v>43347696.775805555</v>
          </cell>
        </row>
        <row r="58">
          <cell r="B58">
            <v>4861543.574151352</v>
          </cell>
          <cell r="C58">
            <v>6237096.6009461153</v>
          </cell>
          <cell r="D58">
            <v>6576274.0596078364</v>
          </cell>
          <cell r="E58">
            <v>4324512.597936959</v>
          </cell>
          <cell r="F58">
            <v>3599049.7002438307</v>
          </cell>
          <cell r="G58">
            <v>2157545.5009315107</v>
          </cell>
          <cell r="H58">
            <v>12918034.517317209</v>
          </cell>
          <cell r="I58">
            <v>13735631.638666399</v>
          </cell>
          <cell r="J58">
            <v>8666529.4863014184</v>
          </cell>
          <cell r="K58">
            <v>6377257.5465236846</v>
          </cell>
          <cell r="L58">
            <v>5723179.8494443325</v>
          </cell>
          <cell r="M58">
            <v>2452791.3640475711</v>
          </cell>
          <cell r="N58">
            <v>251219397.81772512</v>
          </cell>
          <cell r="O58">
            <v>447825883.06637955</v>
          </cell>
          <cell r="P58">
            <v>327677475.41442406</v>
          </cell>
          <cell r="Q58">
            <v>109225825.13814135</v>
          </cell>
          <cell r="R58">
            <v>76458077.596698955</v>
          </cell>
          <cell r="S58">
            <v>43690330.055256538</v>
          </cell>
        </row>
        <row r="59">
          <cell r="B59">
            <v>4939089.4647563081</v>
          </cell>
          <cell r="C59">
            <v>6336583.7706757281</v>
          </cell>
          <cell r="D59">
            <v>6681171.4077517493</v>
          </cell>
          <cell r="E59">
            <v>4393492.3727192739</v>
          </cell>
          <cell r="F59">
            <v>3656457.7045288947</v>
          </cell>
          <cell r="G59">
            <v>2191960.2469558031</v>
          </cell>
          <cell r="H59">
            <v>13026195.385149155</v>
          </cell>
          <cell r="I59">
            <v>13850638.131044671</v>
          </cell>
          <cell r="J59">
            <v>8739093.1064924691</v>
          </cell>
          <cell r="K59">
            <v>6430653.4179850249</v>
          </cell>
          <cell r="L59">
            <v>5771099.2212686129</v>
          </cell>
          <cell r="M59">
            <v>2473328.2376865484</v>
          </cell>
          <cell r="N59">
            <v>253205111.76652324</v>
          </cell>
          <cell r="O59">
            <v>451365634.01858491</v>
          </cell>
          <cell r="P59">
            <v>330267537.08676946</v>
          </cell>
          <cell r="Q59">
            <v>110089179.02892314</v>
          </cell>
          <cell r="R59">
            <v>77062425.320246205</v>
          </cell>
          <cell r="S59">
            <v>44035671.611569256</v>
          </cell>
        </row>
        <row r="60">
          <cell r="B60">
            <v>5017872.2804361898</v>
          </cell>
          <cell r="C60">
            <v>6437657.8481565081</v>
          </cell>
          <cell r="D60">
            <v>6787741.9607450794</v>
          </cell>
          <cell r="E60">
            <v>4463572.4355042856</v>
          </cell>
          <cell r="F60">
            <v>3714781.4169120635</v>
          </cell>
          <cell r="G60">
            <v>2226923.9384106346</v>
          </cell>
          <cell r="H60">
            <v>13135261.868561743</v>
          </cell>
          <cell r="I60">
            <v>13966607.556445397</v>
          </cell>
          <cell r="J60">
            <v>8812264.2915667389</v>
          </cell>
          <cell r="K60">
            <v>6484496.365492506</v>
          </cell>
          <cell r="L60">
            <v>5819419.8151855823</v>
          </cell>
          <cell r="M60">
            <v>2494037.0636509638</v>
          </cell>
          <cell r="N60">
            <v>255206521.39774358</v>
          </cell>
          <cell r="O60">
            <v>454933364.23076028</v>
          </cell>
          <cell r="P60">
            <v>332878071.38836116</v>
          </cell>
          <cell r="Q60">
            <v>110959357.12945372</v>
          </cell>
          <cell r="R60">
            <v>77671549.990617618</v>
          </cell>
          <cell r="S60">
            <v>44383742.851781487</v>
          </cell>
        </row>
        <row r="61">
          <cell r="B61">
            <v>6773915.6196889738</v>
          </cell>
          <cell r="C61">
            <v>8690566.1632443797</v>
          </cell>
          <cell r="D61">
            <v>9163164.927408725</v>
          </cell>
          <cell r="E61">
            <v>6025634.243095424</v>
          </cell>
          <cell r="F61">
            <v>5014797.9975216817</v>
          </cell>
          <cell r="G61">
            <v>3006253.249823207</v>
          </cell>
          <cell r="H61">
            <v>17599784.578733146</v>
          </cell>
          <cell r="I61">
            <v>18713694.995108664</v>
          </cell>
          <cell r="J61">
            <v>11807450.413580466</v>
          </cell>
          <cell r="K61">
            <v>8688501.2477290221</v>
          </cell>
          <cell r="L61">
            <v>7797372.9146286109</v>
          </cell>
          <cell r="M61">
            <v>3341731.249126547</v>
          </cell>
          <cell r="N61">
            <v>341789357.71242505</v>
          </cell>
          <cell r="O61">
            <v>609276681.13954031</v>
          </cell>
          <cell r="P61">
            <v>445812205.71185875</v>
          </cell>
          <cell r="Q61">
            <v>148604068.57061958</v>
          </cell>
          <cell r="R61">
            <v>104022847.99943373</v>
          </cell>
          <cell r="S61">
            <v>59441627.428247839</v>
          </cell>
        </row>
        <row r="62">
          <cell r="B62">
            <v>6881965.5243333634</v>
          </cell>
          <cell r="C62">
            <v>8829188.3277300131</v>
          </cell>
          <cell r="D62">
            <v>9309325.4573346637</v>
          </cell>
          <cell r="E62">
            <v>6121748.402459329</v>
          </cell>
          <cell r="F62">
            <v>5094788.4308049316</v>
          </cell>
          <cell r="G62">
            <v>3054205.6299851555</v>
          </cell>
          <cell r="H62">
            <v>17747145.0747234</v>
          </cell>
          <cell r="I62">
            <v>18870382.104769189</v>
          </cell>
          <cell r="J62">
            <v>11906312.518485319</v>
          </cell>
          <cell r="K62">
            <v>8761248.834357122</v>
          </cell>
          <cell r="L62">
            <v>7862659.210320496</v>
          </cell>
          <cell r="M62">
            <v>3369711.0901373546</v>
          </cell>
          <cell r="N62">
            <v>344490963.96200591</v>
          </cell>
          <cell r="O62">
            <v>614092587.93227148</v>
          </cell>
          <cell r="P62">
            <v>449336039.95044249</v>
          </cell>
          <cell r="Q62">
            <v>149778679.98348084</v>
          </cell>
          <cell r="R62">
            <v>104845075.98843659</v>
          </cell>
          <cell r="S62">
            <v>59911471.993392341</v>
          </cell>
        </row>
        <row r="63">
          <cell r="B63">
            <v>6991738.9198726993</v>
          </cell>
          <cell r="C63">
            <v>8970021.6375110988</v>
          </cell>
          <cell r="D63">
            <v>9457817.3761068657</v>
          </cell>
          <cell r="E63">
            <v>6219395.6670960635</v>
          </cell>
          <cell r="F63">
            <v>5176054.7817662228</v>
          </cell>
          <cell r="G63">
            <v>3102922.8927342016</v>
          </cell>
          <cell r="H63">
            <v>17895739.399212029</v>
          </cell>
          <cell r="I63">
            <v>19028381.133339375</v>
          </cell>
          <cell r="J63">
            <v>12006002.381749842</v>
          </cell>
          <cell r="K63">
            <v>8834605.5261932798</v>
          </cell>
          <cell r="L63">
            <v>7928492.1388914073</v>
          </cell>
          <cell r="M63">
            <v>3397925.2023820309</v>
          </cell>
          <cell r="N63">
            <v>347213924.52284044</v>
          </cell>
          <cell r="O63">
            <v>618946561.10593295</v>
          </cell>
          <cell r="P63">
            <v>452887727.63848758</v>
          </cell>
          <cell r="Q63">
            <v>150962575.87949583</v>
          </cell>
          <cell r="R63">
            <v>105673803.11564711</v>
          </cell>
          <cell r="S63">
            <v>60385030.351798341</v>
          </cell>
        </row>
        <row r="64">
          <cell r="B64">
            <v>7103263.2975007463</v>
          </cell>
          <cell r="C64">
            <v>9113101.3622974679</v>
          </cell>
          <cell r="D64">
            <v>9608677.8714254256</v>
          </cell>
          <cell r="E64">
            <v>6318600.4913814776</v>
          </cell>
          <cell r="F64">
            <v>5258617.4024133431</v>
          </cell>
          <cell r="G64">
            <v>3152417.2386195171</v>
          </cell>
          <cell r="H64">
            <v>18045577.882869765</v>
          </cell>
          <cell r="I64">
            <v>19187703.06532988</v>
          </cell>
          <cell r="J64">
            <v>12106526.934077185</v>
          </cell>
          <cell r="K64">
            <v>8908576.4231888708</v>
          </cell>
          <cell r="L64">
            <v>7994876.2772207838</v>
          </cell>
          <cell r="M64">
            <v>3426375.5473803352</v>
          </cell>
          <cell r="N64">
            <v>349958408.18585038</v>
          </cell>
          <cell r="O64">
            <v>623838901.54868984</v>
          </cell>
          <cell r="P64">
            <v>456467488.93806571</v>
          </cell>
          <cell r="Q64">
            <v>152155829.6460219</v>
          </cell>
          <cell r="R64">
            <v>106509080.75221534</v>
          </cell>
          <cell r="S64">
            <v>60862331.858408764</v>
          </cell>
        </row>
        <row r="65">
          <cell r="B65">
            <v>7216566.5869199596</v>
          </cell>
          <cell r="C65">
            <v>9258463.3343818076</v>
          </cell>
          <cell r="D65">
            <v>9761944.7241669204</v>
          </cell>
          <cell r="E65">
            <v>6419387.7197601963</v>
          </cell>
          <cell r="F65">
            <v>5342496.9693864817</v>
          </cell>
          <cell r="G65">
            <v>3202701.0627997494</v>
          </cell>
          <cell r="H65">
            <v>18196670.942864586</v>
          </cell>
          <cell r="I65">
            <v>19348358.977223106</v>
          </cell>
          <cell r="J65">
            <v>12207893.164200291</v>
          </cell>
          <cell r="K65">
            <v>8983166.6679964401</v>
          </cell>
          <cell r="L65">
            <v>8061816.2405096274</v>
          </cell>
          <cell r="M65">
            <v>3455064.1030755541</v>
          </cell>
          <cell r="N65">
            <v>352724585.07613188</v>
          </cell>
          <cell r="O65">
            <v>628769912.52701771</v>
          </cell>
          <cell r="P65">
            <v>460075545.75147635</v>
          </cell>
          <cell r="Q65">
            <v>153358515.2504921</v>
          </cell>
          <cell r="R65">
            <v>107350960.6753445</v>
          </cell>
          <cell r="S65">
            <v>61343406.100196853</v>
          </cell>
        </row>
        <row r="66">
          <cell r="B66">
            <v>7331677.1633360852</v>
          </cell>
          <cell r="C66">
            <v>9406143.957613349</v>
          </cell>
          <cell r="D66">
            <v>9917656.3178460971</v>
          </cell>
          <cell r="E66">
            <v>6521782.5929675642</v>
          </cell>
          <cell r="F66">
            <v>5427714.4891364034</v>
          </cell>
          <cell r="G66">
            <v>3253786.9581472157</v>
          </cell>
          <cell r="H66">
            <v>18349029.083585929</v>
          </cell>
          <cell r="I66">
            <v>19510360.038243268</v>
          </cell>
          <cell r="J66">
            <v>12310108.119367773</v>
          </cell>
          <cell r="K66">
            <v>9058381.44632723</v>
          </cell>
          <cell r="L66">
            <v>8129316.6826013615</v>
          </cell>
          <cell r="M66">
            <v>3483992.8639720115</v>
          </cell>
          <cell r="N66">
            <v>355512626.66350126</v>
          </cell>
          <cell r="O66">
            <v>633739899.70450222</v>
          </cell>
          <cell r="P66">
            <v>463712121.73500168</v>
          </cell>
          <cell r="Q66">
            <v>154570707.24500054</v>
          </cell>
          <cell r="R66">
            <v>108199495.07150039</v>
          </cell>
          <cell r="S66">
            <v>61828282.898000225</v>
          </cell>
        </row>
        <row r="67">
          <cell r="B67">
            <v>7448623.854564324</v>
          </cell>
          <cell r="C67">
            <v>9556180.2165146954</v>
          </cell>
          <cell r="D67">
            <v>10075851.648228483</v>
          </cell>
          <cell r="E67">
            <v>6625810.7543508234</v>
          </cell>
          <cell r="F67">
            <v>5514291.3031852162</v>
          </cell>
          <cell r="G67">
            <v>3305687.718401609</v>
          </cell>
          <cell r="H67">
            <v>18502662.897374995</v>
          </cell>
          <cell r="I67">
            <v>19673717.511132907</v>
          </cell>
          <cell r="J67">
            <v>12413178.905833857</v>
          </cell>
          <cell r="K67">
            <v>9134225.9873117059</v>
          </cell>
          <cell r="L67">
            <v>8197382.2963053789</v>
          </cell>
          <cell r="M67">
            <v>3513163.8412737334</v>
          </cell>
          <cell r="N67">
            <v>358322705.77312392</v>
          </cell>
          <cell r="O67">
            <v>638749171.16078615</v>
          </cell>
          <cell r="P67">
            <v>467377442.31277037</v>
          </cell>
          <cell r="Q67">
            <v>155792480.77092344</v>
          </cell>
          <cell r="R67">
            <v>109054736.53964642</v>
          </cell>
          <cell r="S67">
            <v>62316992.308369383</v>
          </cell>
        </row>
        <row r="68">
          <cell r="B68">
            <v>7567435.9482488576</v>
          </cell>
          <cell r="C68">
            <v>9708609.6855440754</v>
          </cell>
          <cell r="D68">
            <v>10236570.33309632</v>
          </cell>
          <cell r="E68">
            <v>6731498.2562911343</v>
          </cell>
          <cell r="F68">
            <v>5602249.0934710531</v>
          </cell>
          <cell r="G68">
            <v>3358416.341374008</v>
          </cell>
          <cell r="H68">
            <v>18657583.065261159</v>
          </cell>
          <cell r="I68">
            <v>19838442.75293592</v>
          </cell>
          <cell r="J68">
            <v>12517112.689352423</v>
          </cell>
          <cell r="K68">
            <v>9210705.5638631042</v>
          </cell>
          <cell r="L68">
            <v>8266017.8137232997</v>
          </cell>
          <cell r="M68">
            <v>3542579.0630242708</v>
          </cell>
          <cell r="N68">
            <v>361154996.59622765</v>
          </cell>
          <cell r="O68">
            <v>643798037.4106667</v>
          </cell>
          <cell r="P68">
            <v>471071734.6907317</v>
          </cell>
          <cell r="Q68">
            <v>157023911.56357723</v>
          </cell>
          <cell r="R68">
            <v>109916738.09450407</v>
          </cell>
          <cell r="S68">
            <v>62809564.625430897</v>
          </cell>
        </row>
        <row r="69">
          <cell r="B69">
            <v>7688143.199197514</v>
          </cell>
          <cell r="C69">
            <v>9863470.5385053363</v>
          </cell>
          <cell r="D69">
            <v>10399852.622170277</v>
          </cell>
          <cell r="E69">
            <v>6838871.5667280201</v>
          </cell>
          <cell r="F69">
            <v>5691609.8877780037</v>
          </cell>
          <cell r="G69">
            <v>3411986.032201997</v>
          </cell>
          <cell r="H69">
            <v>18813800.357704531</v>
          </cell>
          <cell r="I69">
            <v>20004547.215787098</v>
          </cell>
          <cell r="J69">
            <v>12621916.695675191</v>
          </cell>
          <cell r="K69">
            <v>9287825.4930440076</v>
          </cell>
          <cell r="L69">
            <v>8335228.0065779574</v>
          </cell>
          <cell r="M69">
            <v>3572240.5742476955</v>
          </cell>
          <cell r="N69">
            <v>364009674.70090014</v>
          </cell>
          <cell r="O69">
            <v>648886811.42334366</v>
          </cell>
          <cell r="P69">
            <v>474795227.87073928</v>
          </cell>
          <cell r="Q69">
            <v>158265075.95691308</v>
          </cell>
          <cell r="R69">
            <v>110785553.16983917</v>
          </cell>
          <cell r="S69">
            <v>63306030.382765241</v>
          </cell>
        </row>
        <row r="70">
          <cell r="B70">
            <v>7810775.8368334472</v>
          </cell>
          <cell r="C70">
            <v>10020801.558108026</v>
          </cell>
          <cell r="D70">
            <v>10565739.407189427</v>
          </cell>
          <cell r="E70">
            <v>6947957.5757878916</v>
          </cell>
          <cell r="F70">
            <v>5782396.0652526673</v>
          </cell>
          <cell r="G70">
            <v>3466410.2066567037</v>
          </cell>
          <cell r="H70">
            <v>18971325.635344747</v>
          </cell>
          <cell r="I70">
            <v>20172042.447708338</v>
          </cell>
          <cell r="J70">
            <v>12727598.21105407</v>
          </cell>
          <cell r="K70">
            <v>9365591.1364360135</v>
          </cell>
          <cell r="L70">
            <v>8405017.6865451429</v>
          </cell>
          <cell r="M70">
            <v>3602150.4370907745</v>
          </cell>
          <cell r="N70">
            <v>366886917.04297233</v>
          </cell>
          <cell r="O70">
            <v>654015808.64182031</v>
          </cell>
          <cell r="P70">
            <v>478548152.66474652</v>
          </cell>
          <cell r="Q70">
            <v>159516050.88824883</v>
          </cell>
          <cell r="R70">
            <v>111661235.6217742</v>
          </cell>
          <cell r="S70">
            <v>63806420.35529954</v>
          </cell>
        </row>
        <row r="71">
          <cell r="B71">
            <v>10409931.97914679</v>
          </cell>
          <cell r="C71">
            <v>13355377.849215455</v>
          </cell>
          <cell r="D71">
            <v>14081652.173341975</v>
          </cell>
          <cell r="E71">
            <v>9259997.6326131318</v>
          </cell>
          <cell r="F71">
            <v>7706577.5504536312</v>
          </cell>
          <cell r="G71">
            <v>4619911.6729159197</v>
          </cell>
          <cell r="H71">
            <v>25095730.014591992</v>
          </cell>
          <cell r="I71">
            <v>26684067.357287686</v>
          </cell>
          <cell r="J71">
            <v>16836375.832574371</v>
          </cell>
          <cell r="K71">
            <v>12389031.273026425</v>
          </cell>
          <cell r="L71">
            <v>11118361.39886987</v>
          </cell>
          <cell r="M71">
            <v>4765012.028087087</v>
          </cell>
          <cell r="N71">
            <v>485101404.10829717</v>
          </cell>
          <cell r="O71">
            <v>864745981.23652983</v>
          </cell>
          <cell r="P71">
            <v>632740961.88038766</v>
          </cell>
          <cell r="Q71">
            <v>210913653.9601292</v>
          </cell>
          <cell r="R71">
            <v>147639557.77209044</v>
          </cell>
          <cell r="S71">
            <v>84365461.584051684</v>
          </cell>
        </row>
        <row r="72">
          <cell r="B72">
            <v>10575979.538763873</v>
          </cell>
          <cell r="C72">
            <v>13568407.857871482</v>
          </cell>
          <cell r="D72">
            <v>14306266.895459658</v>
          </cell>
          <cell r="E72">
            <v>9407702.7292492595</v>
          </cell>
          <cell r="F72">
            <v>7829504.2321856581</v>
          </cell>
          <cell r="G72">
            <v>4693603.3224359052</v>
          </cell>
          <cell r="H72">
            <v>25305852.99681624</v>
          </cell>
          <cell r="I72">
            <v>26907489.262437522</v>
          </cell>
          <cell r="J72">
            <v>16977344.415585577</v>
          </cell>
          <cell r="K72">
            <v>12492762.871845992</v>
          </cell>
          <cell r="L72">
            <v>11211453.859348968</v>
          </cell>
          <cell r="M72">
            <v>4804908.7968638428</v>
          </cell>
          <cell r="N72">
            <v>488935792.03011805</v>
          </cell>
          <cell r="O72">
            <v>871581194.48847139</v>
          </cell>
          <cell r="P72">
            <v>637742337.43058872</v>
          </cell>
          <cell r="Q72">
            <v>212580779.14352956</v>
          </cell>
          <cell r="R72">
            <v>148806545.4004707</v>
          </cell>
          <cell r="S72">
            <v>85032311.657411829</v>
          </cell>
        </row>
        <row r="73">
          <cell r="B73">
            <v>10744675.70282045</v>
          </cell>
          <cell r="C73">
            <v>13784835.882300656</v>
          </cell>
          <cell r="D73">
            <v>14534464.419706732</v>
          </cell>
          <cell r="E73">
            <v>9557763.8519274928</v>
          </cell>
          <cell r="F73">
            <v>7954391.7024756046</v>
          </cell>
          <cell r="G73">
            <v>4768470.4184997734</v>
          </cell>
          <cell r="H73">
            <v>25517735.308919843</v>
          </cell>
          <cell r="I73">
            <v>27132781.84745907</v>
          </cell>
          <cell r="J73">
            <v>17119493.308515843</v>
          </cell>
          <cell r="K73">
            <v>12597363.000605997</v>
          </cell>
          <cell r="L73">
            <v>11305325.769774614</v>
          </cell>
          <cell r="M73">
            <v>4845139.6156176915</v>
          </cell>
          <cell r="N73">
            <v>492800488.11145049</v>
          </cell>
          <cell r="O73">
            <v>878470435.32910752</v>
          </cell>
          <cell r="P73">
            <v>642783245.3627615</v>
          </cell>
          <cell r="Q73">
            <v>214261081.78758717</v>
          </cell>
          <cell r="R73">
            <v>149982757.251311</v>
          </cell>
          <cell r="S73">
            <v>85704432.715034872</v>
          </cell>
        </row>
        <row r="74">
          <cell r="B74">
            <v>10916062.718883982</v>
          </cell>
          <cell r="C74">
            <v>14004716.123839529</v>
          </cell>
          <cell r="D74">
            <v>14766301.894924454</v>
          </cell>
          <cell r="E74">
            <v>9710218.5813328438</v>
          </cell>
          <cell r="F74">
            <v>8081271.2376234131</v>
          </cell>
          <cell r="G74">
            <v>4844531.7105124649</v>
          </cell>
          <cell r="H74">
            <v>25731391.681521937</v>
          </cell>
          <cell r="I74">
            <v>27359960.775289144</v>
          </cell>
          <cell r="J74">
            <v>17262832.393932436</v>
          </cell>
          <cell r="K74">
            <v>12702838.931384245</v>
          </cell>
          <cell r="L74">
            <v>11399983.65637048</v>
          </cell>
          <cell r="M74">
            <v>4885707.2813016335</v>
          </cell>
          <cell r="N74">
            <v>496695731.91713566</v>
          </cell>
          <cell r="O74">
            <v>885414130.80880702</v>
          </cell>
          <cell r="P74">
            <v>647863998.15278554</v>
          </cell>
          <cell r="Q74">
            <v>215954666.0509285</v>
          </cell>
          <cell r="R74">
            <v>151168266.23564997</v>
          </cell>
          <cell r="S74">
            <v>86381866.420371413</v>
          </cell>
        </row>
        <row r="75">
          <cell r="B75">
            <v>11090183.508407744</v>
          </cell>
          <cell r="C75">
            <v>14228103.64838358</v>
          </cell>
          <cell r="D75">
            <v>15001837.381528305</v>
          </cell>
          <cell r="E75">
            <v>9865105.0975952614</v>
          </cell>
          <cell r="F75">
            <v>8210174.6128134858</v>
          </cell>
          <cell r="G75">
            <v>4921806.2469483986</v>
          </cell>
          <cell r="H75">
            <v>25946836.968579054</v>
          </cell>
          <cell r="I75">
            <v>27589041.840008106</v>
          </cell>
          <cell r="J75">
            <v>17407371.63714797</v>
          </cell>
          <cell r="K75">
            <v>12809197.997146619</v>
          </cell>
          <cell r="L75">
            <v>11495434.100003378</v>
          </cell>
          <cell r="M75">
            <v>4926614.6142871622</v>
          </cell>
          <cell r="N75">
            <v>500621764.90560722</v>
          </cell>
          <cell r="O75">
            <v>892412711.35347378</v>
          </cell>
          <cell r="P75">
            <v>652984910.74644411</v>
          </cell>
          <cell r="Q75">
            <v>217661636.91548136</v>
          </cell>
          <cell r="R75">
            <v>152363145.84083697</v>
          </cell>
          <cell r="S75">
            <v>87064654.766192555</v>
          </cell>
        </row>
        <row r="76">
          <cell r="B76">
            <v>11267081.677479899</v>
          </cell>
          <cell r="C76">
            <v>14455054.4001777</v>
          </cell>
          <cell r="D76">
            <v>15241129.866048388</v>
          </cell>
          <cell r="E76">
            <v>10022462.189851305</v>
          </cell>
          <cell r="F76">
            <v>8341134.1100723278</v>
          </cell>
          <cell r="G76">
            <v>5000313.3801218932</v>
          </cell>
          <cell r="H76">
            <v>26164086.148417778</v>
          </cell>
          <cell r="I76">
            <v>27820040.96793789</v>
          </cell>
          <cell r="J76">
            <v>17553121.086913191</v>
          </cell>
          <cell r="K76">
            <v>12916447.592256878</v>
          </cell>
          <cell r="L76">
            <v>11591683.736640789</v>
          </cell>
          <cell r="M76">
            <v>4967864.4585603373</v>
          </cell>
          <cell r="N76">
            <v>504578830.44385946</v>
          </cell>
          <cell r="O76">
            <v>899466610.79122782</v>
          </cell>
          <cell r="P76">
            <v>658146300.57894707</v>
          </cell>
          <cell r="Q76">
            <v>219382100.19298235</v>
          </cell>
          <cell r="R76">
            <v>153567470.13508767</v>
          </cell>
          <cell r="S76">
            <v>87752840.077192947</v>
          </cell>
        </row>
        <row r="77">
          <cell r="B77">
            <v>11446801.527744016</v>
          </cell>
          <cell r="C77">
            <v>14685625.215826625</v>
          </cell>
          <cell r="D77">
            <v>15484239.275901787</v>
          </cell>
          <cell r="E77">
            <v>10182329.265958339</v>
          </cell>
          <cell r="F77">
            <v>8474182.5263531283</v>
          </cell>
          <cell r="G77">
            <v>5080072.771033681</v>
          </cell>
          <cell r="H77">
            <v>26383154.324776109</v>
          </cell>
          <cell r="I77">
            <v>28052974.218749281</v>
          </cell>
          <cell r="J77">
            <v>17700090.876115616</v>
          </cell>
          <cell r="K77">
            <v>13024595.172990737</v>
          </cell>
          <cell r="L77">
            <v>11688739.257812202</v>
          </cell>
          <cell r="M77">
            <v>5009459.6819195142</v>
          </cell>
          <cell r="N77">
            <v>508567173.82253277</v>
          </cell>
          <cell r="O77">
            <v>906576266.37929761</v>
          </cell>
          <cell r="P77">
            <v>663348487.59460795</v>
          </cell>
          <cell r="Q77">
            <v>221116162.53153595</v>
          </cell>
          <cell r="R77">
            <v>154781313.77207518</v>
          </cell>
          <cell r="S77">
            <v>88446465.012614384</v>
          </cell>
        </row>
        <row r="78">
          <cell r="B78">
            <v>11629388.067493794</v>
          </cell>
          <cell r="C78">
            <v>14919873.838528862</v>
          </cell>
          <cell r="D78">
            <v>15731226.49440052</v>
          </cell>
          <cell r="E78">
            <v>10344746.362363666</v>
          </cell>
          <cell r="F78">
            <v>8609353.1817492824</v>
          </cell>
          <cell r="G78">
            <v>5161104.3942947267</v>
          </cell>
          <cell r="H78">
            <v>26604056.727853492</v>
          </cell>
          <cell r="I78">
            <v>28287857.786578394</v>
          </cell>
          <cell r="J78">
            <v>17848291.222483989</v>
          </cell>
          <cell r="K78">
            <v>13133648.258054255</v>
          </cell>
          <cell r="L78">
            <v>11786607.411074333</v>
          </cell>
          <cell r="M78">
            <v>5051403.1761747133</v>
          </cell>
          <cell r="N78">
            <v>512587042.27111876</v>
          </cell>
          <cell r="O78">
            <v>913742118.83112478</v>
          </cell>
          <cell r="P78">
            <v>668591794.26667666</v>
          </cell>
          <cell r="Q78">
            <v>222863931.42222553</v>
          </cell>
          <cell r="R78">
            <v>156004751.99555787</v>
          </cell>
          <cell r="S78">
            <v>89145572.568890214</v>
          </cell>
        </row>
        <row r="79">
          <cell r="B79">
            <v>11814887.022944765</v>
          </cell>
          <cell r="C79">
            <v>15157858.932537666</v>
          </cell>
          <cell r="D79">
            <v>15982153.375998925</v>
          </cell>
          <cell r="E79">
            <v>10509754.1541311</v>
          </cell>
          <cell r="F79">
            <v>8746679.9278389551</v>
          </cell>
          <cell r="G79">
            <v>5243428.5431285873</v>
          </cell>
          <cell r="H79">
            <v>26826808.715369668</v>
          </cell>
          <cell r="I79">
            <v>28524708.001152556</v>
          </cell>
          <cell r="J79">
            <v>17997732.429298636</v>
          </cell>
          <cell r="K79">
            <v>13243614.429106543</v>
          </cell>
          <cell r="L79">
            <v>11885295.000480233</v>
          </cell>
          <cell r="M79">
            <v>5093697.8573486712</v>
          </cell>
          <cell r="N79">
            <v>516638684.97328562</v>
          </cell>
          <cell r="O79">
            <v>920964612.34368312</v>
          </cell>
          <cell r="P79">
            <v>673876545.617329</v>
          </cell>
          <cell r="Q79">
            <v>224625515.20577633</v>
          </cell>
          <cell r="R79">
            <v>157237860.64404345</v>
          </cell>
          <cell r="S79">
            <v>89850206.082310542</v>
          </cell>
        </row>
        <row r="80">
          <cell r="B80">
            <v>12003344.849685755</v>
          </cell>
          <cell r="C80">
            <v>15399640.097852657</v>
          </cell>
          <cell r="D80">
            <v>16237082.761784218</v>
          </cell>
          <cell r="E80">
            <v>10677393.965127446</v>
          </cell>
          <cell r="F80">
            <v>8886197.1561627109</v>
          </cell>
          <cell r="G80">
            <v>5327065.8344535623</v>
          </cell>
          <cell r="H80">
            <v>27051425.773632381</v>
          </cell>
          <cell r="I80">
            <v>28763541.328925569</v>
          </cell>
          <cell r="J80">
            <v>18148424.886107799</v>
          </cell>
          <cell r="K80">
            <v>13354501.33128687</v>
          </cell>
          <cell r="L80">
            <v>11984808.887052322</v>
          </cell>
          <cell r="M80">
            <v>5136346.6658795662</v>
          </cell>
          <cell r="N80">
            <v>520722353.08232439</v>
          </cell>
          <cell r="O80">
            <v>928244194.62501311</v>
          </cell>
          <cell r="P80">
            <v>679203069.23781443</v>
          </cell>
          <cell r="Q80">
            <v>226401023.07927144</v>
          </cell>
          <cell r="R80">
            <v>158480716.15549001</v>
          </cell>
          <cell r="S80">
            <v>90560409.231708586</v>
          </cell>
        </row>
        <row r="81">
          <cell r="B81">
            <v>15566713.51680653</v>
          </cell>
          <cell r="C81">
            <v>19971248.736678146</v>
          </cell>
          <cell r="D81">
            <v>21057298.516920459</v>
          </cell>
          <cell r="E81">
            <v>13847134.698089529</v>
          </cell>
          <cell r="F81">
            <v>11524194.890349019</v>
          </cell>
          <cell r="G81">
            <v>6908483.3243191764</v>
          </cell>
          <cell r="H81">
            <v>34820359.191417888</v>
          </cell>
          <cell r="I81">
            <v>37024179.393406354</v>
          </cell>
          <cell r="J81">
            <v>23360494.141077816</v>
          </cell>
          <cell r="K81">
            <v>17189797.575510092</v>
          </cell>
          <cell r="L81">
            <v>15426741.413919317</v>
          </cell>
          <cell r="M81">
            <v>6611460.6059654206</v>
          </cell>
          <cell r="N81">
            <v>669957817.78532112</v>
          </cell>
          <cell r="O81">
            <v>1194272631.704268</v>
          </cell>
          <cell r="P81">
            <v>873858023.19824481</v>
          </cell>
          <cell r="Q81">
            <v>291286007.73274827</v>
          </cell>
          <cell r="R81">
            <v>203900205.41292381</v>
          </cell>
          <cell r="S81">
            <v>116514403.09309931</v>
          </cell>
        </row>
        <row r="82">
          <cell r="B82">
            <v>15815016.271896753</v>
          </cell>
          <cell r="C82">
            <v>20289807.697665993</v>
          </cell>
          <cell r="D82">
            <v>21393180.925937857</v>
          </cell>
          <cell r="E82">
            <v>14068008.660466298</v>
          </cell>
          <cell r="F82">
            <v>11708015.92221814</v>
          </cell>
          <cell r="G82">
            <v>7018679.7020627065</v>
          </cell>
          <cell r="H82">
            <v>35111905.112224571</v>
          </cell>
          <cell r="I82">
            <v>37334177.587681822</v>
          </cell>
          <cell r="J82">
            <v>23556088.239846863</v>
          </cell>
          <cell r="K82">
            <v>17333725.308566559</v>
          </cell>
          <cell r="L82">
            <v>15555907.328200761</v>
          </cell>
          <cell r="M82">
            <v>6666817.4263717541</v>
          </cell>
          <cell r="N82">
            <v>675253366.59818745</v>
          </cell>
          <cell r="O82">
            <v>1203712523.0663342</v>
          </cell>
          <cell r="P82">
            <v>880765260.78024447</v>
          </cell>
          <cell r="Q82">
            <v>293588420.26008147</v>
          </cell>
          <cell r="R82">
            <v>205511894.18205705</v>
          </cell>
          <cell r="S82">
            <v>117435368.10403259</v>
          </cell>
        </row>
        <row r="83">
          <cell r="B83">
            <v>16067279.674050912</v>
          </cell>
          <cell r="C83">
            <v>20613447.953918032</v>
          </cell>
          <cell r="D83">
            <v>21734420.95443321</v>
          </cell>
          <cell r="E83">
            <v>14292405.756568544</v>
          </cell>
          <cell r="F83">
            <v>11894769.061022187</v>
          </cell>
          <cell r="G83">
            <v>7130633.8088326715</v>
          </cell>
          <cell r="H83">
            <v>35405892.105608135</v>
          </cell>
          <cell r="I83">
            <v>37646771.352798522</v>
          </cell>
          <cell r="J83">
            <v>23753320.020218112</v>
          </cell>
          <cell r="K83">
            <v>17478858.128085025</v>
          </cell>
          <cell r="L83">
            <v>15686154.730332717</v>
          </cell>
          <cell r="M83">
            <v>6722637.7415711638</v>
          </cell>
          <cell r="N83">
            <v>680590773.02728724</v>
          </cell>
          <cell r="O83">
            <v>1213227030.1790771</v>
          </cell>
          <cell r="P83">
            <v>887727095.25298333</v>
          </cell>
          <cell r="Q83">
            <v>295909031.75099444</v>
          </cell>
          <cell r="R83">
            <v>207136322.22569612</v>
          </cell>
          <cell r="S83">
            <v>118363612.70039777</v>
          </cell>
        </row>
        <row r="84">
          <cell r="B84">
            <v>16323566.899068877</v>
          </cell>
          <cell r="C84">
            <v>20942250.556557361</v>
          </cell>
          <cell r="D84">
            <v>22081104.061143558</v>
          </cell>
          <cell r="E84">
            <v>14520382.18347406</v>
          </cell>
          <cell r="F84">
            <v>12084501.076442465</v>
          </cell>
          <cell r="G84">
            <v>7244373.6819511103</v>
          </cell>
          <cell r="H84">
            <v>35702340.610322461</v>
          </cell>
          <cell r="I84">
            <v>37961982.421102367</v>
          </cell>
          <cell r="J84">
            <v>23952203.194266964</v>
          </cell>
          <cell r="K84">
            <v>17625206.12408324</v>
          </cell>
          <cell r="L84">
            <v>15817492.67545932</v>
          </cell>
          <cell r="M84">
            <v>6778925.4323397074</v>
          </cell>
          <cell r="N84">
            <v>685970367.92785358</v>
          </cell>
          <cell r="O84">
            <v>1222816742.8279128</v>
          </cell>
          <cell r="P84">
            <v>894743958.16676545</v>
          </cell>
          <cell r="Q84">
            <v>298247986.05558848</v>
          </cell>
          <cell r="R84">
            <v>208773590.23891196</v>
          </cell>
          <cell r="S84">
            <v>119299194.42223538</v>
          </cell>
        </row>
        <row r="85">
          <cell r="B85">
            <v>16583942.130460039</v>
          </cell>
          <cell r="C85">
            <v>21276297.849543694</v>
          </cell>
          <cell r="D85">
            <v>22433317.067947879</v>
          </cell>
          <cell r="E85">
            <v>14751995.034653407</v>
          </cell>
          <cell r="F85">
            <v>12277259.484177781</v>
          </cell>
          <cell r="G85">
            <v>7359927.8059599781</v>
          </cell>
          <cell r="H85">
            <v>36001271.236252248</v>
          </cell>
          <cell r="I85">
            <v>38279832.706901126</v>
          </cell>
          <cell r="J85">
            <v>24152751.588878084</v>
          </cell>
          <cell r="K85">
            <v>17772779.471061233</v>
          </cell>
          <cell r="L85">
            <v>15949930.294542134</v>
          </cell>
          <cell r="M85">
            <v>6835684.4119466282</v>
          </cell>
          <cell r="N85">
            <v>691392484.77029908</v>
          </cell>
          <cell r="O85">
            <v>1232482255.4600983</v>
          </cell>
          <cell r="P85">
            <v>901816284.48299873</v>
          </cell>
          <cell r="Q85">
            <v>300605428.16099954</v>
          </cell>
          <cell r="R85">
            <v>210423799.71269971</v>
          </cell>
          <cell r="S85">
            <v>120242171.26439983</v>
          </cell>
        </row>
        <row r="86">
          <cell r="B86">
            <v>16848470.575517133</v>
          </cell>
          <cell r="C86">
            <v>21615673.490295243</v>
          </cell>
          <cell r="D86">
            <v>22791148.181610387</v>
          </cell>
          <cell r="E86">
            <v>14987302.314268149</v>
          </cell>
          <cell r="F86">
            <v>12473092.55784408</v>
          </cell>
          <cell r="G86">
            <v>7477325.1197546972</v>
          </cell>
          <cell r="H86">
            <v>36302704.765845805</v>
          </cell>
          <cell r="I86">
            <v>38600344.307987943</v>
          </cell>
          <cell r="J86">
            <v>24354979.146706674</v>
          </cell>
          <cell r="K86">
            <v>17921588.428708684</v>
          </cell>
          <cell r="L86">
            <v>16083476.794994976</v>
          </cell>
          <cell r="M86">
            <v>6892918.6264264183</v>
          </cell>
          <cell r="N86">
            <v>696857459.66088736</v>
          </cell>
          <cell r="O86">
            <v>1242224167.2215819</v>
          </cell>
          <cell r="P86">
            <v>908944512.60115743</v>
          </cell>
          <cell r="Q86">
            <v>302981504.20038575</v>
          </cell>
          <cell r="R86">
            <v>212087052.94027007</v>
          </cell>
          <cell r="S86">
            <v>121192601.68015431</v>
          </cell>
        </row>
        <row r="87">
          <cell r="B87">
            <v>17117218.481646504</v>
          </cell>
          <cell r="C87">
            <v>21960462.470639512</v>
          </cell>
          <cell r="D87">
            <v>23154687.015870661</v>
          </cell>
          <cell r="E87">
            <v>15226362.951697182</v>
          </cell>
          <cell r="F87">
            <v>12672049.341063885</v>
          </cell>
          <cell r="G87">
            <v>7596595.0238314914</v>
          </cell>
          <cell r="H87">
            <v>36606662.155559942</v>
          </cell>
          <cell r="I87">
            <v>38923539.507177658</v>
          </cell>
          <cell r="J87">
            <v>24558899.927147802</v>
          </cell>
          <cell r="K87">
            <v>18071643.342618193</v>
          </cell>
          <cell r="L87">
            <v>16218141.461324023</v>
          </cell>
          <cell r="M87">
            <v>6950632.0548531525</v>
          </cell>
          <cell r="N87">
            <v>702365631.36256719</v>
          </cell>
          <cell r="O87">
            <v>1252043081.9941416</v>
          </cell>
          <cell r="P87">
            <v>916129084.38595712</v>
          </cell>
          <cell r="Q87">
            <v>305376361.46198571</v>
          </cell>
          <cell r="R87">
            <v>213763453.02339002</v>
          </cell>
          <cell r="S87">
            <v>122150544.58479428</v>
          </cell>
        </row>
        <row r="88">
          <cell r="B88">
            <v>17390253.152958814</v>
          </cell>
          <cell r="C88">
            <v>22310751.138098329</v>
          </cell>
          <cell r="D88">
            <v>23524024.613886148</v>
          </cell>
          <cell r="E88">
            <v>15469236.81629476</v>
          </cell>
          <cell r="F88">
            <v>12874179.65974858</v>
          </cell>
          <cell r="G88">
            <v>7717767.3876503268</v>
          </cell>
          <cell r="H88">
            <v>36913164.537316889</v>
          </cell>
          <cell r="I88">
            <v>39249440.773855932</v>
          </cell>
          <cell r="J88">
            <v>24764528.107313856</v>
          </cell>
          <cell r="K88">
            <v>18222954.645004537</v>
          </cell>
          <cell r="L88">
            <v>16353933.655773306</v>
          </cell>
          <cell r="M88">
            <v>7008828.7096171305</v>
          </cell>
          <cell r="N88">
            <v>707917341.31597209</v>
          </cell>
          <cell r="O88">
            <v>1261939608.4328196</v>
          </cell>
          <cell r="P88">
            <v>923370445.19474614</v>
          </cell>
          <cell r="Q88">
            <v>307790148.39824867</v>
          </cell>
          <cell r="R88">
            <v>215453103.87877411</v>
          </cell>
          <cell r="S88">
            <v>123116059.35929948</v>
          </cell>
        </row>
        <row r="89">
          <cell r="B89">
            <v>17667642.967124421</v>
          </cell>
          <cell r="C89">
            <v>22666627.217512339</v>
          </cell>
          <cell r="D89">
            <v>23899253.471032646</v>
          </cell>
          <cell r="E89">
            <v>15715984.732383931</v>
          </cell>
          <cell r="F89">
            <v>13079534.134576606</v>
          </cell>
          <cell r="G89">
            <v>7840872.557115294</v>
          </cell>
          <cell r="H89">
            <v>37222233.219973482</v>
          </cell>
          <cell r="I89">
            <v>39578070.765541419</v>
          </cell>
          <cell r="J89">
            <v>24971877.983020179</v>
          </cell>
          <cell r="K89">
            <v>18375532.855429944</v>
          </cell>
          <cell r="L89">
            <v>16490862.818975594</v>
          </cell>
          <cell r="M89">
            <v>7067512.6367038246</v>
          </cell>
          <cell r="N89">
            <v>713512933.66058528</v>
          </cell>
          <cell r="O89">
            <v>1271914360.0036521</v>
          </cell>
          <cell r="P89">
            <v>930669043.90511119</v>
          </cell>
          <cell r="Q89">
            <v>310223014.63503706</v>
          </cell>
          <cell r="R89">
            <v>217156110.24452597</v>
          </cell>
          <cell r="S89">
            <v>124089205.85401481</v>
          </cell>
        </row>
        <row r="90">
          <cell r="B90">
            <v>17949457.39249758</v>
          </cell>
          <cell r="C90">
            <v>23028179.833010465</v>
          </cell>
          <cell r="D90">
            <v>24280467.558068432</v>
          </cell>
          <cell r="E90">
            <v>15966668.494489128</v>
          </cell>
          <cell r="F90">
            <v>13288164.19367069</v>
          </cell>
          <cell r="G90">
            <v>7965941.3621743135</v>
          </cell>
          <cell r="H90">
            <v>37533889.690802567</v>
          </cell>
          <cell r="I90">
            <v>39909452.329460956</v>
          </cell>
          <cell r="J90">
            <v>25180963.969778933</v>
          </cell>
          <cell r="K90">
            <v>18529388.581535444</v>
          </cell>
          <cell r="L90">
            <v>16628938.470608734</v>
          </cell>
          <cell r="M90">
            <v>7126687.9159751711</v>
          </cell>
          <cell r="N90">
            <v>719152755.25607252</v>
          </cell>
          <cell r="O90">
            <v>1281967955.0216944</v>
          </cell>
          <cell r="P90">
            <v>938025332.94270325</v>
          </cell>
          <cell r="Q90">
            <v>312675110.98090106</v>
          </cell>
          <cell r="R90">
            <v>218872577.68663076</v>
          </cell>
          <cell r="S90">
            <v>125070044.39236042</v>
          </cell>
        </row>
        <row r="91">
          <cell r="B91">
            <v>22667369.379376438</v>
          </cell>
          <cell r="C91">
            <v>29081004.901448067</v>
          </cell>
          <cell r="D91">
            <v>30662449.2767534</v>
          </cell>
          <cell r="E91">
            <v>20163415.785142995</v>
          </cell>
          <cell r="F91">
            <v>16780881.98240659</v>
          </cell>
          <cell r="G91">
            <v>10059743.387358924</v>
          </cell>
          <cell r="H91">
            <v>47045902.891770855</v>
          </cell>
          <cell r="I91">
            <v>50023491.682389267</v>
          </cell>
          <cell r="J91">
            <v>31562441.180555128</v>
          </cell>
          <cell r="K91">
            <v>23225192.566823587</v>
          </cell>
          <cell r="L91">
            <v>20843121.534328863</v>
          </cell>
          <cell r="M91">
            <v>8932766.3718552254</v>
          </cell>
          <cell r="N91">
            <v>900984945.86305881</v>
          </cell>
          <cell r="O91">
            <v>1606103599.1471915</v>
          </cell>
          <cell r="P91">
            <v>1175197755.4735548</v>
          </cell>
          <cell r="Q91">
            <v>391732585.15785164</v>
          </cell>
          <cell r="R91">
            <v>274212809.61049616</v>
          </cell>
          <cell r="S91">
            <v>156693034.06314066</v>
          </cell>
        </row>
        <row r="92">
          <cell r="B92">
            <v>23028933.833008241</v>
          </cell>
          <cell r="C92">
            <v>29544872.475681119</v>
          </cell>
          <cell r="D92">
            <v>31151542.277984019</v>
          </cell>
          <cell r="E92">
            <v>20485039.979361985</v>
          </cell>
          <cell r="F92">
            <v>17048551.791103002</v>
          </cell>
          <cell r="G92">
            <v>10220205.131315675</v>
          </cell>
          <cell r="H92">
            <v>47439811.553176738</v>
          </cell>
          <cell r="I92">
            <v>50442331.271732226</v>
          </cell>
          <cell r="J92">
            <v>31826709.016688187</v>
          </cell>
          <cell r="K92">
            <v>23419653.804732818</v>
          </cell>
          <cell r="L92">
            <v>21017638.029888429</v>
          </cell>
          <cell r="M92">
            <v>9007559.1556664687</v>
          </cell>
          <cell r="N92">
            <v>908106602.82983279</v>
          </cell>
          <cell r="O92">
            <v>1618798726.7836149</v>
          </cell>
          <cell r="P92">
            <v>1184486873.2563035</v>
          </cell>
          <cell r="Q92">
            <v>394828957.75210124</v>
          </cell>
          <cell r="R92">
            <v>276380270.42647082</v>
          </cell>
          <cell r="S92">
            <v>157931583.10084048</v>
          </cell>
        </row>
        <row r="93">
          <cell r="B93">
            <v>23396265.557289857</v>
          </cell>
          <cell r="C93">
            <v>30016139.145205207</v>
          </cell>
          <cell r="D93">
            <v>31648436.742225427</v>
          </cell>
          <cell r="E93">
            <v>20811794.362007838</v>
          </cell>
          <cell r="F93">
            <v>17320491.168381251</v>
          </cell>
          <cell r="G93">
            <v>10383226.381045306</v>
          </cell>
          <cell r="H93">
            <v>47837018.355844513</v>
          </cell>
          <cell r="I93">
            <v>50864677.74545493</v>
          </cell>
          <cell r="J93">
            <v>32093189.529870369</v>
          </cell>
          <cell r="K93">
            <v>23615743.238961216</v>
          </cell>
          <cell r="L93">
            <v>21193615.727272887</v>
          </cell>
          <cell r="M93">
            <v>9082978.1688312367</v>
          </cell>
          <cell r="N93">
            <v>915284551.52288413</v>
          </cell>
          <cell r="O93">
            <v>1631594200.5407932</v>
          </cell>
          <cell r="P93">
            <v>1193849415.0298488</v>
          </cell>
          <cell r="Q93">
            <v>397949805.00994956</v>
          </cell>
          <cell r="R93">
            <v>278564863.50696468</v>
          </cell>
          <cell r="S93">
            <v>159179922.00397983</v>
          </cell>
        </row>
        <row r="94">
          <cell r="B94">
            <v>23769456.545254372</v>
          </cell>
          <cell r="C94">
            <v>30494922.932089914</v>
          </cell>
          <cell r="D94">
            <v>32153257.1096658</v>
          </cell>
          <cell r="E94">
            <v>21143760.764092553</v>
          </cell>
          <cell r="F94">
            <v>17596768.217610799</v>
          </cell>
          <cell r="G94">
            <v>10548847.962913278</v>
          </cell>
          <cell r="H94">
            <v>48237550.914642423</v>
          </cell>
          <cell r="I94">
            <v>51290560.466202073</v>
          </cell>
          <cell r="J94">
            <v>32361901.246532258</v>
          </cell>
          <cell r="K94">
            <v>23813474.50216525</v>
          </cell>
          <cell r="L94">
            <v>21371066.860917535</v>
          </cell>
          <cell r="M94">
            <v>9159028.6546789408</v>
          </cell>
          <cell r="N94">
            <v>922519236.88900828</v>
          </cell>
          <cell r="O94">
            <v>1644490813.5847535</v>
          </cell>
          <cell r="P94">
            <v>1203285961.1595759</v>
          </cell>
          <cell r="Q94">
            <v>401095320.38652527</v>
          </cell>
          <cell r="R94">
            <v>280766724.27056772</v>
          </cell>
          <cell r="S94">
            <v>160438128.15461013</v>
          </cell>
        </row>
        <row r="95">
          <cell r="B95">
            <v>24148600.257304572</v>
          </cell>
          <cell r="C95">
            <v>30981343.74096052</v>
          </cell>
          <cell r="D95">
            <v>32666129.805423629</v>
          </cell>
          <cell r="E95">
            <v>21481022.321904652</v>
          </cell>
          <cell r="F95">
            <v>17877452.128469665</v>
          </cell>
          <cell r="G95">
            <v>10717111.354501449</v>
          </cell>
          <cell r="H95">
            <v>48641437.075654089</v>
          </cell>
          <cell r="I95">
            <v>51720009.042467639</v>
          </cell>
          <cell r="J95">
            <v>32632862.848223627</v>
          </cell>
          <cell r="K95">
            <v>24012861.341145691</v>
          </cell>
          <cell r="L95">
            <v>21550003.767694853</v>
          </cell>
          <cell r="M95">
            <v>9235715.9004406501</v>
          </cell>
          <cell r="N95">
            <v>929811107.39199471</v>
          </cell>
          <cell r="O95">
            <v>1657489365.3509469</v>
          </cell>
          <cell r="P95">
            <v>1212797096.598254</v>
          </cell>
          <cell r="Q95">
            <v>404265698.86608464</v>
          </cell>
          <cell r="R95">
            <v>282985989.20625925</v>
          </cell>
          <cell r="S95">
            <v>161706279.54643387</v>
          </cell>
        </row>
        <row r="96">
          <cell r="B96">
            <v>24533791.644618761</v>
          </cell>
          <cell r="C96">
            <v>31475523.389026396</v>
          </cell>
          <cell r="D96">
            <v>33187183.271209102</v>
          </cell>
          <cell r="E96">
            <v>21823663.497829482</v>
          </cell>
          <cell r="F96">
            <v>18162613.19427203</v>
          </cell>
          <cell r="G96">
            <v>10888058.694995537</v>
          </cell>
          <cell r="H96">
            <v>49048704.918114416</v>
          </cell>
          <cell r="I96">
            <v>52153053.330653302</v>
          </cell>
          <cell r="J96">
            <v>32906093.172912199</v>
          </cell>
          <cell r="K96">
            <v>24213917.61780332</v>
          </cell>
          <cell r="L96">
            <v>21730438.88777221</v>
          </cell>
          <cell r="M96">
            <v>9313045.2376166601</v>
          </cell>
          <cell r="N96">
            <v>937160615.04042614</v>
          </cell>
          <cell r="O96">
            <v>1670590661.5938029</v>
          </cell>
          <cell r="P96">
            <v>1222383410.9222949</v>
          </cell>
          <cell r="Q96">
            <v>407461136.97409832</v>
          </cell>
          <cell r="R96">
            <v>285222795.88186884</v>
          </cell>
          <cell r="S96">
            <v>162984454.78963932</v>
          </cell>
        </row>
        <row r="97">
          <cell r="B97">
            <v>24925127.172929946</v>
          </cell>
          <cell r="C97">
            <v>31977585.636588424</v>
          </cell>
          <cell r="D97">
            <v>33716547.99749051</v>
          </cell>
          <cell r="E97">
            <v>22171770.10150164</v>
          </cell>
          <cell r="F97">
            <v>18452322.829572175</v>
          </cell>
          <cell r="G97">
            <v>11061732.795738293</v>
          </cell>
          <cell r="H97">
            <v>49459382.756361753</v>
          </cell>
          <cell r="I97">
            <v>52589723.437144145</v>
          </cell>
          <cell r="J97">
            <v>33181611.216293324</v>
          </cell>
          <cell r="K97">
            <v>24416657.310102638</v>
          </cell>
          <cell r="L97">
            <v>21912384.76547673</v>
          </cell>
          <cell r="M97">
            <v>9391022.0423471685</v>
          </cell>
          <cell r="N97">
            <v>944568215.41569746</v>
          </cell>
          <cell r="O97">
            <v>1683795514.4366777</v>
          </cell>
          <cell r="P97">
            <v>1232045498.3683009</v>
          </cell>
          <cell r="Q97">
            <v>410681832.78943366</v>
          </cell>
          <cell r="R97">
            <v>287477282.95260352</v>
          </cell>
          <cell r="S97">
            <v>164272733.11577347</v>
          </cell>
        </row>
        <row r="98">
          <cell r="B98">
            <v>25322704.846684325</v>
          </cell>
          <cell r="C98">
            <v>32487656.218032993</v>
          </cell>
          <cell r="D98">
            <v>34254356.556173757</v>
          </cell>
          <cell r="E98">
            <v>22525429.311294779</v>
          </cell>
          <cell r="F98">
            <v>18746653.588049252</v>
          </cell>
          <cell r="G98">
            <v>11238177.150950991</v>
          </cell>
          <cell r="H98">
            <v>49873499.141806386</v>
          </cell>
          <cell r="I98">
            <v>53030049.720401734</v>
          </cell>
          <cell r="J98">
            <v>33459436.133110613</v>
          </cell>
          <cell r="K98">
            <v>24621094.513043661</v>
          </cell>
          <cell r="L98">
            <v>22095854.050167389</v>
          </cell>
          <cell r="M98">
            <v>9469651.7357860226</v>
          </cell>
          <cell r="N98">
            <v>952034367.70025623</v>
          </cell>
          <cell r="O98">
            <v>1697104742.4221957</v>
          </cell>
          <cell r="P98">
            <v>1241783957.8698995</v>
          </cell>
          <cell r="Q98">
            <v>413927985.95663315</v>
          </cell>
          <cell r="R98">
            <v>289749590.16964316</v>
          </cell>
          <cell r="S98">
            <v>165571194.38265327</v>
          </cell>
        </row>
        <row r="99">
          <cell r="B99">
            <v>25726624.233585089</v>
          </cell>
          <cell r="C99">
            <v>33005862.873320408</v>
          </cell>
          <cell r="D99">
            <v>34800743.633803092</v>
          </cell>
          <cell r="E99">
            <v>22884729.696154181</v>
          </cell>
          <cell r="F99">
            <v>19045679.180677336</v>
          </cell>
          <cell r="G99">
            <v>11417435.948625943</v>
          </cell>
          <cell r="H99">
            <v>50291082.86491552</v>
          </cell>
          <cell r="I99">
            <v>53474062.793074735</v>
          </cell>
          <cell r="J99">
            <v>33739587.238487624</v>
          </cell>
          <cell r="K99">
            <v>24827243.439641841</v>
          </cell>
          <cell r="L99">
            <v>22280859.497114476</v>
          </cell>
          <cell r="M99">
            <v>9548939.7844776306</v>
          </cell>
          <cell r="N99">
            <v>959559534.70606709</v>
          </cell>
          <cell r="O99">
            <v>1710519170.562989</v>
          </cell>
          <cell r="P99">
            <v>1251599393.0948701</v>
          </cell>
          <cell r="Q99">
            <v>417199797.69828999</v>
          </cell>
          <cell r="R99">
            <v>292039858.38880301</v>
          </cell>
          <cell r="S99">
            <v>166879919.07931602</v>
          </cell>
        </row>
        <row r="100">
          <cell r="B100">
            <v>26136986.489527773</v>
          </cell>
          <cell r="C100">
            <v>33532335.379975557</v>
          </cell>
          <cell r="D100">
            <v>35355846.065291449</v>
          </cell>
          <cell r="E100">
            <v>23249761.237777613</v>
          </cell>
          <cell r="F100">
            <v>19349474.494185291</v>
          </cell>
          <cell r="G100">
            <v>11599554.081592754</v>
          </cell>
          <cell r="H100">
            <v>50712162.957214832</v>
          </cell>
          <cell r="I100">
            <v>53921793.524127163</v>
          </cell>
          <cell r="J100">
            <v>34022084.009270705</v>
          </cell>
          <cell r="K100">
            <v>25035118.421916183</v>
          </cell>
          <cell r="L100">
            <v>22467413.968386319</v>
          </cell>
          <cell r="M100">
            <v>9628891.7007369921</v>
          </cell>
          <cell r="N100">
            <v>967144182.90329969</v>
          </cell>
          <cell r="O100">
            <v>1724039630.3928382</v>
          </cell>
          <cell r="P100">
            <v>1261492412.4825647</v>
          </cell>
          <cell r="Q100">
            <v>420497470.82752156</v>
          </cell>
          <cell r="R100">
            <v>294348229.57926512</v>
          </cell>
          <cell r="S100">
            <v>168198988.33100864</v>
          </cell>
        </row>
        <row r="101">
          <cell r="B101">
            <v>32309455.870530255</v>
          </cell>
          <cell r="C101">
            <v>41451278.655602776</v>
          </cell>
          <cell r="D101">
            <v>43705426.739593253</v>
          </cell>
          <cell r="E101">
            <v>28740388.070878658</v>
          </cell>
          <cell r="F101">
            <v>23919015.780121233</v>
          </cell>
          <cell r="G101">
            <v>14338886.423161684</v>
          </cell>
          <cell r="H101">
            <v>62220672.703194581</v>
          </cell>
          <cell r="I101">
            <v>66158689.962890446</v>
          </cell>
          <cell r="J101">
            <v>41742982.952776104</v>
          </cell>
          <cell r="K101">
            <v>30716534.625627704</v>
          </cell>
          <cell r="L101">
            <v>27566120.817871019</v>
          </cell>
          <cell r="M101">
            <v>11814051.779087579</v>
          </cell>
          <cell r="N101">
            <v>1186074430.1479223</v>
          </cell>
          <cell r="O101">
            <v>2114306592.8723829</v>
          </cell>
          <cell r="P101">
            <v>1547053604.5407681</v>
          </cell>
          <cell r="Q101">
            <v>515684534.84692264</v>
          </cell>
          <cell r="R101">
            <v>360979174.39284587</v>
          </cell>
          <cell r="S101">
            <v>206273813.93876907</v>
          </cell>
        </row>
        <row r="102">
          <cell r="B102">
            <v>32824820.073735848</v>
          </cell>
          <cell r="C102">
            <v>42112462.962816149</v>
          </cell>
          <cell r="D102">
            <v>44402566.68889074</v>
          </cell>
          <cell r="E102">
            <v>29198822.507451076</v>
          </cell>
          <cell r="F102">
            <v>24300545.09334708</v>
          </cell>
          <cell r="G102">
            <v>14567604.257530056</v>
          </cell>
          <cell r="H102">
            <v>62741637.556450188</v>
          </cell>
          <cell r="I102">
            <v>66712627.275212854</v>
          </cell>
          <cell r="J102">
            <v>42092491.018884294</v>
          </cell>
          <cell r="K102">
            <v>30973719.806348827</v>
          </cell>
          <cell r="L102">
            <v>27796928.031338692</v>
          </cell>
          <cell r="M102">
            <v>11912969.156288009</v>
          </cell>
          <cell r="N102">
            <v>1195449520.4503293</v>
          </cell>
          <cell r="O102">
            <v>2131018710.3679781</v>
          </cell>
          <cell r="P102">
            <v>1559281983.1960816</v>
          </cell>
          <cell r="Q102">
            <v>519760661.06536049</v>
          </cell>
          <cell r="R102">
            <v>363832462.74575239</v>
          </cell>
          <cell r="S102">
            <v>207904264.42614421</v>
          </cell>
        </row>
        <row r="103">
          <cell r="B103">
            <v>33348404.788701527</v>
          </cell>
          <cell r="C103">
            <v>42784193.74054344</v>
          </cell>
          <cell r="D103">
            <v>45110826.632778421</v>
          </cell>
          <cell r="E103">
            <v>29664569.375996128</v>
          </cell>
          <cell r="F103">
            <v>24688160.134271286</v>
          </cell>
          <cell r="G103">
            <v>14799970.342272578</v>
          </cell>
          <cell r="H103">
            <v>63266964.374412</v>
          </cell>
          <cell r="I103">
            <v>67271202.625957057</v>
          </cell>
          <cell r="J103">
            <v>42444925.466377668</v>
          </cell>
          <cell r="K103">
            <v>31233058.362051491</v>
          </cell>
          <cell r="L103">
            <v>28029667.760815445</v>
          </cell>
          <cell r="M103">
            <v>12012714.754635189</v>
          </cell>
          <cell r="N103">
            <v>1204898714.296278</v>
          </cell>
          <cell r="O103">
            <v>2147862925.4846697</v>
          </cell>
          <cell r="P103">
            <v>1571607018.6473193</v>
          </cell>
          <cell r="Q103">
            <v>523869006.21577299</v>
          </cell>
          <cell r="R103">
            <v>366708304.35104114</v>
          </cell>
          <cell r="S103">
            <v>209547602.48630923</v>
          </cell>
        </row>
        <row r="104">
          <cell r="B104">
            <v>33880341.139811136</v>
          </cell>
          <cell r="C104">
            <v>43466639.214253828</v>
          </cell>
          <cell r="D104">
            <v>45830383.944938317</v>
          </cell>
          <cell r="E104">
            <v>30137745.31622735</v>
          </cell>
          <cell r="F104">
            <v>25081957.975596618</v>
          </cell>
          <cell r="G104">
            <v>15036042.8701875</v>
          </cell>
          <cell r="H104">
            <v>63796689.679190822</v>
          </cell>
          <cell r="I104">
            <v>67834454.84875986</v>
          </cell>
          <cell r="J104">
            <v>42800310.797431812</v>
          </cell>
          <cell r="K104">
            <v>31494568.322638504</v>
          </cell>
          <cell r="L104">
            <v>28264356.18698328</v>
          </cell>
          <cell r="M104">
            <v>12113295.508707117</v>
          </cell>
          <cell r="N104">
            <v>1214422597.4225445</v>
          </cell>
          <cell r="O104">
            <v>2164840282.361927</v>
          </cell>
          <cell r="P104">
            <v>1584029474.8989711</v>
          </cell>
          <cell r="Q104">
            <v>528009824.96632361</v>
          </cell>
          <cell r="R104">
            <v>369606877.4764266</v>
          </cell>
          <cell r="S104">
            <v>211203929.98652947</v>
          </cell>
        </row>
        <row r="105">
          <cell r="B105">
            <v>34420762.342997618</v>
          </cell>
          <cell r="C105">
            <v>44159970.292760514</v>
          </cell>
          <cell r="D105">
            <v>46561418.828318477</v>
          </cell>
          <cell r="E105">
            <v>30618468.82836416</v>
          </cell>
          <cell r="F105">
            <v>25482037.238420714</v>
          </cell>
          <cell r="G105">
            <v>15275880.96229933</v>
          </cell>
          <cell r="H105">
            <v>64330850.298691913</v>
          </cell>
          <cell r="I105">
            <v>68402423.102406591</v>
          </cell>
          <cell r="J105">
            <v>43158671.719375581</v>
          </cell>
          <cell r="K105">
            <v>31758267.868974488</v>
          </cell>
          <cell r="L105">
            <v>28501009.626002748</v>
          </cell>
          <cell r="M105">
            <v>12214718.411144035</v>
          </cell>
          <cell r="N105">
            <v>1224021760.1957443</v>
          </cell>
          <cell r="O105">
            <v>2181951833.3924136</v>
          </cell>
          <cell r="P105">
            <v>1596550121.9944491</v>
          </cell>
          <cell r="Q105">
            <v>532183373.99814963</v>
          </cell>
          <cell r="R105">
            <v>372528361.7987048</v>
          </cell>
          <cell r="S105">
            <v>212873349.59925988</v>
          </cell>
        </row>
        <row r="106">
          <cell r="B106">
            <v>34969803.739105068</v>
          </cell>
          <cell r="C106">
            <v>44864360.611022398</v>
          </cell>
          <cell r="D106">
            <v>47304114.360262275</v>
          </cell>
          <cell r="E106">
            <v>31106860.302808579</v>
          </cell>
          <cell r="F106">
            <v>25888498.11693437</v>
          </cell>
          <cell r="G106">
            <v>15519544.682664845</v>
          </cell>
          <cell r="H106">
            <v>64869483.369175345</v>
          </cell>
          <cell r="I106">
            <v>68975146.873553529</v>
          </cell>
          <cell r="J106">
            <v>43520033.146408774</v>
          </cell>
          <cell r="K106">
            <v>32024175.334149856</v>
          </cell>
          <cell r="L106">
            <v>28739644.530647308</v>
          </cell>
          <cell r="M106">
            <v>12316990.51313456</v>
          </cell>
          <cell r="N106">
            <v>1233696797.6489296</v>
          </cell>
          <cell r="O106">
            <v>2199198639.2872224</v>
          </cell>
          <cell r="P106">
            <v>1609169736.0638213</v>
          </cell>
          <cell r="Q106">
            <v>536389912.02127367</v>
          </cell>
          <cell r="R106">
            <v>375472938.4148916</v>
          </cell>
          <cell r="S106">
            <v>214555964.8085095</v>
          </cell>
        </row>
        <row r="107">
          <cell r="B107">
            <v>35527602.827782944</v>
          </cell>
          <cell r="C107">
            <v>45579986.573628515</v>
          </cell>
          <cell r="D107">
            <v>48058656.538357548</v>
          </cell>
          <cell r="E107">
            <v>31603042.050295297</v>
          </cell>
          <cell r="F107">
            <v>26301442.40351373</v>
          </cell>
          <cell r="G107">
            <v>15767095.053415298</v>
          </cell>
          <cell r="H107">
            <v>65412626.337837823</v>
          </cell>
          <cell r="I107">
            <v>69552665.979473129</v>
          </cell>
          <cell r="J107">
            <v>43884420.201334231</v>
          </cell>
          <cell r="K107">
            <v>32292309.204755381</v>
          </cell>
          <cell r="L107">
            <v>28980277.49144714</v>
          </cell>
          <cell r="M107">
            <v>12420118.924905915</v>
          </cell>
          <cell r="N107">
            <v>1243448309.5184729</v>
          </cell>
          <cell r="O107">
            <v>2216581769.1416254</v>
          </cell>
          <cell r="P107">
            <v>1621889099.3719211</v>
          </cell>
          <cell r="Q107">
            <v>540629699.79064023</v>
          </cell>
          <cell r="R107">
            <v>378440789.85344827</v>
          </cell>
          <cell r="S107">
            <v>216251879.91625613</v>
          </cell>
        </row>
        <row r="108">
          <cell r="B108">
            <v>36094299.301920891</v>
          </cell>
          <cell r="C108">
            <v>46307027.398976035</v>
          </cell>
          <cell r="D108">
            <v>48825234.327017024</v>
          </cell>
          <cell r="E108">
            <v>32107138.332522657</v>
          </cell>
          <cell r="F108">
            <v>26720973.514212754</v>
          </cell>
          <cell r="G108">
            <v>16018594.070038537</v>
          </cell>
          <cell r="H108">
            <v>65960316.965416104</v>
          </cell>
          <cell r="I108">
            <v>70135020.570822194</v>
          </cell>
          <cell r="J108">
            <v>44251858.217304468</v>
          </cell>
          <cell r="K108">
            <v>32562688.122167442</v>
          </cell>
          <cell r="L108">
            <v>29222925.237842582</v>
          </cell>
          <cell r="M108">
            <v>12524110.816218248</v>
          </cell>
          <cell r="N108">
            <v>1253276900.281244</v>
          </cell>
          <cell r="O108">
            <v>2234102300.501348</v>
          </cell>
          <cell r="P108">
            <v>1634709000.3668401</v>
          </cell>
          <cell r="Q108">
            <v>544903000.12228</v>
          </cell>
          <cell r="R108">
            <v>381432100.08559602</v>
          </cell>
          <cell r="S108">
            <v>217961200.04891202</v>
          </cell>
        </row>
        <row r="109">
          <cell r="B109">
            <v>36670035.082632862</v>
          </cell>
          <cell r="C109">
            <v>47045665.164153017</v>
          </cell>
          <cell r="D109">
            <v>49604039.704801813</v>
          </cell>
          <cell r="E109">
            <v>32619275.393272258</v>
          </cell>
          <cell r="F109">
            <v>27147196.514662314</v>
          </cell>
          <cell r="G109">
            <v>16274104.716904895</v>
          </cell>
          <cell r="H109">
            <v>66512593.328812234</v>
          </cell>
          <cell r="I109">
            <v>70722251.134433255</v>
          </cell>
          <cell r="J109">
            <v>44622372.739582889</v>
          </cell>
          <cell r="K109">
            <v>32835330.883844014</v>
          </cell>
          <cell r="L109">
            <v>29467604.639347196</v>
          </cell>
          <cell r="M109">
            <v>12628973.416863082</v>
          </cell>
          <cell r="N109">
            <v>1263183179.1920812</v>
          </cell>
          <cell r="O109">
            <v>2251761319.4293623</v>
          </cell>
          <cell r="P109">
            <v>1647630233.7288017</v>
          </cell>
          <cell r="Q109">
            <v>549210077.9096005</v>
          </cell>
          <cell r="R109">
            <v>384447054.5367204</v>
          </cell>
          <cell r="S109">
            <v>219684031.1638402</v>
          </cell>
        </row>
        <row r="110">
          <cell r="B110">
            <v>37254954.354799241</v>
          </cell>
          <cell r="C110">
            <v>47796084.850537017</v>
          </cell>
          <cell r="D110">
            <v>50395267.712499745</v>
          </cell>
          <cell r="E110">
            <v>33139581.490024909</v>
          </cell>
          <cell r="F110">
            <v>27580218.146382384</v>
          </cell>
          <cell r="G110">
            <v>16533690.983040748</v>
          </cell>
          <cell r="H110">
            <v>67069493.823740751</v>
          </cell>
          <cell r="I110">
            <v>71314398.496129408</v>
          </cell>
          <cell r="J110">
            <v>44995989.527319737</v>
          </cell>
          <cell r="K110">
            <v>33110256.444631509</v>
          </cell>
          <cell r="L110">
            <v>29714332.706720591</v>
          </cell>
          <cell r="M110">
            <v>12734714.017165964</v>
          </cell>
          <cell r="N110">
            <v>1273167760.3215561</v>
          </cell>
          <cell r="O110">
            <v>2269559920.5732083</v>
          </cell>
          <cell r="P110">
            <v>1660653600.419421</v>
          </cell>
          <cell r="Q110">
            <v>553551200.13980687</v>
          </cell>
          <cell r="R110">
            <v>387485840.09786493</v>
          </cell>
          <cell r="S110">
            <v>221420480.05592278</v>
          </cell>
        </row>
        <row r="111">
          <cell r="B111">
            <v>45252452.556571588</v>
          </cell>
          <cell r="C111">
            <v>58056441.070640296</v>
          </cell>
          <cell r="D111">
            <v>61213588.923424363</v>
          </cell>
          <cell r="E111">
            <v>40253635.122996829</v>
          </cell>
          <cell r="F111">
            <v>33500846.660097573</v>
          </cell>
          <cell r="G111">
            <v>20082968.285765298</v>
          </cell>
          <cell r="H111">
            <v>80859593.187362567</v>
          </cell>
          <cell r="I111">
            <v>85977288.958714634</v>
          </cell>
          <cell r="J111">
            <v>54247575.17633184</v>
          </cell>
          <cell r="K111">
            <v>39918027.016546071</v>
          </cell>
          <cell r="L111">
            <v>35823870.399464428</v>
          </cell>
          <cell r="M111">
            <v>15353087.314056182</v>
          </cell>
          <cell r="N111">
            <v>1534229423.6482601</v>
          </cell>
          <cell r="O111">
            <v>2734930711.7208114</v>
          </cell>
          <cell r="P111">
            <v>2001168813.4542525</v>
          </cell>
          <cell r="Q111">
            <v>667056271.15141737</v>
          </cell>
          <cell r="R111">
            <v>466939389.80599219</v>
          </cell>
          <cell r="S111">
            <v>266822508.46056697</v>
          </cell>
        </row>
        <row r="112">
          <cell r="B112">
            <v>45974268.926626526</v>
          </cell>
          <cell r="C112">
            <v>58982492.305090629</v>
          </cell>
          <cell r="D112">
            <v>62189999.439506426</v>
          </cell>
          <cell r="E112">
            <v>40895715.963801511</v>
          </cell>
          <cell r="F112">
            <v>34035214.592967696</v>
          </cell>
          <cell r="G112">
            <v>20403309.271700531</v>
          </cell>
          <cell r="H112">
            <v>81536619.073921323</v>
          </cell>
          <cell r="I112">
            <v>86697164.584929004</v>
          </cell>
          <cell r="J112">
            <v>54701782.416681387</v>
          </cell>
          <cell r="K112">
            <v>40252254.985859886</v>
          </cell>
          <cell r="L112">
            <v>36123818.577053748</v>
          </cell>
          <cell r="M112">
            <v>15481636.533023035</v>
          </cell>
          <cell r="N112">
            <v>1546356436.1069288</v>
          </cell>
          <cell r="O112">
            <v>2756548429.5819168</v>
          </cell>
          <cell r="P112">
            <v>2016986655.7916465</v>
          </cell>
          <cell r="Q112">
            <v>672328885.26388204</v>
          </cell>
          <cell r="R112">
            <v>470630219.68471748</v>
          </cell>
          <cell r="S112">
            <v>268931554.10555285</v>
          </cell>
        </row>
        <row r="113">
          <cell r="B113">
            <v>46707598.901859619</v>
          </cell>
          <cell r="C113">
            <v>59923314.870215252</v>
          </cell>
          <cell r="D113">
            <v>63181984.561042659</v>
          </cell>
          <cell r="E113">
            <v>41548038.558049545</v>
          </cell>
          <cell r="F113">
            <v>34578106.163779795</v>
          </cell>
          <cell r="G113">
            <v>20728759.97776328</v>
          </cell>
          <cell r="H113">
            <v>82219313.602047548</v>
          </cell>
          <cell r="I113">
            <v>87423067.62749359</v>
          </cell>
          <cell r="J113">
            <v>55159792.669728093</v>
          </cell>
          <cell r="K113">
            <v>40589281.398479164</v>
          </cell>
          <cell r="L113">
            <v>36426278.178122327</v>
          </cell>
          <cell r="M113">
            <v>15611262.07633814</v>
          </cell>
          <cell r="N113">
            <v>1558579304.1325071</v>
          </cell>
          <cell r="O113">
            <v>2778337020.410121</v>
          </cell>
          <cell r="P113">
            <v>2032929527.1293573</v>
          </cell>
          <cell r="Q113">
            <v>677643175.70978558</v>
          </cell>
          <cell r="R113">
            <v>474350222.99684995</v>
          </cell>
          <cell r="S113">
            <v>271057270.28391427</v>
          </cell>
        </row>
        <row r="114">
          <cell r="B114">
            <v>47452626.134387515</v>
          </cell>
          <cell r="C114">
            <v>60879144.381714217</v>
          </cell>
          <cell r="D114">
            <v>64189792.716671482</v>
          </cell>
          <cell r="E114">
            <v>42210766.270705178</v>
          </cell>
          <cell r="F114">
            <v>35129657.332046568</v>
          </cell>
          <cell r="G114">
            <v>21059401.908478178</v>
          </cell>
          <cell r="H114">
            <v>82907724.234471783</v>
          </cell>
          <cell r="I114">
            <v>88155048.553109229</v>
          </cell>
          <cell r="J114">
            <v>55621637.777557008</v>
          </cell>
          <cell r="K114">
            <v>40929129.685372137</v>
          </cell>
          <cell r="L114">
            <v>36731270.230462179</v>
          </cell>
          <cell r="M114">
            <v>15741972.955912361</v>
          </cell>
          <cell r="N114">
            <v>1570898785.3963284</v>
          </cell>
          <cell r="O114">
            <v>2800297834.8369331</v>
          </cell>
          <cell r="P114">
            <v>2048998415.7343416</v>
          </cell>
          <cell r="Q114">
            <v>682999471.91144717</v>
          </cell>
          <cell r="R114">
            <v>478099630.33801299</v>
          </cell>
          <cell r="S114">
            <v>273199788.76457888</v>
          </cell>
        </row>
        <row r="115">
          <cell r="B115">
            <v>48209537.205739461</v>
          </cell>
          <cell r="C115">
            <v>61850220.21356497</v>
          </cell>
          <cell r="D115">
            <v>65213676.297686331</v>
          </cell>
          <cell r="E115">
            <v>42884065.072547317</v>
          </cell>
          <cell r="F115">
            <v>35690006.225954406</v>
          </cell>
          <cell r="G115">
            <v>21395317.868438635</v>
          </cell>
          <cell r="H115">
            <v>83601898.831323251</v>
          </cell>
          <cell r="I115">
            <v>88893158.251027256</v>
          </cell>
          <cell r="J115">
            <v>56087349.848862424</v>
          </cell>
          <cell r="K115">
            <v>41271823.473691218</v>
          </cell>
          <cell r="L115">
            <v>37038815.937928021</v>
          </cell>
          <cell r="M115">
            <v>15873778.259112008</v>
          </cell>
          <cell r="N115">
            <v>1583315643.5585904</v>
          </cell>
          <cell r="O115">
            <v>2822432234.169661</v>
          </cell>
          <cell r="P115">
            <v>2065194317.685118</v>
          </cell>
          <cell r="Q115">
            <v>688398105.8950392</v>
          </cell>
          <cell r="R115">
            <v>481878674.12652749</v>
          </cell>
          <cell r="S115">
            <v>275359242.35801572</v>
          </cell>
        </row>
        <row r="116">
          <cell r="B116">
            <v>48978521.673583999</v>
          </cell>
          <cell r="C116">
            <v>62836785.557970174</v>
          </cell>
          <cell r="D116">
            <v>66253891.721243478</v>
          </cell>
          <cell r="E116">
            <v>43568103.581734613</v>
          </cell>
          <cell r="F116">
            <v>36259293.176955596</v>
          </cell>
          <cell r="G116">
            <v>21736591.983044062</v>
          </cell>
          <cell r="H116">
            <v>84301885.653457269</v>
          </cell>
          <cell r="I116">
            <v>89637448.036587477</v>
          </cell>
          <cell r="J116">
            <v>56556961.261180185</v>
          </cell>
          <cell r="K116">
            <v>41617386.588415608</v>
          </cell>
          <cell r="L116">
            <v>37348936.681911446</v>
          </cell>
          <cell r="M116">
            <v>16006687.149390619</v>
          </cell>
          <cell r="N116">
            <v>1595830648.31569</v>
          </cell>
          <cell r="O116">
            <v>2844741590.4757953</v>
          </cell>
          <cell r="P116">
            <v>2081518236.9335089</v>
          </cell>
          <cell r="Q116">
            <v>693839412.31116951</v>
          </cell>
          <cell r="R116">
            <v>485687588.61781871</v>
          </cell>
          <cell r="S116">
            <v>277535764.92446786</v>
          </cell>
        </row>
        <row r="117">
          <cell r="B117">
            <v>49759772.119200997</v>
          </cell>
          <cell r="C117">
            <v>63839087.486261748</v>
          </cell>
          <cell r="D117">
            <v>67310699.494578093</v>
          </cell>
          <cell r="E117">
            <v>44263053.106033452</v>
          </cell>
          <cell r="F117">
            <v>36837660.754912369</v>
          </cell>
          <cell r="G117">
            <v>22083309.719567884</v>
          </cell>
          <cell r="H117">
            <v>85007733.365810424</v>
          </cell>
          <cell r="I117">
            <v>90387969.654785767</v>
          </cell>
          <cell r="J117">
            <v>57030504.663138628</v>
          </cell>
          <cell r="K117">
            <v>41965843.054007672</v>
          </cell>
          <cell r="L117">
            <v>37661654.022827402</v>
          </cell>
          <cell r="M117">
            <v>16140708.866926027</v>
          </cell>
          <cell r="N117">
            <v>1608444575.447938</v>
          </cell>
          <cell r="O117">
            <v>2867227286.6680632</v>
          </cell>
          <cell r="P117">
            <v>2097971185.3668759</v>
          </cell>
          <cell r="Q117">
            <v>699323728.45562518</v>
          </cell>
          <cell r="R117">
            <v>489526609.91893762</v>
          </cell>
          <cell r="S117">
            <v>279729491.38225007</v>
          </cell>
        </row>
        <row r="118">
          <cell r="B118">
            <v>50553484.195710912</v>
          </cell>
          <cell r="C118">
            <v>64857377.010776408</v>
          </cell>
          <cell r="D118">
            <v>68384364.280244604</v>
          </cell>
          <cell r="E118">
            <v>44969087.685719594</v>
          </cell>
          <cell r="F118">
            <v>37425253.803801492</v>
          </cell>
          <cell r="G118">
            <v>22435557.908561625</v>
          </cell>
          <cell r="H118">
            <v>85719491.040783897</v>
          </cell>
          <cell r="I118">
            <v>91144775.283871487</v>
          </cell>
          <cell r="J118">
            <v>57508012.976728424</v>
          </cell>
          <cell r="K118">
            <v>42317217.096083179</v>
          </cell>
          <cell r="L118">
            <v>37976989.701613113</v>
          </cell>
          <cell r="M118">
            <v>16275852.729262764</v>
          </cell>
          <cell r="N118">
            <v>1621158206.8676465</v>
          </cell>
          <cell r="O118">
            <v>2889890716.5901523</v>
          </cell>
          <cell r="P118">
            <v>2114554182.8708434</v>
          </cell>
          <cell r="Q118">
            <v>704851394.29028094</v>
          </cell>
          <cell r="R118">
            <v>493395976.00319672</v>
          </cell>
          <cell r="S118">
            <v>281940557.71611243</v>
          </cell>
        </row>
        <row r="119">
          <cell r="B119">
            <v>51359856.677073337</v>
          </cell>
          <cell r="C119">
            <v>65891909.147718117</v>
          </cell>
          <cell r="D119">
            <v>69475154.96239765</v>
          </cell>
          <cell r="E119">
            <v>45686384.137164079</v>
          </cell>
          <cell r="F119">
            <v>38022219.4779884</v>
          </cell>
          <cell r="G119">
            <v>22793424.765600372</v>
          </cell>
          <cell r="H119">
            <v>86437208.161655113</v>
          </cell>
          <cell r="I119">
            <v>91907917.53897506</v>
          </cell>
          <cell r="J119">
            <v>57989519.399591394</v>
          </cell>
          <cell r="K119">
            <v>42671533.143095553</v>
          </cell>
          <cell r="L119">
            <v>38294965.641239606</v>
          </cell>
          <cell r="M119">
            <v>16412128.131959829</v>
          </cell>
          <cell r="N119">
            <v>1633972330.6675982</v>
          </cell>
          <cell r="O119">
            <v>2912733285.1031094</v>
          </cell>
          <cell r="P119">
            <v>2131268257.3925195</v>
          </cell>
          <cell r="Q119">
            <v>710422752.46417308</v>
          </cell>
          <cell r="R119">
            <v>497295926.72492117</v>
          </cell>
          <cell r="S119">
            <v>284169100.98566926</v>
          </cell>
        </row>
        <row r="120">
          <cell r="B120">
            <v>52179091.507867128</v>
          </cell>
          <cell r="C120">
            <v>66942942.981023327</v>
          </cell>
          <cell r="D120">
            <v>70583344.714130342</v>
          </cell>
          <cell r="E120">
            <v>46415122.097114369</v>
          </cell>
          <cell r="F120">
            <v>38628707.279079922</v>
          </cell>
          <cell r="G120">
            <v>23156999.913375139</v>
          </cell>
          <cell r="H120">
            <v>87160934.626017958</v>
          </cell>
          <cell r="I120">
            <v>92677449.475765929</v>
          </cell>
          <cell r="J120">
            <v>58475057.407328494</v>
          </cell>
          <cell r="K120">
            <v>43028815.828034177</v>
          </cell>
          <cell r="L120">
            <v>38615603.948235802</v>
          </cell>
          <cell r="M120">
            <v>16549544.549243916</v>
          </cell>
          <cell r="N120">
            <v>1646887741.1698995</v>
          </cell>
          <cell r="O120">
            <v>2935756408.1724291</v>
          </cell>
          <cell r="P120">
            <v>2148114445.0042167</v>
          </cell>
          <cell r="Q120">
            <v>716038148.33473885</v>
          </cell>
          <cell r="R120">
            <v>501226703.83431721</v>
          </cell>
          <cell r="S120">
            <v>286415259.33389556</v>
          </cell>
        </row>
        <row r="121">
          <cell r="B121">
            <v>62458148.912462257</v>
          </cell>
          <cell r="C121">
            <v>80130415.852810115</v>
          </cell>
          <cell r="D121">
            <v>84487961.125772566</v>
          </cell>
          <cell r="E121">
            <v>55558702.230271652</v>
          </cell>
          <cell r="F121">
            <v>46238397.063101903</v>
          </cell>
          <cell r="G121">
            <v>27718829.653011352</v>
          </cell>
          <cell r="H121">
            <v>103553053.89088942</v>
          </cell>
          <cell r="I121">
            <v>110107044.64347737</v>
          </cell>
          <cell r="J121">
            <v>69472301.977432147</v>
          </cell>
          <cell r="K121">
            <v>51121127.870185912</v>
          </cell>
          <cell r="L121">
            <v>45877935.268115573</v>
          </cell>
          <cell r="M121">
            <v>19661972.257763818</v>
          </cell>
          <cell r="N121">
            <v>1955704256.3771868</v>
          </cell>
          <cell r="O121">
            <v>3486255413.5419416</v>
          </cell>
          <cell r="P121">
            <v>2550918595.2745914</v>
          </cell>
          <cell r="Q121">
            <v>850306198.42486382</v>
          </cell>
          <cell r="R121">
            <v>595214338.89740479</v>
          </cell>
          <cell r="S121">
            <v>340122479.36994553</v>
          </cell>
        </row>
        <row r="122">
          <cell r="B122">
            <v>63454411.25364662</v>
          </cell>
          <cell r="C122">
            <v>81408566.375802457</v>
          </cell>
          <cell r="D122">
            <v>85835618.323731259</v>
          </cell>
          <cell r="E122">
            <v>56444912.336092629</v>
          </cell>
          <cell r="F122">
            <v>46975940.114133738</v>
          </cell>
          <cell r="G122">
            <v>28160969.335436195</v>
          </cell>
          <cell r="H122">
            <v>104420088.90000573</v>
          </cell>
          <cell r="I122">
            <v>111028955.28608204</v>
          </cell>
          <cell r="J122">
            <v>70053983.692408919</v>
          </cell>
          <cell r="K122">
            <v>51549157.811395228</v>
          </cell>
          <cell r="L122">
            <v>46262064.702534191</v>
          </cell>
          <cell r="M122">
            <v>19826599.158228938</v>
          </cell>
          <cell r="N122">
            <v>1971162733.1323526</v>
          </cell>
          <cell r="O122">
            <v>3513811828.6272373</v>
          </cell>
          <cell r="P122">
            <v>2571081825.8248076</v>
          </cell>
          <cell r="Q122">
            <v>857027275.27493584</v>
          </cell>
          <cell r="R122">
            <v>599919092.69245517</v>
          </cell>
          <cell r="S122">
            <v>342810910.10997432</v>
          </cell>
        </row>
        <row r="123">
          <cell r="B123">
            <v>64466564.854334265</v>
          </cell>
          <cell r="C123">
            <v>82707104.522421092</v>
          </cell>
          <cell r="D123">
            <v>87204771.837839738</v>
          </cell>
          <cell r="E123">
            <v>57345258.271588035</v>
          </cell>
          <cell r="F123">
            <v>47725247.624720328</v>
          </cell>
          <cell r="G123">
            <v>28610161.534190983</v>
          </cell>
          <cell r="H123">
            <v>105294383.47007932</v>
          </cell>
          <cell r="I123">
            <v>111958584.95552738</v>
          </cell>
          <cell r="J123">
            <v>70640535.745749414</v>
          </cell>
          <cell r="K123">
            <v>51980771.586494848</v>
          </cell>
          <cell r="L123">
            <v>46649410.398136415</v>
          </cell>
          <cell r="M123">
            <v>19992604.456344176</v>
          </cell>
          <cell r="N123">
            <v>1986743398.3538013</v>
          </cell>
          <cell r="O123">
            <v>3541586057.9350371</v>
          </cell>
          <cell r="P123">
            <v>2591404432.6353931</v>
          </cell>
          <cell r="Q123">
            <v>863801477.54513097</v>
          </cell>
          <cell r="R123">
            <v>604661034.28159177</v>
          </cell>
          <cell r="S123">
            <v>345520591.0180524</v>
          </cell>
        </row>
        <row r="124">
          <cell r="B124">
            <v>65494863.194073848</v>
          </cell>
          <cell r="C124">
            <v>84026355.493172258</v>
          </cell>
          <cell r="D124">
            <v>88595764.553223908</v>
          </cell>
          <cell r="E124">
            <v>58259965.515658706</v>
          </cell>
          <cell r="F124">
            <v>48486507.248325981</v>
          </cell>
          <cell r="G124">
            <v>29066518.743106417</v>
          </cell>
          <cell r="H124">
            <v>106175998.38438275</v>
          </cell>
          <cell r="I124">
            <v>112895998.28212851</v>
          </cell>
          <cell r="J124">
            <v>71231998.916104898</v>
          </cell>
          <cell r="K124">
            <v>52415999.2024168</v>
          </cell>
          <cell r="L124">
            <v>47039999.284220219</v>
          </cell>
          <cell r="M124">
            <v>20159999.693237234</v>
          </cell>
          <cell r="N124">
            <v>2002447217.8560522</v>
          </cell>
          <cell r="O124">
            <v>3569579823.1347017</v>
          </cell>
          <cell r="P124">
            <v>2611887675.464416</v>
          </cell>
          <cell r="Q124">
            <v>870629225.1548053</v>
          </cell>
          <cell r="R124">
            <v>609440457.60836375</v>
          </cell>
          <cell r="S124">
            <v>348251690.06192213</v>
          </cell>
        </row>
        <row r="125">
          <cell r="B125">
            <v>66539563.795635514</v>
          </cell>
          <cell r="C125">
            <v>85366649.675795957</v>
          </cell>
          <cell r="D125">
            <v>90008944.824328646</v>
          </cell>
          <cell r="E125">
            <v>59189263.143792048</v>
          </cell>
          <cell r="F125">
            <v>49259909.631652646</v>
          </cell>
          <cell r="G125">
            <v>29530155.25038863</v>
          </cell>
          <cell r="H125">
            <v>107064994.93511833</v>
          </cell>
          <cell r="I125">
            <v>113841260.43734103</v>
          </cell>
          <cell r="J125">
            <v>71828414.323560417</v>
          </cell>
          <cell r="K125">
            <v>52854870.917336896</v>
          </cell>
          <cell r="L125">
            <v>47433858.515558764</v>
          </cell>
          <cell r="M125">
            <v>20328796.506668042</v>
          </cell>
          <cell r="N125">
            <v>2018275165.0877137</v>
          </cell>
          <cell r="O125">
            <v>3597794859.5041857</v>
          </cell>
          <cell r="P125">
            <v>2632532824.0274529</v>
          </cell>
          <cell r="Q125">
            <v>877510941.34248424</v>
          </cell>
          <cell r="R125">
            <v>614257658.93973911</v>
          </cell>
          <cell r="S125">
            <v>351004376.53699374</v>
          </cell>
        </row>
        <row r="126">
          <cell r="B126">
            <v>67600928.289503813</v>
          </cell>
          <cell r="C126">
            <v>86728322.72800684</v>
          </cell>
          <cell r="D126">
            <v>91444666.562158242</v>
          </cell>
          <cell r="E126">
            <v>60133383.885430709</v>
          </cell>
          <cell r="F126">
            <v>50045648.462384604</v>
          </cell>
          <cell r="G126">
            <v>30001187.167241033</v>
          </cell>
          <cell r="H126">
            <v>107961434.92767926</v>
          </cell>
          <cell r="I126">
            <v>114794437.13829187</v>
          </cell>
          <cell r="J126">
            <v>72429823.432493687</v>
          </cell>
          <cell r="K126">
            <v>53297417.242778361</v>
          </cell>
          <cell r="L126">
            <v>47831015.474288285</v>
          </cell>
          <cell r="M126">
            <v>20499006.631837834</v>
          </cell>
          <cell r="N126">
            <v>2034228221.1918261</v>
          </cell>
          <cell r="O126">
            <v>3626232916.0376034</v>
          </cell>
          <cell r="P126">
            <v>2653341158.0762954</v>
          </cell>
          <cell r="Q126">
            <v>884447052.69209838</v>
          </cell>
          <cell r="R126">
            <v>619112936.88446891</v>
          </cell>
          <cell r="S126">
            <v>353778821.07683933</v>
          </cell>
        </row>
        <row r="127">
          <cell r="B127">
            <v>68679222.479399338</v>
          </cell>
          <cell r="C127">
            <v>88111715.661554962</v>
          </cell>
          <cell r="D127">
            <v>92903289.322908387</v>
          </cell>
          <cell r="E127">
            <v>61092564.182256378</v>
          </cell>
          <cell r="F127">
            <v>50843920.517694853</v>
          </cell>
          <cell r="G127">
            <v>30479732.456942726</v>
          </cell>
          <cell r="H127">
            <v>108865380.68494643</v>
          </cell>
          <cell r="I127">
            <v>115755594.65234812</v>
          </cell>
          <cell r="J127">
            <v>73036268.054457739</v>
          </cell>
          <cell r="K127">
            <v>53743668.945733048</v>
          </cell>
          <cell r="L127">
            <v>48231497.771811716</v>
          </cell>
          <cell r="M127">
            <v>20670641.902205024</v>
          </cell>
          <cell r="N127">
            <v>2050307375.0666802</v>
          </cell>
          <cell r="O127">
            <v>3654895755.5536475</v>
          </cell>
          <cell r="P127">
            <v>2674313967.4782786</v>
          </cell>
          <cell r="Q127">
            <v>891437989.15942621</v>
          </cell>
          <cell r="R127">
            <v>624006592.41159844</v>
          </cell>
          <cell r="S127">
            <v>356575195.6637705</v>
          </cell>
        </row>
        <row r="128">
          <cell r="B128">
            <v>69774716.408845529</v>
          </cell>
          <cell r="C128">
            <v>89517174.9276274</v>
          </cell>
          <cell r="D128">
            <v>94385178.398011953</v>
          </cell>
          <cell r="E128">
            <v>62067044.247403279</v>
          </cell>
          <cell r="F128">
            <v>51654925.713525169</v>
          </cell>
          <cell r="G128">
            <v>30965910.964390747</v>
          </cell>
          <cell r="H128">
            <v>109776895.05162151</v>
          </cell>
          <cell r="I128">
            <v>116724799.80172414</v>
          </cell>
          <cell r="J128">
            <v>73647790.351087853</v>
          </cell>
          <cell r="K128">
            <v>54193657.050800487</v>
          </cell>
          <cell r="L128">
            <v>48635333.2507184</v>
          </cell>
          <cell r="M128">
            <v>20843714.250307884</v>
          </cell>
          <cell r="N128">
            <v>2066513623.4271176</v>
          </cell>
          <cell r="O128">
            <v>3683785154.804862</v>
          </cell>
          <cell r="P128">
            <v>2695452552.2962403</v>
          </cell>
          <cell r="Q128">
            <v>898484184.09874678</v>
          </cell>
          <cell r="R128">
            <v>628938928.86912286</v>
          </cell>
          <cell r="S128">
            <v>359393673.63949871</v>
          </cell>
        </row>
        <row r="129">
          <cell r="B129">
            <v>70887684.428797215</v>
          </cell>
          <cell r="C129">
            <v>90945052.503611952</v>
          </cell>
          <cell r="D129">
            <v>95890704.905621022</v>
          </cell>
          <cell r="E129">
            <v>63057068.125616126</v>
          </cell>
          <cell r="F129">
            <v>52478867.154652201</v>
          </cell>
          <cell r="G129">
            <v>31459844.446113497</v>
          </cell>
          <cell r="H129">
            <v>110696041.3985958</v>
          </cell>
          <cell r="I129">
            <v>117702119.96812718</v>
          </cell>
          <cell r="J129">
            <v>74264432.837032631</v>
          </cell>
          <cell r="K129">
            <v>54647412.842344753</v>
          </cell>
          <cell r="L129">
            <v>49042549.98671966</v>
          </cell>
          <cell r="M129">
            <v>21018235.70859414</v>
          </cell>
          <cell r="N129">
            <v>2082847970.8663146</v>
          </cell>
          <cell r="O129">
            <v>3712902904.5877786</v>
          </cell>
          <cell r="P129">
            <v>2716758222.8691063</v>
          </cell>
          <cell r="Q129">
            <v>905586074.28970206</v>
          </cell>
          <cell r="R129">
            <v>633910252.00279152</v>
          </cell>
          <cell r="S129">
            <v>362234429.71588081</v>
          </cell>
        </row>
        <row r="130">
          <cell r="B130">
            <v>72018405.266348019</v>
          </cell>
          <cell r="C130">
            <v>92395705.981244951</v>
          </cell>
          <cell r="D130">
            <v>97420245.883548275</v>
          </cell>
          <cell r="E130">
            <v>64062883.754367717</v>
          </cell>
          <cell r="F130">
            <v>53315951.185552217</v>
          </cell>
          <cell r="G130">
            <v>31961656.600762978</v>
          </cell>
          <cell r="H130">
            <v>111622883.62735613</v>
          </cell>
          <cell r="I130">
            <v>118687623.09744197</v>
          </cell>
          <cell r="J130">
            <v>74886238.382909819</v>
          </cell>
          <cell r="K130">
            <v>55104967.866669483</v>
          </cell>
          <cell r="L130">
            <v>49453176.290600829</v>
          </cell>
          <cell r="M130">
            <v>21194218.410257496</v>
          </cell>
          <cell r="N130">
            <v>2099311429.9180555</v>
          </cell>
          <cell r="O130">
            <v>3742250809.8539252</v>
          </cell>
          <cell r="P130">
            <v>2738232299.893116</v>
          </cell>
          <cell r="Q130">
            <v>912744099.96437192</v>
          </cell>
          <cell r="R130">
            <v>638920869.97506046</v>
          </cell>
          <cell r="S130">
            <v>365097639.98574877</v>
          </cell>
        </row>
        <row r="131">
          <cell r="B131">
            <v>85140536.210724041</v>
          </cell>
          <cell r="C131">
            <v>109230687.92926225</v>
          </cell>
          <cell r="D131">
            <v>115170725.33931275</v>
          </cell>
          <cell r="E131">
            <v>75735476.978144065</v>
          </cell>
          <cell r="F131">
            <v>63030396.962202683</v>
          </cell>
          <cell r="G131">
            <v>37785237.969487995</v>
          </cell>
          <cell r="H131">
            <v>130976854.27569553</v>
          </cell>
          <cell r="I131">
            <v>139266528.5969421</v>
          </cell>
          <cell r="J131">
            <v>87870547.805213451</v>
          </cell>
          <cell r="K131">
            <v>64659459.705723107</v>
          </cell>
          <cell r="L131">
            <v>58027720.248725876</v>
          </cell>
          <cell r="M131">
            <v>24869022.963739656</v>
          </cell>
          <cell r="N131">
            <v>2462160386.0529776</v>
          </cell>
          <cell r="O131">
            <v>4389068514.2683506</v>
          </cell>
          <cell r="P131">
            <v>3211513547.0256228</v>
          </cell>
          <cell r="Q131">
            <v>1070504515.6752075</v>
          </cell>
          <cell r="R131">
            <v>749353160.97264528</v>
          </cell>
          <cell r="S131">
            <v>428201806.27008301</v>
          </cell>
        </row>
      </sheetData>
      <sheetData sheetId="4">
        <row r="1">
          <cell r="B1" t="str">
            <v>Very High Emissions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Expected Cost'!V4</f>
        <v>69754694.514409244</v>
      </c>
      <c r="C5" s="84">
        <f>'Future Expected Cost'!W4</f>
        <v>123669560.81234761</v>
      </c>
      <c r="D5" s="84">
        <f>'Future Expected Cost'!X4</f>
        <v>92188860.42174603</v>
      </c>
      <c r="E5" s="84">
        <f>'Future Expected Cost'!Y4</f>
        <v>34543584.286155999</v>
      </c>
      <c r="F5" s="84">
        <f>'Future Expected Cost'!Z4</f>
        <v>23802799.151166119</v>
      </c>
      <c r="G5" s="84">
        <f>'Future Expected Cost'!AA4</f>
        <v>13147136.604151923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150403001.78712091</v>
      </c>
      <c r="W5" s="107">
        <f>Q5*'Levy Proposition'!C$5/(1+Assumptions!$D$49)^('Incentive Relocation assumption'!$I5-2022)</f>
        <v>267210338.95092899</v>
      </c>
      <c r="X5" s="107">
        <f>R5*'Levy Proposition'!D$5/(1+Assumptions!$D$49)^('Incentive Relocation assumption'!$I5-2022)</f>
        <v>200070016.36258128</v>
      </c>
      <c r="Y5" s="107">
        <f>S5*'Levy Proposition'!E$5/(1+Assumptions!$D$49)^('Incentive Relocation assumption'!$I5-2022)</f>
        <v>76188078.090043962</v>
      </c>
      <c r="Z5" s="107">
        <f>T5*'Levy Proposition'!F$5/(1+Assumptions!$D$49)^('Incentive Relocation assumption'!$I5-2022)</f>
        <v>52259076.641921632</v>
      </c>
      <c r="AA5" s="107">
        <f>U5*'Levy Proposition'!G$5/(1+Assumptions!$D$49)^('Incentive Relocation assumption'!$I5-2022)</f>
        <v>28780708.176391415</v>
      </c>
      <c r="AB5" s="81">
        <f>P5*'Levy Proposition'!B$33/(1+Assumptions!$D$49)^('Incentive Relocation assumption'!$I5-2022)</f>
        <v>150264854.01879749</v>
      </c>
      <c r="AC5" s="81">
        <f>Q5*'Levy Proposition'!C$33/(1+Assumptions!$D$49)^('Incentive Relocation assumption'!$I5-2022)</f>
        <v>266964901.61550096</v>
      </c>
      <c r="AD5" s="81">
        <f>R5*'Levy Proposition'!D$33/(1+Assumptions!$D$49)^('Incentive Relocation assumption'!$I5-2022)</f>
        <v>199886248.57908964</v>
      </c>
      <c r="AE5" s="81">
        <f>S5*'Levy Proposition'!E$33/(1+Assumptions!$D$49)^('Incentive Relocation assumption'!$I5-2022)</f>
        <v>76118098.017599121</v>
      </c>
      <c r="AF5" s="81">
        <f>T5*'Levy Proposition'!F$33/(1+Assumptions!$D$49)^('Incentive Relocation assumption'!$I5-2022)</f>
        <v>52211075.772743896</v>
      </c>
      <c r="AG5" s="81">
        <f>U5*'Levy Proposition'!G$33/(1+Assumptions!$D$49)^('Incentive Relocation assumption'!$I5-2022)</f>
        <v>28754272.596262749</v>
      </c>
      <c r="AH5" s="109">
        <f>V5-AB5</f>
        <v>138147.76832342148</v>
      </c>
      <c r="AI5" s="109">
        <f t="shared" ref="AI5:AM5" si="0">W5-AC5</f>
        <v>245437.3354280293</v>
      </c>
      <c r="AJ5" s="109">
        <f t="shared" si="0"/>
        <v>183767.78349164128</v>
      </c>
      <c r="AK5" s="109">
        <f t="shared" si="0"/>
        <v>69980.072444841266</v>
      </c>
      <c r="AL5" s="109">
        <f t="shared" si="0"/>
        <v>48000.869177736342</v>
      </c>
      <c r="AM5" s="109">
        <f t="shared" si="0"/>
        <v>26435.580128666013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110402517.28992838</v>
      </c>
      <c r="AP5" s="106">
        <f>-'Levy Proposition'!D$11*'Incentive Relocation assumption'!L5/(1+Assumptions!$D$49)^('Incentive Relocation assumption'!$I5-2022)</f>
        <v>55271237.621530667</v>
      </c>
      <c r="AQ5" s="106">
        <f>-'Levy Proposition'!E$11*'Incentive Relocation assumption'!M5/(1+Assumptions!$D$49)^('Incentive Relocation assumption'!$I5-2022)</f>
        <v>34146697.592604555</v>
      </c>
      <c r="AR5" s="106">
        <f>-'Levy Proposition'!F$11*'Incentive Relocation assumption'!N5/(1+Assumptions!$D$49)^('Incentive Relocation assumption'!$I5-2022)</f>
        <v>13877558.773600021</v>
      </c>
      <c r="AS5" s="106">
        <f>-'Levy Proposition'!G$11*'Incentive Relocation assumption'!O5/(1+Assumptions!$D$49)^('Incentive Relocation assumption'!$I5-2022)</f>
        <v>14708343.885905543</v>
      </c>
    </row>
    <row r="6" spans="1:45" x14ac:dyDescent="0.35">
      <c r="A6">
        <v>2024</v>
      </c>
      <c r="B6" s="84">
        <f>'Future Expected Cost'!V5</f>
        <v>66700848.799293339</v>
      </c>
      <c r="C6" s="84">
        <f>'Future Expected Cost'!W5</f>
        <v>118261317.38685107</v>
      </c>
      <c r="D6" s="84">
        <f>'Future Expected Cost'!X5</f>
        <v>88166481.296262741</v>
      </c>
      <c r="E6" s="84">
        <f>'Future Expected Cost'!Y5</f>
        <v>33049235.629968137</v>
      </c>
      <c r="F6" s="84">
        <f>'Future Expected Cost'!Z5</f>
        <v>22770522.193548799</v>
      </c>
      <c r="G6" s="84">
        <f>'Future Expected Cost'!AA5</f>
        <v>12576062.199380487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156021587.2962499</v>
      </c>
      <c r="W6" s="107">
        <f>Q6*'Levy Proposition'!C$5/(1+Assumptions!$D$49)^('Incentive Relocation assumption'!$I6-2022)</f>
        <v>240488152.45887533</v>
      </c>
      <c r="X6" s="107">
        <f>R6*'Levy Proposition'!D$5/(1+Assumptions!$D$49)^('Incentive Relocation assumption'!$I6-2022)</f>
        <v>180062151.73541605</v>
      </c>
      <c r="Y6" s="107">
        <f>S6*'Levy Proposition'!E$5/(1+Assumptions!$D$49)^('Incentive Relocation assumption'!$I6-2022)</f>
        <v>68568941.647994921</v>
      </c>
      <c r="Z6" s="107">
        <f>T6*'Levy Proposition'!F$5/(1+Assumptions!$D$49)^('Incentive Relocation assumption'!$I6-2022)</f>
        <v>47032943.561103955</v>
      </c>
      <c r="AA6" s="107">
        <f>U6*'Levy Proposition'!G$5/(1+Assumptions!$D$49)^('Incentive Relocation assumption'!$I6-2022)</f>
        <v>25902513.214765545</v>
      </c>
      <c r="AB6" s="81">
        <f>P6*'Levy Proposition'!B$33/(1+Assumptions!$D$49)^('Incentive Relocation assumption'!$I6-2022)</f>
        <v>155878278.75959077</v>
      </c>
      <c r="AC6" s="81">
        <f>Q6*'Levy Proposition'!C$33/(1+Assumptions!$D$49)^('Incentive Relocation assumption'!$I6-2022)</f>
        <v>240267259.91567042</v>
      </c>
      <c r="AD6" s="81">
        <f>R6*'Levy Proposition'!D$33/(1+Assumptions!$D$49)^('Incentive Relocation assumption'!$I6-2022)</f>
        <v>179896761.5229457</v>
      </c>
      <c r="AE6" s="81">
        <f>S6*'Levy Proposition'!E$33/(1+Assumptions!$D$49)^('Incentive Relocation assumption'!$I6-2022)</f>
        <v>68505959.884649709</v>
      </c>
      <c r="AF6" s="81">
        <f>T6*'Levy Proposition'!F$33/(1+Assumptions!$D$49)^('Incentive Relocation assumption'!$I6-2022)</f>
        <v>46989742.985893078</v>
      </c>
      <c r="AG6" s="81">
        <f>U6*'Levy Proposition'!G$33/(1+Assumptions!$D$49)^('Incentive Relocation assumption'!$I6-2022)</f>
        <v>25878721.30667815</v>
      </c>
      <c r="AH6" s="109">
        <f t="shared" ref="AH6:AH69" si="4">V6-AB6</f>
        <v>143308.53665912151</v>
      </c>
      <c r="AI6" s="109">
        <f t="shared" ref="AI6:AI69" si="5">W6-AC6</f>
        <v>220892.5432049036</v>
      </c>
      <c r="AJ6" s="109">
        <f t="shared" ref="AJ6:AJ69" si="6">X6-AD6</f>
        <v>165390.21247035265</v>
      </c>
      <c r="AK6" s="109">
        <f t="shared" ref="AK6:AK69" si="7">Y6-AE6</f>
        <v>62981.763345211744</v>
      </c>
      <c r="AL6" s="109">
        <f t="shared" ref="AL6:AL69" si="8">Z6-AF6</f>
        <v>43200.575210876763</v>
      </c>
      <c r="AM6" s="109">
        <f t="shared" ref="AM6:AM69" si="9">AA6-AG6</f>
        <v>23791.908087395132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99361789.345807076</v>
      </c>
      <c r="AP6" s="106">
        <f>-'Levy Proposition'!D$11*'Incentive Relocation assumption'!L6/(1+Assumptions!$D$49)^('Incentive Relocation assumption'!$I6-2022)</f>
        <v>49743875.449962951</v>
      </c>
      <c r="AQ6" s="106">
        <f>-'Levy Proposition'!E$11*'Incentive Relocation assumption'!M6/(1+Assumptions!$D$49)^('Incentive Relocation assumption'!$I6-2022)</f>
        <v>30731880.543459956</v>
      </c>
      <c r="AR6" s="106">
        <f>-'Levy Proposition'!F$11*'Incentive Relocation assumption'!N6/(1+Assumptions!$D$49)^('Incentive Relocation assumption'!$I6-2022)</f>
        <v>12489743.036160773</v>
      </c>
      <c r="AS6" s="106">
        <f>-'Levy Proposition'!G$11*'Incentive Relocation assumption'!O6/(1+Assumptions!$D$49)^('Incentive Relocation assumption'!$I6-2022)</f>
        <v>13237446.053690288</v>
      </c>
    </row>
    <row r="7" spans="1:45" x14ac:dyDescent="0.35">
      <c r="A7">
        <v>2025</v>
      </c>
      <c r="B7" s="84">
        <f>'Future Expected Cost'!V6</f>
        <v>63781114.803388394</v>
      </c>
      <c r="C7" s="84">
        <f>'Future Expected Cost'!W6</f>
        <v>113090336.20199972</v>
      </c>
      <c r="D7" s="84">
        <f>'Future Expected Cost'!X6</f>
        <v>84320196.657835901</v>
      </c>
      <c r="E7" s="84">
        <f>'Future Expected Cost'!Y6</f>
        <v>31619785.052879572</v>
      </c>
      <c r="F7" s="84">
        <f>'Future Expected Cost'!Z6</f>
        <v>21783182.636644237</v>
      </c>
      <c r="G7" s="84">
        <f>'Future Expected Cost'!AA6</f>
        <v>12029886.009758729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159990852.29701284</v>
      </c>
      <c r="W7" s="107">
        <f>Q7*'Levy Proposition'!C$5/(1+Assumptions!$D$49)^('Incentive Relocation assumption'!$I7-2022)</f>
        <v>216438299.88069478</v>
      </c>
      <c r="X7" s="107">
        <f>R7*'Levy Proposition'!D$5/(1+Assumptions!$D$49)^('Incentive Relocation assumption'!$I7-2022)</f>
        <v>162055159.87378052</v>
      </c>
      <c r="Y7" s="107">
        <f>S7*'Levy Proposition'!E$5/(1+Assumptions!$D$49)^('Incentive Relocation assumption'!$I7-2022)</f>
        <v>61711751.714872777</v>
      </c>
      <c r="Z7" s="107">
        <f>T7*'Levy Proposition'!F$5/(1+Assumptions!$D$49)^('Incentive Relocation assumption'!$I7-2022)</f>
        <v>42329446.331002913</v>
      </c>
      <c r="AA7" s="107">
        <f>U7*'Levy Proposition'!G$5/(1+Assumptions!$D$49)^('Incentive Relocation assumption'!$I7-2022)</f>
        <v>23312150.164236423</v>
      </c>
      <c r="AB7" s="81">
        <f>P7*'Levy Proposition'!B$33/(1+Assumptions!$D$49)^('Incentive Relocation assumption'!$I7-2022)</f>
        <v>159843897.92153919</v>
      </c>
      <c r="AC7" s="81">
        <f>Q7*'Levy Proposition'!C$33/(1+Assumptions!$D$49)^('Incentive Relocation assumption'!$I7-2022)</f>
        <v>216239497.5446181</v>
      </c>
      <c r="AD7" s="81">
        <f>R7*'Levy Proposition'!D$33/(1+Assumptions!$D$49)^('Incentive Relocation assumption'!$I7-2022)</f>
        <v>161906309.39595869</v>
      </c>
      <c r="AE7" s="81">
        <f>S7*'Levy Proposition'!E$33/(1+Assumptions!$D$49)^('Incentive Relocation assumption'!$I7-2022)</f>
        <v>61655068.399530426</v>
      </c>
      <c r="AF7" s="81">
        <f>T7*'Levy Proposition'!F$33/(1+Assumptions!$D$49)^('Incentive Relocation assumption'!$I7-2022)</f>
        <v>42290565.999656402</v>
      </c>
      <c r="AG7" s="81">
        <f>U7*'Levy Proposition'!G$33/(1+Assumptions!$D$49)^('Incentive Relocation assumption'!$I7-2022)</f>
        <v>23290737.549582843</v>
      </c>
      <c r="AH7" s="109">
        <f t="shared" si="4"/>
        <v>146954.37547364831</v>
      </c>
      <c r="AI7" s="109">
        <f t="shared" si="5"/>
        <v>198802.33607667685</v>
      </c>
      <c r="AJ7" s="109">
        <f t="shared" si="6"/>
        <v>148850.47782182693</v>
      </c>
      <c r="AK7" s="109">
        <f t="shared" si="7"/>
        <v>56683.315342351794</v>
      </c>
      <c r="AL7" s="109">
        <f t="shared" si="8"/>
        <v>38880.331346511841</v>
      </c>
      <c r="AM7" s="109">
        <f t="shared" si="9"/>
        <v>21412.614653579891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89425181.819664896</v>
      </c>
      <c r="AP7" s="106">
        <f>-'Levy Proposition'!D$11*'Incentive Relocation assumption'!L7/(1+Assumptions!$D$49)^('Incentive Relocation assumption'!$I7-2022)</f>
        <v>44769273.337521821</v>
      </c>
      <c r="AQ7" s="106">
        <f>-'Levy Proposition'!E$11*'Incentive Relocation assumption'!M7/(1+Assumptions!$D$49)^('Incentive Relocation assumption'!$I7-2022)</f>
        <v>27658559.92885356</v>
      </c>
      <c r="AR7" s="106">
        <f>-'Levy Proposition'!F$11*'Incentive Relocation assumption'!N7/(1+Assumptions!$D$49)^('Incentive Relocation assumption'!$I7-2022)</f>
        <v>11240714.858731577</v>
      </c>
      <c r="AS7" s="106">
        <f>-'Levy Proposition'!G$11*'Incentive Relocation assumption'!O7/(1+Assumptions!$D$49)^('Incentive Relocation assumption'!$I7-2022)</f>
        <v>11913644.349332687</v>
      </c>
    </row>
    <row r="8" spans="1:45" x14ac:dyDescent="0.35">
      <c r="A8">
        <v>2026</v>
      </c>
      <c r="B8" s="84">
        <f>'Future Expected Cost'!V7</f>
        <v>60989586.093260571</v>
      </c>
      <c r="C8" s="84">
        <f>'Future Expected Cost'!W7</f>
        <v>108146177.88149406</v>
      </c>
      <c r="D8" s="84">
        <f>'Future Expected Cost'!X7</f>
        <v>80642273.296373859</v>
      </c>
      <c r="E8" s="84">
        <f>'Future Expected Cost'!Y7</f>
        <v>30252403.734554574</v>
      </c>
      <c r="F8" s="84">
        <f>'Future Expected Cost'!Z7</f>
        <v>20838817.323319174</v>
      </c>
      <c r="G8" s="84">
        <f>'Future Expected Cost'!AA7</f>
        <v>11507518.738625009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162532974.45629048</v>
      </c>
      <c r="W8" s="107">
        <f>Q8*'Levy Proposition'!C$5/(1+Assumptions!$D$49)^('Incentive Relocation assumption'!$I8-2022)</f>
        <v>194793536.29803604</v>
      </c>
      <c r="X8" s="107">
        <f>R8*'Levy Proposition'!D$5/(1+Assumptions!$D$49)^('Incentive Relocation assumption'!$I8-2022)</f>
        <v>145848944.87046814</v>
      </c>
      <c r="Y8" s="107">
        <f>S8*'Levy Proposition'!E$5/(1+Assumptions!$D$49)^('Incentive Relocation assumption'!$I8-2022)</f>
        <v>55540310.353170902</v>
      </c>
      <c r="Z8" s="107">
        <f>T8*'Levy Proposition'!F$5/(1+Assumptions!$D$49)^('Incentive Relocation assumption'!$I8-2022)</f>
        <v>38096319.112186134</v>
      </c>
      <c r="AA8" s="107">
        <f>U8*'Levy Proposition'!G$5/(1+Assumptions!$D$49)^('Incentive Relocation assumption'!$I8-2022)</f>
        <v>20980834.592147406</v>
      </c>
      <c r="AB8" s="81">
        <f>P8*'Levy Proposition'!B$33/(1+Assumptions!$D$49)^('Incentive Relocation assumption'!$I8-2022)</f>
        <v>162383685.09747913</v>
      </c>
      <c r="AC8" s="81">
        <f>Q8*'Levy Proposition'!C$33/(1+Assumptions!$D$49)^('Incentive Relocation assumption'!$I8-2022)</f>
        <v>194614615.05308989</v>
      </c>
      <c r="AD8" s="81">
        <f>R8*'Levy Proposition'!D$33/(1+Assumptions!$D$49)^('Incentive Relocation assumption'!$I8-2022)</f>
        <v>145714980.08248675</v>
      </c>
      <c r="AE8" s="81">
        <f>S8*'Levy Proposition'!E$33/(1+Assumptions!$D$49)^('Incentive Relocation assumption'!$I8-2022)</f>
        <v>55489295.613863111</v>
      </c>
      <c r="AF8" s="81">
        <f>T8*'Levy Proposition'!F$33/(1+Assumptions!$D$49)^('Incentive Relocation assumption'!$I8-2022)</f>
        <v>38061326.98168242</v>
      </c>
      <c r="AG8" s="81">
        <f>U8*'Levy Proposition'!G$33/(1+Assumptions!$D$49)^('Incentive Relocation assumption'!$I8-2022)</f>
        <v>20961563.33132131</v>
      </c>
      <c r="AH8" s="109">
        <f t="shared" si="4"/>
        <v>149289.35881134868</v>
      </c>
      <c r="AI8" s="109">
        <f t="shared" si="5"/>
        <v>178921.24494615197</v>
      </c>
      <c r="AJ8" s="109">
        <f t="shared" si="6"/>
        <v>133964.78798139095</v>
      </c>
      <c r="AK8" s="109">
        <f t="shared" si="7"/>
        <v>51014.739307790995</v>
      </c>
      <c r="AL8" s="109">
        <f t="shared" si="8"/>
        <v>34992.130503714085</v>
      </c>
      <c r="AM8" s="109">
        <f t="shared" si="9"/>
        <v>19271.260826095939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80482277.907141775</v>
      </c>
      <c r="AP8" s="106">
        <f>-'Levy Proposition'!D$11*'Incentive Relocation assumption'!L8/(1+Assumptions!$D$49)^('Incentive Relocation assumption'!$I8-2022)</f>
        <v>40292152.893994823</v>
      </c>
      <c r="AQ8" s="106">
        <f>-'Levy Proposition'!E$11*'Incentive Relocation assumption'!M8/(1+Assumptions!$D$49)^('Incentive Relocation assumption'!$I8-2022)</f>
        <v>24892584.632305641</v>
      </c>
      <c r="AR8" s="106">
        <f>-'Levy Proposition'!F$11*'Incentive Relocation assumption'!N8/(1+Assumptions!$D$49)^('Incentive Relocation assumption'!$I8-2022)</f>
        <v>10116594.886658993</v>
      </c>
      <c r="AS8" s="106">
        <f>-'Levy Proposition'!G$11*'Incentive Relocation assumption'!O8/(1+Assumptions!$D$49)^('Incentive Relocation assumption'!$I8-2022)</f>
        <v>10722228.525555998</v>
      </c>
    </row>
    <row r="9" spans="1:45" x14ac:dyDescent="0.35">
      <c r="A9">
        <v>2027</v>
      </c>
      <c r="B9" s="84">
        <f>'Future Expected Cost'!V8</f>
        <v>58320617.041769534</v>
      </c>
      <c r="C9" s="84">
        <f>'Future Expected Cost'!W8</f>
        <v>103418863.61295535</v>
      </c>
      <c r="D9" s="84">
        <f>'Future Expected Cost'!X8</f>
        <v>77125318.581321359</v>
      </c>
      <c r="E9" s="84">
        <f>'Future Expected Cost'!Y8</f>
        <v>28944386.582187768</v>
      </c>
      <c r="F9" s="84">
        <f>'Future Expected Cost'!Z8</f>
        <v>19935549.141703639</v>
      </c>
      <c r="G9" s="84">
        <f>'Future Expected Cost'!AA8</f>
        <v>11007918.898750914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163844899.9033089</v>
      </c>
      <c r="W9" s="107">
        <f>Q9*'Levy Proposition'!C$5/(1+Assumptions!$D$49)^('Incentive Relocation assumption'!$I9-2022)</f>
        <v>175313342.43712917</v>
      </c>
      <c r="X9" s="107">
        <f>R9*'Levy Proposition'!D$5/(1+Assumptions!$D$49)^('Incentive Relocation assumption'!$I9-2022)</f>
        <v>131263421.27209561</v>
      </c>
      <c r="Y9" s="107">
        <f>S9*'Levy Proposition'!E$5/(1+Assumptions!$D$49)^('Incentive Relocation assumption'!$I9-2022)</f>
        <v>49986039.747808866</v>
      </c>
      <c r="Z9" s="107">
        <f>T9*'Levy Proposition'!F$5/(1+Assumptions!$D$49)^('Incentive Relocation assumption'!$I9-2022)</f>
        <v>34286522.874610253</v>
      </c>
      <c r="AA9" s="107">
        <f>U9*'Levy Proposition'!G$5/(1+Assumptions!$D$49)^('Incentive Relocation assumption'!$I9-2022)</f>
        <v>18882660.633267574</v>
      </c>
      <c r="AB9" s="81">
        <f>P9*'Levy Proposition'!B$33/(1+Assumptions!$D$49)^('Incentive Relocation assumption'!$I9-2022)</f>
        <v>163694405.5181978</v>
      </c>
      <c r="AC9" s="81">
        <f>Q9*'Levy Proposition'!C$33/(1+Assumptions!$D$49)^('Incentive Relocation assumption'!$I9-2022)</f>
        <v>175152314.08844447</v>
      </c>
      <c r="AD9" s="81">
        <f>R9*'Levy Proposition'!D$33/(1+Assumptions!$D$49)^('Incentive Relocation assumption'!$I9-2022)</f>
        <v>131142853.54076204</v>
      </c>
      <c r="AE9" s="81">
        <f>S9*'Levy Proposition'!E$33/(1+Assumptions!$D$49)^('Incentive Relocation assumption'!$I9-2022)</f>
        <v>49940126.702481098</v>
      </c>
      <c r="AF9" s="81">
        <f>T9*'Levy Proposition'!F$33/(1+Assumptions!$D$49)^('Incentive Relocation assumption'!$I9-2022)</f>
        <v>34255030.10809353</v>
      </c>
      <c r="AG9" s="81">
        <f>U9*'Levy Proposition'!G$33/(1+Assumptions!$D$49)^('Incentive Relocation assumption'!$I9-2022)</f>
        <v>18865316.581649598</v>
      </c>
      <c r="AH9" s="109">
        <f t="shared" si="4"/>
        <v>150494.38511109352</v>
      </c>
      <c r="AI9" s="109">
        <f t="shared" si="5"/>
        <v>161028.34868469834</v>
      </c>
      <c r="AJ9" s="109">
        <f t="shared" si="6"/>
        <v>120567.73133356869</v>
      </c>
      <c r="AK9" s="109">
        <f t="shared" si="7"/>
        <v>45913.04532776773</v>
      </c>
      <c r="AL9" s="109">
        <f t="shared" si="8"/>
        <v>31492.766516722739</v>
      </c>
      <c r="AM9" s="109">
        <f t="shared" si="9"/>
        <v>17344.051617976278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72433702.960590482</v>
      </c>
      <c r="AP9" s="106">
        <f>-'Levy Proposition'!D$11*'Incentive Relocation assumption'!L9/(1+Assumptions!$D$49)^('Incentive Relocation assumption'!$I9-2022)</f>
        <v>36262763.806630976</v>
      </c>
      <c r="AQ9" s="106">
        <f>-'Levy Proposition'!E$11*'Incentive Relocation assumption'!M9/(1+Assumptions!$D$49)^('Incentive Relocation assumption'!$I9-2022)</f>
        <v>22403218.796293374</v>
      </c>
      <c r="AR9" s="106">
        <f>-'Levy Proposition'!F$11*'Incentive Relocation assumption'!N9/(1+Assumptions!$D$49)^('Incentive Relocation assumption'!$I9-2022)</f>
        <v>9104891.7606227566</v>
      </c>
      <c r="AS9" s="106">
        <f>-'Levy Proposition'!G$11*'Incentive Relocation assumption'!O9/(1+Assumptions!$D$49)^('Incentive Relocation assumption'!$I9-2022)</f>
        <v>9649959.4232629854</v>
      </c>
    </row>
    <row r="10" spans="1:45" x14ac:dyDescent="0.35">
      <c r="A10">
        <v>2028</v>
      </c>
      <c r="B10" s="84">
        <f>'Future Expected Cost'!V9</f>
        <v>55768811.284399338</v>
      </c>
      <c r="C10" s="84">
        <f>'Future Expected Cost'!W9</f>
        <v>98898854.77874732</v>
      </c>
      <c r="D10" s="84">
        <f>'Future Expected Cost'!X9</f>
        <v>73762265.422711998</v>
      </c>
      <c r="E10" s="84">
        <f>'Future Expected Cost'!Y9</f>
        <v>27693146.801669862</v>
      </c>
      <c r="F10" s="84">
        <f>'Future Expected Cost'!Z9</f>
        <v>19071583.242395885</v>
      </c>
      <c r="G10" s="84">
        <f>'Future Expected Cost'!AA9</f>
        <v>10530090.707796082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164101025.07500458</v>
      </c>
      <c r="W10" s="107">
        <f>Q10*'Levy Proposition'!C$5/(1+Assumptions!$D$49)^('Incentive Relocation assumption'!$I10-2022)</f>
        <v>157781251.98904756</v>
      </c>
      <c r="X10" s="107">
        <f>R10*'Levy Proposition'!D$5/(1+Assumptions!$D$49)^('Incentive Relocation assumption'!$I10-2022)</f>
        <v>118136512.94740653</v>
      </c>
      <c r="Y10" s="107">
        <f>S10*'Levy Proposition'!E$5/(1+Assumptions!$D$49)^('Incentive Relocation assumption'!$I10-2022)</f>
        <v>44987220.161020897</v>
      </c>
      <c r="Z10" s="107">
        <f>T10*'Levy Proposition'!F$5/(1+Assumptions!$D$49)^('Incentive Relocation assumption'!$I10-2022)</f>
        <v>30857722.694136493</v>
      </c>
      <c r="AA10" s="107">
        <f>U10*'Levy Proposition'!G$5/(1+Assumptions!$D$49)^('Incentive Relocation assumption'!$I10-2022)</f>
        <v>16994313.120632593</v>
      </c>
      <c r="AB10" s="81">
        <f>P10*'Levy Proposition'!B$33/(1+Assumptions!$D$49)^('Incentive Relocation assumption'!$I10-2022)</f>
        <v>163950295.43447664</v>
      </c>
      <c r="AC10" s="81">
        <f>Q10*'Levy Proposition'!C$33/(1+Assumptions!$D$49)^('Incentive Relocation assumption'!$I10-2022)</f>
        <v>157636327.16981816</v>
      </c>
      <c r="AD10" s="81">
        <f>R10*'Levy Proposition'!D$33/(1+Assumptions!$D$49)^('Incentive Relocation assumption'!$I10-2022)</f>
        <v>118028002.50926852</v>
      </c>
      <c r="AE10" s="81">
        <f>S10*'Levy Proposition'!E$33/(1+Assumptions!$D$49)^('Incentive Relocation assumption'!$I10-2022)</f>
        <v>44945898.618269287</v>
      </c>
      <c r="AF10" s="81">
        <f>T10*'Levy Proposition'!F$33/(1+Assumptions!$D$49)^('Incentive Relocation assumption'!$I10-2022)</f>
        <v>30829379.340113744</v>
      </c>
      <c r="AG10" s="81">
        <f>U10*'Levy Proposition'!G$33/(1+Assumptions!$D$49)^('Incentive Relocation assumption'!$I10-2022)</f>
        <v>16978703.548989024</v>
      </c>
      <c r="AH10" s="109">
        <f t="shared" si="4"/>
        <v>150729.64052793384</v>
      </c>
      <c r="AI10" s="109">
        <f t="shared" si="5"/>
        <v>144924.8192293942</v>
      </c>
      <c r="AJ10" s="109">
        <f t="shared" si="6"/>
        <v>108510.43813800812</v>
      </c>
      <c r="AK10" s="109">
        <f t="shared" si="7"/>
        <v>41321.542751610279</v>
      </c>
      <c r="AL10" s="109">
        <f t="shared" si="8"/>
        <v>28343.354022748768</v>
      </c>
      <c r="AM10" s="109">
        <f t="shared" si="9"/>
        <v>15609.571643568575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65190020.225775428</v>
      </c>
      <c r="AP10" s="106">
        <f>-'Levy Proposition'!D$11*'Incentive Relocation assumption'!L10/(1+Assumptions!$D$49)^('Incentive Relocation assumption'!$I10-2022)</f>
        <v>32636331.008549612</v>
      </c>
      <c r="AQ10" s="106">
        <f>-'Levy Proposition'!E$11*'Incentive Relocation assumption'!M10/(1+Assumptions!$D$49)^('Incentive Relocation assumption'!$I10-2022)</f>
        <v>20162800.281623654</v>
      </c>
      <c r="AR10" s="106">
        <f>-'Levy Proposition'!F$11*'Incentive Relocation assumption'!N10/(1+Assumptions!$D$49)^('Incentive Relocation assumption'!$I10-2022)</f>
        <v>8194363.3111154018</v>
      </c>
      <c r="AS10" s="106">
        <f>-'Levy Proposition'!G$11*'Incentive Relocation assumption'!O10/(1+Assumptions!$D$49)^('Incentive Relocation assumption'!$I10-2022)</f>
        <v>8684921.8563725092</v>
      </c>
    </row>
    <row r="11" spans="1:45" x14ac:dyDescent="0.35">
      <c r="A11">
        <v>2029</v>
      </c>
      <c r="B11" s="84">
        <f>'Future Expected Cost'!V10</f>
        <v>53329010.687632099</v>
      </c>
      <c r="C11" s="84">
        <f>'Future Expected Cost'!W10</f>
        <v>94577033.489674181</v>
      </c>
      <c r="D11" s="84">
        <f>'Future Expected Cost'!X10</f>
        <v>70546357.897885203</v>
      </c>
      <c r="E11" s="84">
        <f>'Future Expected Cost'!Y10</f>
        <v>26496210.70765442</v>
      </c>
      <c r="F11" s="84">
        <f>'Future Expected Cost'!Z10</f>
        <v>18245203.422431834</v>
      </c>
      <c r="G11" s="84">
        <f>'Future Expected Cost'!AA10</f>
        <v>10073082.076653283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163455602.01810339</v>
      </c>
      <c r="W11" s="107">
        <f>Q11*'Levy Proposition'!C$5/(1+Assumptions!$D$49)^('Incentive Relocation assumption'!$I11-2022)</f>
        <v>142002446.20947281</v>
      </c>
      <c r="X11" s="107">
        <f>R11*'Levy Proposition'!D$5/(1+Assumptions!$D$49)^('Incentive Relocation assumption'!$I11-2022)</f>
        <v>106322352.07737656</v>
      </c>
      <c r="Y11" s="107">
        <f>S11*'Levy Proposition'!E$5/(1+Assumptions!$D$49)^('Incentive Relocation assumption'!$I11-2022)</f>
        <v>40488304.095042467</v>
      </c>
      <c r="Z11" s="107">
        <f>T11*'Levy Proposition'!F$5/(1+Assumptions!$D$49)^('Incentive Relocation assumption'!$I11-2022)</f>
        <v>27771817.321649317</v>
      </c>
      <c r="AA11" s="107">
        <f>U11*'Levy Proposition'!G$5/(1+Assumptions!$D$49)^('Incentive Relocation assumption'!$I11-2022)</f>
        <v>15294808.504543263</v>
      </c>
      <c r="AB11" s="81">
        <f>P11*'Levy Proposition'!B$33/(1+Assumptions!$D$49)^('Incentive Relocation assumption'!$I11-2022)</f>
        <v>163305465.20985857</v>
      </c>
      <c r="AC11" s="81">
        <f>Q11*'Levy Proposition'!C$33/(1+Assumptions!$D$49)^('Incentive Relocation assumption'!$I11-2022)</f>
        <v>141872014.49729154</v>
      </c>
      <c r="AD11" s="81">
        <f>R11*'Levy Proposition'!D$33/(1+Assumptions!$D$49)^('Incentive Relocation assumption'!$I11-2022)</f>
        <v>106224693.1511061</v>
      </c>
      <c r="AE11" s="81">
        <f>S11*'Levy Proposition'!E$33/(1+Assumptions!$D$49)^('Incentive Relocation assumption'!$I11-2022)</f>
        <v>40451114.884804197</v>
      </c>
      <c r="AF11" s="81">
        <f>T11*'Levy Proposition'!F$33/(1+Assumptions!$D$49)^('Incentive Relocation assumption'!$I11-2022)</f>
        <v>27746308.425286323</v>
      </c>
      <c r="AG11" s="81">
        <f>U11*'Levy Proposition'!G$33/(1+Assumptions!$D$49)^('Incentive Relocation assumption'!$I11-2022)</f>
        <v>15280759.957395069</v>
      </c>
      <c r="AH11" s="109">
        <f t="shared" si="4"/>
        <v>150136.80824482441</v>
      </c>
      <c r="AI11" s="109">
        <f t="shared" si="5"/>
        <v>130431.71218127012</v>
      </c>
      <c r="AJ11" s="109">
        <f t="shared" si="6"/>
        <v>97658.926270455122</v>
      </c>
      <c r="AK11" s="109">
        <f t="shared" si="7"/>
        <v>37189.210238270462</v>
      </c>
      <c r="AL11" s="109">
        <f t="shared" si="8"/>
        <v>25508.896362993866</v>
      </c>
      <c r="AM11" s="109">
        <f t="shared" si="9"/>
        <v>14048.547148194164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58670737.009665184</v>
      </c>
      <c r="AP11" s="106">
        <f>-'Levy Proposition'!D$11*'Incentive Relocation assumption'!L11/(1+Assumptions!$D$49)^('Incentive Relocation assumption'!$I11-2022)</f>
        <v>29372557.132692914</v>
      </c>
      <c r="AQ11" s="106">
        <f>-'Levy Proposition'!E$11*'Incentive Relocation assumption'!M11/(1+Assumptions!$D$49)^('Incentive Relocation assumption'!$I11-2022)</f>
        <v>18146433.282341771</v>
      </c>
      <c r="AR11" s="106">
        <f>-'Levy Proposition'!F$11*'Incentive Relocation assumption'!N11/(1+Assumptions!$D$49)^('Incentive Relocation assumption'!$I11-2022)</f>
        <v>7374891.6340726921</v>
      </c>
      <c r="AS11" s="106">
        <f>-'Levy Proposition'!G$11*'Incentive Relocation assumption'!O11/(1+Assumptions!$D$49)^('Incentive Relocation assumption'!$I11-2022)</f>
        <v>7816392.2088070419</v>
      </c>
    </row>
    <row r="12" spans="1:45" x14ac:dyDescent="0.35">
      <c r="A12">
        <v>2030</v>
      </c>
      <c r="B12" s="84">
        <f>'Future Expected Cost'!V11</f>
        <v>60048357.660117239</v>
      </c>
      <c r="C12" s="84">
        <f>'Future Expected Cost'!W11</f>
        <v>106499027.38543963</v>
      </c>
      <c r="D12" s="84">
        <f>'Future Expected Cost'!X11</f>
        <v>79447571.770386457</v>
      </c>
      <c r="E12" s="84">
        <f>'Future Expected Cost'!Y11</f>
        <v>29851168.50810498</v>
      </c>
      <c r="F12" s="84">
        <f>'Future Expected Cost'!Z11</f>
        <v>20553069.618000947</v>
      </c>
      <c r="G12" s="84">
        <f>'Future Expected Cost'!AA11</f>
        <v>11346413.507658361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162044895.24279866</v>
      </c>
      <c r="W12" s="107">
        <f>Q12*'Levy Proposition'!C$5/(1+Assumptions!$D$49)^('Incentive Relocation assumption'!$I12-2022)</f>
        <v>127801589.06885821</v>
      </c>
      <c r="X12" s="107">
        <f>R12*'Levy Proposition'!D$5/(1+Assumptions!$D$49)^('Incentive Relocation assumption'!$I12-2022)</f>
        <v>95689658.25407654</v>
      </c>
      <c r="Y12" s="107">
        <f>S12*'Levy Proposition'!E$5/(1+Assumptions!$D$49)^('Incentive Relocation assumption'!$I12-2022)</f>
        <v>36439299.041486539</v>
      </c>
      <c r="Z12" s="107">
        <f>T12*'Levy Proposition'!F$5/(1+Assumptions!$D$49)^('Incentive Relocation assumption'!$I12-2022)</f>
        <v>24994515.797292344</v>
      </c>
      <c r="AA12" s="107">
        <f>U12*'Levy Proposition'!G$5/(1+Assumptions!$D$49)^('Incentive Relocation assumption'!$I12-2022)</f>
        <v>13765261.680781668</v>
      </c>
      <c r="AB12" s="81">
        <f>P12*'Levy Proposition'!B$33/(1+Assumptions!$D$49)^('Incentive Relocation assumption'!$I12-2022)</f>
        <v>161896054.19321856</v>
      </c>
      <c r="AC12" s="81">
        <f>Q12*'Levy Proposition'!C$33/(1+Assumptions!$D$49)^('Incentive Relocation assumption'!$I12-2022)</f>
        <v>127684201.09050499</v>
      </c>
      <c r="AD12" s="81">
        <f>R12*'Levy Proposition'!D$33/(1+Assumptions!$D$49)^('Incentive Relocation assumption'!$I12-2022)</f>
        <v>95601765.641679496</v>
      </c>
      <c r="AE12" s="81">
        <f>S12*'Levy Proposition'!E$33/(1+Assumptions!$D$49)^('Incentive Relocation assumption'!$I12-2022)</f>
        <v>36405828.912685692</v>
      </c>
      <c r="AF12" s="81">
        <f>T12*'Levy Proposition'!F$33/(1+Assumptions!$D$49)^('Incentive Relocation assumption'!$I12-2022)</f>
        <v>24971557.900596857</v>
      </c>
      <c r="AG12" s="81">
        <f>U12*'Levy Proposition'!G$33/(1+Assumptions!$D$49)^('Incentive Relocation assumption'!$I12-2022)</f>
        <v>13752618.048945922</v>
      </c>
      <c r="AH12" s="109">
        <f t="shared" si="4"/>
        <v>148841.0495800972</v>
      </c>
      <c r="AI12" s="109">
        <f t="shared" si="5"/>
        <v>117387.97835321724</v>
      </c>
      <c r="AJ12" s="109">
        <f t="shared" si="6"/>
        <v>87892.612397044897</v>
      </c>
      <c r="AK12" s="109">
        <f t="shared" si="7"/>
        <v>33470.128800846636</v>
      </c>
      <c r="AL12" s="109">
        <f t="shared" si="8"/>
        <v>22957.896695487201</v>
      </c>
      <c r="AM12" s="109">
        <f t="shared" si="9"/>
        <v>12643.631835745648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52803410.235732153</v>
      </c>
      <c r="AP12" s="106">
        <f>-'Levy Proposition'!D$11*'Incentive Relocation assumption'!L12/(1+Assumptions!$D$49)^('Incentive Relocation assumption'!$I12-2022)</f>
        <v>26435174.722529281</v>
      </c>
      <c r="AQ12" s="106">
        <f>-'Levy Proposition'!E$11*'Incentive Relocation assumption'!M12/(1+Assumptions!$D$49)^('Incentive Relocation assumption'!$I12-2022)</f>
        <v>16331711.680475175</v>
      </c>
      <c r="AR12" s="106">
        <f>-'Levy Proposition'!F$11*'Incentive Relocation assumption'!N12/(1+Assumptions!$D$49)^('Incentive Relocation assumption'!$I12-2022)</f>
        <v>6637370.659479836</v>
      </c>
      <c r="AS12" s="106">
        <f>-'Levy Proposition'!G$11*'Incentive Relocation assumption'!O12/(1+Assumptions!$D$49)^('Incentive Relocation assumption'!$I12-2022)</f>
        <v>7034719.2723525353</v>
      </c>
    </row>
    <row r="13" spans="1:45" x14ac:dyDescent="0.35">
      <c r="A13">
        <v>2031</v>
      </c>
      <c r="B13" s="84">
        <f>'Future Expected Cost'!V12</f>
        <v>57422093.894650608</v>
      </c>
      <c r="C13" s="84">
        <f>'Future Expected Cost'!W12</f>
        <v>101846460.61754332</v>
      </c>
      <c r="D13" s="84">
        <f>'Future Expected Cost'!X12</f>
        <v>75984875.371420234</v>
      </c>
      <c r="E13" s="84">
        <f>'Future Expected Cost'!Y12</f>
        <v>28561421.94421275</v>
      </c>
      <c r="F13" s="84">
        <f>'Future Expected Cost'!Z12</f>
        <v>19662806.91901296</v>
      </c>
      <c r="G13" s="84">
        <f>'Future Expected Cost'!AA12</f>
        <v>10854145.322825542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159989115.39017633</v>
      </c>
      <c r="W13" s="107">
        <f>Q13*'Levy Proposition'!C$5/(1+Assumptions!$D$49)^('Incentive Relocation assumption'!$I13-2022)</f>
        <v>115020878.89691387</v>
      </c>
      <c r="X13" s="107">
        <f>R13*'Levy Proposition'!D$5/(1+Assumptions!$D$49)^('Incentive Relocation assumption'!$I13-2022)</f>
        <v>86120279.676640987</v>
      </c>
      <c r="Y13" s="107">
        <f>S13*'Levy Proposition'!E$5/(1+Assumptions!$D$49)^('Incentive Relocation assumption'!$I13-2022)</f>
        <v>32795211.958444692</v>
      </c>
      <c r="Z13" s="107">
        <f>T13*'Levy Proposition'!F$5/(1+Assumptions!$D$49)^('Incentive Relocation assumption'!$I13-2022)</f>
        <v>22494956.405106988</v>
      </c>
      <c r="AA13" s="107">
        <f>U13*'Levy Proposition'!G$5/(1+Assumptions!$D$49)^('Incentive Relocation assumption'!$I13-2022)</f>
        <v>12388676.13701153</v>
      </c>
      <c r="AB13" s="81">
        <f>P13*'Levy Proposition'!B$33/(1+Assumptions!$D$49)^('Incentive Relocation assumption'!$I13-2022)</f>
        <v>159842162.61008173</v>
      </c>
      <c r="AC13" s="81">
        <f>Q13*'Levy Proposition'!C$33/(1+Assumptions!$D$49)^('Incentive Relocation assumption'!$I13-2022)</f>
        <v>114915230.22274251</v>
      </c>
      <c r="AD13" s="81">
        <f>R13*'Levy Proposition'!D$33/(1+Assumptions!$D$49)^('Incentive Relocation assumption'!$I13-2022)</f>
        <v>86041176.704603553</v>
      </c>
      <c r="AE13" s="81">
        <f>S13*'Levy Proposition'!E$33/(1+Assumptions!$D$49)^('Incentive Relocation assumption'!$I13-2022)</f>
        <v>32765088.986895468</v>
      </c>
      <c r="AF13" s="81">
        <f>T13*'Levy Proposition'!F$33/(1+Assumptions!$D$49)^('Incentive Relocation assumption'!$I13-2022)</f>
        <v>22474294.397108663</v>
      </c>
      <c r="AG13" s="81">
        <f>U13*'Levy Proposition'!G$33/(1+Assumptions!$D$49)^('Incentive Relocation assumption'!$I13-2022)</f>
        <v>12377296.922896961</v>
      </c>
      <c r="AH13" s="109">
        <f t="shared" si="4"/>
        <v>146952.78009459376</v>
      </c>
      <c r="AI13" s="109">
        <f t="shared" si="5"/>
        <v>105648.67417135835</v>
      </c>
      <c r="AJ13" s="109">
        <f t="shared" si="6"/>
        <v>79102.972037434578</v>
      </c>
      <c r="AK13" s="109">
        <f t="shared" si="7"/>
        <v>30122.971549224108</v>
      </c>
      <c r="AL13" s="109">
        <f t="shared" si="8"/>
        <v>20662.007998324931</v>
      </c>
      <c r="AM13" s="109">
        <f t="shared" si="9"/>
        <v>11379.214114569128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47522841.447580688</v>
      </c>
      <c r="AP13" s="106">
        <f>-'Levy Proposition'!D$11*'Incentive Relocation assumption'!L13/(1+Assumptions!$D$49)^('Incentive Relocation assumption'!$I13-2022)</f>
        <v>23791543.223617949</v>
      </c>
      <c r="AQ13" s="106">
        <f>-'Levy Proposition'!E$11*'Incentive Relocation assumption'!M13/(1+Assumptions!$D$49)^('Incentive Relocation assumption'!$I13-2022)</f>
        <v>14698470.066496111</v>
      </c>
      <c r="AR13" s="106">
        <f>-'Levy Proposition'!F$11*'Incentive Relocation assumption'!N13/(1+Assumptions!$D$49)^('Incentive Relocation assumption'!$I13-2022)</f>
        <v>5973604.96360204</v>
      </c>
      <c r="AS13" s="106">
        <f>-'Levy Proposition'!G$11*'Incentive Relocation assumption'!O13/(1+Assumptions!$D$49)^('Incentive Relocation assumption'!$I13-2022)</f>
        <v>6331217.0012462894</v>
      </c>
    </row>
    <row r="14" spans="1:45" x14ac:dyDescent="0.35">
      <c r="A14">
        <v>2032</v>
      </c>
      <c r="B14" s="84">
        <f>'Future Expected Cost'!V13</f>
        <v>54911057.239038661</v>
      </c>
      <c r="C14" s="84">
        <f>'Future Expected Cost'!W13</f>
        <v>97397809.730098575</v>
      </c>
      <c r="D14" s="84">
        <f>'Future Expected Cost'!X13</f>
        <v>72673618.434787512</v>
      </c>
      <c r="E14" s="84">
        <f>'Future Expected Cost'!Y13</f>
        <v>27327621.858815685</v>
      </c>
      <c r="F14" s="84">
        <f>'Future Expected Cost'!Z13</f>
        <v>18811255.315457679</v>
      </c>
      <c r="G14" s="84">
        <f>'Future Expected Cost'!AA13</f>
        <v>10383315.543829311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157394152.42730388</v>
      </c>
      <c r="W14" s="107">
        <f>Q14*'Levy Proposition'!C$5/(1+Assumptions!$D$49)^('Incentive Relocation assumption'!$I14-2022)</f>
        <v>103518294.87104766</v>
      </c>
      <c r="X14" s="107">
        <f>R14*'Levy Proposition'!D$5/(1+Assumptions!$D$49)^('Incentive Relocation assumption'!$I14-2022)</f>
        <v>77507880.233932167</v>
      </c>
      <c r="Y14" s="107">
        <f>S14*'Levy Proposition'!E$5/(1+Assumptions!$D$49)^('Incentive Relocation assumption'!$I14-2022)</f>
        <v>29515549.302274328</v>
      </c>
      <c r="Z14" s="107">
        <f>T14*'Levy Proposition'!F$5/(1+Assumptions!$D$49)^('Incentive Relocation assumption'!$I14-2022)</f>
        <v>20245363.733850822</v>
      </c>
      <c r="AA14" s="107">
        <f>U14*'Levy Proposition'!G$5/(1+Assumptions!$D$49)^('Incentive Relocation assumption'!$I14-2022)</f>
        <v>11149755.085443715</v>
      </c>
      <c r="AB14" s="81">
        <f>P14*'Levy Proposition'!B$33/(1+Assumptions!$D$49)^('Incentive Relocation assumption'!$I14-2022)</f>
        <v>157249583.16574246</v>
      </c>
      <c r="AC14" s="81">
        <f>Q14*'Levy Proposition'!C$33/(1+Assumptions!$D$49)^('Incentive Relocation assumption'!$I14-2022)</f>
        <v>103423211.52000311</v>
      </c>
      <c r="AD14" s="81">
        <f>R14*'Levy Proposition'!D$33/(1+Assumptions!$D$49)^('Incentive Relocation assumption'!$I14-2022)</f>
        <v>77436687.90030475</v>
      </c>
      <c r="AE14" s="81">
        <f>S14*'Levy Proposition'!E$33/(1+Assumptions!$D$49)^('Incentive Relocation assumption'!$I14-2022)</f>
        <v>29488438.757813793</v>
      </c>
      <c r="AF14" s="81">
        <f>T14*'Levy Proposition'!F$33/(1+Assumptions!$D$49)^('Incentive Relocation assumption'!$I14-2022)</f>
        <v>20226768.015776753</v>
      </c>
      <c r="AG14" s="81">
        <f>U14*'Levy Proposition'!G$33/(1+Assumptions!$D$49)^('Incentive Relocation assumption'!$I14-2022)</f>
        <v>11139513.841824213</v>
      </c>
      <c r="AH14" s="109">
        <f t="shared" si="4"/>
        <v>144569.26156142354</v>
      </c>
      <c r="AI14" s="109">
        <f t="shared" si="5"/>
        <v>95083.351044550538</v>
      </c>
      <c r="AJ14" s="109">
        <f t="shared" si="6"/>
        <v>71192.333627417684</v>
      </c>
      <c r="AK14" s="109">
        <f t="shared" si="7"/>
        <v>27110.544460535049</v>
      </c>
      <c r="AL14" s="109">
        <f t="shared" si="8"/>
        <v>18595.718074068427</v>
      </c>
      <c r="AM14" s="109">
        <f t="shared" si="9"/>
        <v>10241.243619501591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42770352.315684639</v>
      </c>
      <c r="AP14" s="106">
        <f>-'Levy Proposition'!D$11*'Incentive Relocation assumption'!L14/(1+Assumptions!$D$49)^('Incentive Relocation assumption'!$I14-2022)</f>
        <v>21412286.277755432</v>
      </c>
      <c r="AQ14" s="106">
        <f>-'Levy Proposition'!E$11*'Incentive Relocation assumption'!M14/(1+Assumptions!$D$49)^('Incentive Relocation assumption'!$I14-2022)</f>
        <v>13228559.65881197</v>
      </c>
      <c r="AR14" s="106">
        <f>-'Levy Proposition'!F$11*'Incentive Relocation assumption'!N14/(1+Assumptions!$D$49)^('Incentive Relocation assumption'!$I14-2022)</f>
        <v>5376218.700428497</v>
      </c>
      <c r="AS14" s="106">
        <f>-'Levy Proposition'!G$11*'Incentive Relocation assumption'!O14/(1+Assumptions!$D$49)^('Incentive Relocation assumption'!$I14-2022)</f>
        <v>5698067.9917686544</v>
      </c>
    </row>
    <row r="15" spans="1:45" x14ac:dyDescent="0.35">
      <c r="A15">
        <v>2033</v>
      </c>
      <c r="B15" s="84">
        <f>'Future Expected Cost'!V14</f>
        <v>52510177.287471771</v>
      </c>
      <c r="C15" s="84">
        <f>'Future Expected Cost'!W14</f>
        <v>93144110.442667246</v>
      </c>
      <c r="D15" s="84">
        <f>'Future Expected Cost'!X14</f>
        <v>69507156.679901481</v>
      </c>
      <c r="E15" s="84">
        <f>'Future Expected Cost'!Y14</f>
        <v>26147332.311848897</v>
      </c>
      <c r="F15" s="84">
        <f>'Future Expected Cost'!Z14</f>
        <v>17996725.44927372</v>
      </c>
      <c r="G15" s="84">
        <f>'Future Expected Cost'!AA14</f>
        <v>9932987.2126364168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154353128.79165238</v>
      </c>
      <c r="W15" s="107">
        <f>Q15*'Levy Proposition'!C$5/(1+Assumptions!$D$49)^('Incentive Relocation assumption'!$I15-2022)</f>
        <v>93166018.863525614</v>
      </c>
      <c r="X15" s="107">
        <f>R15*'Levy Proposition'!D$5/(1+Assumptions!$D$49)^('Incentive Relocation assumption'!$I15-2022)</f>
        <v>69756757.884601027</v>
      </c>
      <c r="Y15" s="107">
        <f>S15*'Levy Proposition'!E$5/(1+Assumptions!$D$49)^('Incentive Relocation assumption'!$I15-2022)</f>
        <v>26563867.058363773</v>
      </c>
      <c r="Z15" s="107">
        <f>T15*'Levy Proposition'!F$5/(1+Assumptions!$D$49)^('Incentive Relocation assumption'!$I15-2022)</f>
        <v>18220740.033213358</v>
      </c>
      <c r="AA15" s="107">
        <f>U15*'Levy Proposition'!G$5/(1+Assumptions!$D$49)^('Incentive Relocation assumption'!$I15-2022)</f>
        <v>10034731.483049851</v>
      </c>
      <c r="AB15" s="81">
        <f>P15*'Levy Proposition'!B$33/(1+Assumptions!$D$49)^('Incentive Relocation assumption'!$I15-2022)</f>
        <v>154211352.76309624</v>
      </c>
      <c r="AC15" s="81">
        <f>Q15*'Levy Proposition'!C$33/(1+Assumptions!$D$49)^('Incentive Relocation assumption'!$I15-2022)</f>
        <v>93080444.257722288</v>
      </c>
      <c r="AD15" s="81">
        <f>R15*'Levy Proposition'!D$33/(1+Assumptions!$D$49)^('Incentive Relocation assumption'!$I15-2022)</f>
        <v>69692685.091420531</v>
      </c>
      <c r="AE15" s="81">
        <f>S15*'Levy Proposition'!E$33/(1+Assumptions!$D$49)^('Incentive Relocation assumption'!$I15-2022)</f>
        <v>26539467.685289122</v>
      </c>
      <c r="AF15" s="81">
        <f>T15*'Levy Proposition'!F$33/(1+Assumptions!$D$49)^('Incentive Relocation assumption'!$I15-2022)</f>
        <v>18204003.967158295</v>
      </c>
      <c r="AG15" s="81">
        <f>U15*'Levy Proposition'!G$33/(1+Assumptions!$D$49)^('Incentive Relocation assumption'!$I15-2022)</f>
        <v>10025514.407967333</v>
      </c>
      <c r="AH15" s="109">
        <f t="shared" si="4"/>
        <v>141776.02855613828</v>
      </c>
      <c r="AI15" s="109">
        <f t="shared" si="5"/>
        <v>85574.605803325772</v>
      </c>
      <c r="AJ15" s="109">
        <f t="shared" si="6"/>
        <v>64072.793180495501</v>
      </c>
      <c r="AK15" s="109">
        <f t="shared" si="7"/>
        <v>24399.373074650764</v>
      </c>
      <c r="AL15" s="109">
        <f t="shared" si="8"/>
        <v>16736.066055063158</v>
      </c>
      <c r="AM15" s="109">
        <f t="shared" si="9"/>
        <v>9217.0750825181603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38493132.596576206</v>
      </c>
      <c r="AP15" s="106">
        <f>-'Levy Proposition'!D$11*'Incentive Relocation assumption'!L15/(1+Assumptions!$D$49)^('Incentive Relocation assumption'!$I15-2022)</f>
        <v>19270965.28927191</v>
      </c>
      <c r="AQ15" s="106">
        <f>-'Levy Proposition'!E$11*'Incentive Relocation assumption'!M15/(1+Assumptions!$D$49)^('Incentive Relocation assumption'!$I15-2022)</f>
        <v>11905646.632273175</v>
      </c>
      <c r="AR15" s="106">
        <f>-'Levy Proposition'!F$11*'Incentive Relocation assumption'!N15/(1+Assumptions!$D$49)^('Incentive Relocation assumption'!$I15-2022)</f>
        <v>4838573.6403647875</v>
      </c>
      <c r="AS15" s="106">
        <f>-'Levy Proposition'!G$11*'Incentive Relocation assumption'!O15/(1+Assumptions!$D$49)^('Incentive Relocation assumption'!$I15-2022)</f>
        <v>5128236.6142918793</v>
      </c>
    </row>
    <row r="16" spans="1:45" x14ac:dyDescent="0.35">
      <c r="A16">
        <v>2034</v>
      </c>
      <c r="B16" s="84">
        <f>'Future Expected Cost'!V15</f>
        <v>50214607.35004665</v>
      </c>
      <c r="C16" s="84">
        <f>'Future Expected Cost'!W15</f>
        <v>89076793.642190874</v>
      </c>
      <c r="D16" s="84">
        <f>'Future Expected Cost'!X15</f>
        <v>66479138.197141521</v>
      </c>
      <c r="E16" s="84">
        <f>'Future Expected Cost'!Y15</f>
        <v>25018223.797363244</v>
      </c>
      <c r="F16" s="84">
        <f>'Future Expected Cost'!Z15</f>
        <v>17217601.934311498</v>
      </c>
      <c r="G16" s="84">
        <f>'Future Expected Cost'!AA15</f>
        <v>9502264.4551413357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150947790.84460378</v>
      </c>
      <c r="W16" s="107">
        <f>Q16*'Levy Proposition'!C$5/(1+Assumptions!$D$49)^('Incentive Relocation assumption'!$I16-2022)</f>
        <v>83849015.110723525</v>
      </c>
      <c r="X16" s="107">
        <f>R16*'Levy Proposition'!D$5/(1+Assumptions!$D$49)^('Incentive Relocation assumption'!$I16-2022)</f>
        <v>62780781.204238892</v>
      </c>
      <c r="Y16" s="107">
        <f>S16*'Levy Proposition'!E$5/(1+Assumptions!$D$49)^('Incentive Relocation assumption'!$I16-2022)</f>
        <v>23907365.770761743</v>
      </c>
      <c r="Z16" s="107">
        <f>T16*'Levy Proposition'!F$5/(1+Assumptions!$D$49)^('Incentive Relocation assumption'!$I16-2022)</f>
        <v>16398587.435741559</v>
      </c>
      <c r="AA16" s="107">
        <f>U16*'Levy Proposition'!G$5/(1+Assumptions!$D$49)^('Incentive Relocation assumption'!$I16-2022)</f>
        <v>9031215.0504877716</v>
      </c>
      <c r="AB16" s="81">
        <f>P16*'Levy Proposition'!B$33/(1+Assumptions!$D$49)^('Incentive Relocation assumption'!$I16-2022)</f>
        <v>150809142.67807284</v>
      </c>
      <c r="AC16" s="81">
        <f>Q16*'Levy Proposition'!C$33/(1+Assumptions!$D$49)^('Incentive Relocation assumption'!$I16-2022)</f>
        <v>83771998.334621847</v>
      </c>
      <c r="AD16" s="81">
        <f>R16*'Levy Proposition'!D$33/(1+Assumptions!$D$49)^('Incentive Relocation assumption'!$I16-2022)</f>
        <v>62723115.966750883</v>
      </c>
      <c r="AE16" s="81">
        <f>S16*'Levy Proposition'!E$33/(1+Assumptions!$D$49)^('Incentive Relocation assumption'!$I16-2022)</f>
        <v>23885406.440239895</v>
      </c>
      <c r="AF16" s="81">
        <f>T16*'Levy Proposition'!F$33/(1+Assumptions!$D$49)^('Incentive Relocation assumption'!$I16-2022)</f>
        <v>16383525.048482092</v>
      </c>
      <c r="AG16" s="81">
        <f>U16*'Levy Proposition'!G$33/(1+Assumptions!$D$49)^('Incentive Relocation assumption'!$I16-2022)</f>
        <v>9022919.7226708476</v>
      </c>
      <c r="AH16" s="109">
        <f t="shared" si="4"/>
        <v>138648.16653093696</v>
      </c>
      <c r="AI16" s="109">
        <f t="shared" si="5"/>
        <v>77016.77610167861</v>
      </c>
      <c r="AJ16" s="109">
        <f t="shared" si="6"/>
        <v>57665.237488009036</v>
      </c>
      <c r="AK16" s="109">
        <f t="shared" si="7"/>
        <v>21959.330521848053</v>
      </c>
      <c r="AL16" s="109">
        <f t="shared" si="8"/>
        <v>15062.387259466574</v>
      </c>
      <c r="AM16" s="109">
        <f t="shared" si="9"/>
        <v>8295.3278169240803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34643653.298928387</v>
      </c>
      <c r="AP16" s="106">
        <f>-'Levy Proposition'!D$11*'Incentive Relocation assumption'!L16/(1+Assumptions!$D$49)^('Incentive Relocation assumption'!$I16-2022)</f>
        <v>17343785.636105921</v>
      </c>
      <c r="AQ16" s="106">
        <f>-'Levy Proposition'!E$11*'Incentive Relocation assumption'!M16/(1+Assumptions!$D$49)^('Incentive Relocation assumption'!$I16-2022)</f>
        <v>10715030.614700148</v>
      </c>
      <c r="AR16" s="106">
        <f>-'Levy Proposition'!F$11*'Incentive Relocation assumption'!N16/(1+Assumptions!$D$49)^('Incentive Relocation assumption'!$I16-2022)</f>
        <v>4354695.4054095633</v>
      </c>
      <c r="AS16" s="106">
        <f>-'Levy Proposition'!G$11*'Incentive Relocation assumption'!O16/(1+Assumptions!$D$49)^('Incentive Relocation assumption'!$I16-2022)</f>
        <v>4615390.8324987907</v>
      </c>
    </row>
    <row r="17" spans="1:45" x14ac:dyDescent="0.35">
      <c r="A17">
        <v>2035</v>
      </c>
      <c r="B17" s="84">
        <f>'Future Expected Cost'!V16</f>
        <v>48019714.557790525</v>
      </c>
      <c r="C17" s="84">
        <f>'Future Expected Cost'!W16</f>
        <v>85187667.91890803</v>
      </c>
      <c r="D17" s="84">
        <f>'Future Expected Cost'!X16</f>
        <v>63583490.547768526</v>
      </c>
      <c r="E17" s="84">
        <f>'Future Expected Cost'!Y16</f>
        <v>23938068.577922843</v>
      </c>
      <c r="F17" s="84">
        <f>'Future Expected Cost'!Z16</f>
        <v>16472340.107257223</v>
      </c>
      <c r="G17" s="84">
        <f>'Future Expected Cost'!AA16</f>
        <v>9090290.6742614154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147249755.13911283</v>
      </c>
      <c r="W17" s="107">
        <f>Q17*'Levy Proposition'!C$5/(1+Assumptions!$D$49)^('Incentive Relocation assumption'!$I17-2022)</f>
        <v>75463751.921580061</v>
      </c>
      <c r="X17" s="107">
        <f>R17*'Levy Proposition'!D$5/(1+Assumptions!$D$49)^('Incentive Relocation assumption'!$I17-2022)</f>
        <v>56502432.282401063</v>
      </c>
      <c r="Y17" s="107">
        <f>S17*'Levy Proposition'!E$5/(1+Assumptions!$D$49)^('Incentive Relocation assumption'!$I17-2022)</f>
        <v>21516526.070590723</v>
      </c>
      <c r="Z17" s="107">
        <f>T17*'Levy Proposition'!F$5/(1+Assumptions!$D$49)^('Incentive Relocation assumption'!$I17-2022)</f>
        <v>14758657.957770996</v>
      </c>
      <c r="AA17" s="107">
        <f>U17*'Levy Proposition'!G$5/(1+Assumptions!$D$49)^('Incentive Relocation assumption'!$I17-2022)</f>
        <v>8128054.5897943145</v>
      </c>
      <c r="AB17" s="81">
        <f>P17*'Levy Proposition'!B$33/(1+Assumptions!$D$49)^('Incentive Relocation assumption'!$I17-2022)</f>
        <v>147114503.68257987</v>
      </c>
      <c r="AC17" s="81">
        <f>Q17*'Levy Proposition'!C$33/(1+Assumptions!$D$49)^('Incentive Relocation assumption'!$I17-2022)</f>
        <v>75394437.155296117</v>
      </c>
      <c r="AD17" s="81">
        <f>R17*'Levy Proposition'!D$33/(1+Assumptions!$D$49)^('Incentive Relocation assumption'!$I17-2022)</f>
        <v>56450533.817397654</v>
      </c>
      <c r="AE17" s="81">
        <f>S17*'Levy Proposition'!E$33/(1+Assumptions!$D$49)^('Incentive Relocation assumption'!$I17-2022)</f>
        <v>21496762.767841414</v>
      </c>
      <c r="AF17" s="81">
        <f>T17*'Levy Proposition'!F$33/(1+Assumptions!$D$49)^('Incentive Relocation assumption'!$I17-2022)</f>
        <v>14745101.874208249</v>
      </c>
      <c r="AG17" s="81">
        <f>U17*'Levy Proposition'!G$33/(1+Assumptions!$D$49)^('Incentive Relocation assumption'!$I17-2022)</f>
        <v>8120588.8305405192</v>
      </c>
      <c r="AH17" s="109">
        <f t="shared" si="4"/>
        <v>135251.45653295517</v>
      </c>
      <c r="AI17" s="109">
        <f t="shared" si="5"/>
        <v>69314.766283944249</v>
      </c>
      <c r="AJ17" s="109">
        <f t="shared" si="6"/>
        <v>51898.465003408492</v>
      </c>
      <c r="AK17" s="109">
        <f t="shared" si="7"/>
        <v>19763.302749309689</v>
      </c>
      <c r="AL17" s="109">
        <f t="shared" si="8"/>
        <v>13556.083562746644</v>
      </c>
      <c r="AM17" s="109">
        <f t="shared" si="9"/>
        <v>7465.7592537952587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31179138.535560559</v>
      </c>
      <c r="AP17" s="106">
        <f>-'Levy Proposition'!D$11*'Incentive Relocation assumption'!L17/(1+Assumptions!$D$49)^('Incentive Relocation assumption'!$I17-2022)</f>
        <v>15609332.261038968</v>
      </c>
      <c r="AQ17" s="106">
        <f>-'Levy Proposition'!E$11*'Incentive Relocation assumption'!M17/(1+Assumptions!$D$49)^('Incentive Relocation assumption'!$I17-2022)</f>
        <v>9643481.3345405068</v>
      </c>
      <c r="AR17" s="106">
        <f>-'Levy Proposition'!F$11*'Incentive Relocation assumption'!N17/(1+Assumptions!$D$49)^('Incentive Relocation assumption'!$I17-2022)</f>
        <v>3919207.081131761</v>
      </c>
      <c r="AS17" s="106">
        <f>-'Levy Proposition'!G$11*'Incentive Relocation assumption'!O17/(1+Assumptions!$D$49)^('Incentive Relocation assumption'!$I17-2022)</f>
        <v>4153831.8410168155</v>
      </c>
    </row>
    <row r="18" spans="1:45" x14ac:dyDescent="0.35">
      <c r="A18">
        <v>2036</v>
      </c>
      <c r="B18" s="84">
        <f>'Future Expected Cost'!V17</f>
        <v>45921070.406315453</v>
      </c>
      <c r="C18" s="84">
        <f>'Future Expected Cost'!W17</f>
        <v>81468902.875862151</v>
      </c>
      <c r="D18" s="84">
        <f>'Future Expected Cost'!X17</f>
        <v>60814408.43442557</v>
      </c>
      <c r="E18" s="84">
        <f>'Future Expected Cost'!Y17</f>
        <v>22904736.224137176</v>
      </c>
      <c r="F18" s="84">
        <f>'Future Expected Cost'!Z17</f>
        <v>15759462.92167368</v>
      </c>
      <c r="G18" s="84">
        <f>'Future Expected Cost'!AA17</f>
        <v>8696246.8227211945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143321624.33836636</v>
      </c>
      <c r="W18" s="107">
        <f>Q18*'Levy Proposition'!C$5/(1+Assumptions!$D$49)^('Incentive Relocation assumption'!$I18-2022)</f>
        <v>67917051.220718116</v>
      </c>
      <c r="X18" s="107">
        <f>R18*'Levy Proposition'!D$5/(1+Assumptions!$D$49)^('Incentive Relocation assumption'!$I18-2022)</f>
        <v>50851945.334056482</v>
      </c>
      <c r="Y18" s="107">
        <f>S18*'Levy Proposition'!E$5/(1+Assumptions!$D$49)^('Incentive Relocation assumption'!$I18-2022)</f>
        <v>19364780.653191108</v>
      </c>
      <c r="Z18" s="107">
        <f>T18*'Levy Proposition'!F$5/(1+Assumptions!$D$49)^('Incentive Relocation assumption'!$I18-2022)</f>
        <v>13282728.501342241</v>
      </c>
      <c r="AA18" s="107">
        <f>U18*'Levy Proposition'!G$5/(1+Assumptions!$D$49)^('Incentive Relocation assumption'!$I18-2022)</f>
        <v>7315214.0709027033</v>
      </c>
      <c r="AB18" s="81">
        <f>P18*'Levy Proposition'!B$33/(1+Assumptions!$D$49)^('Incentive Relocation assumption'!$I18-2022)</f>
        <v>143189980.93817109</v>
      </c>
      <c r="AC18" s="81">
        <f>Q18*'Levy Proposition'!C$33/(1+Assumptions!$D$49)^('Incentive Relocation assumption'!$I18-2022)</f>
        <v>67854668.230047971</v>
      </c>
      <c r="AD18" s="81">
        <f>R18*'Levy Proposition'!D$33/(1+Assumptions!$D$49)^('Incentive Relocation assumption'!$I18-2022)</f>
        <v>50805236.939414568</v>
      </c>
      <c r="AE18" s="81">
        <f>S18*'Levy Proposition'!E$33/(1+Assumptions!$D$49)^('Incentive Relocation assumption'!$I18-2022)</f>
        <v>19346993.765964638</v>
      </c>
      <c r="AF18" s="81">
        <f>T18*'Levy Proposition'!F$33/(1+Assumptions!$D$49)^('Incentive Relocation assumption'!$I18-2022)</f>
        <v>13270528.084609181</v>
      </c>
      <c r="AG18" s="81">
        <f>U18*'Levy Proposition'!G$33/(1+Assumptions!$D$49)^('Incentive Relocation assumption'!$I18-2022)</f>
        <v>7308494.9197774259</v>
      </c>
      <c r="AH18" s="109">
        <f t="shared" si="4"/>
        <v>131643.40019527078</v>
      </c>
      <c r="AI18" s="109">
        <f t="shared" si="5"/>
        <v>62382.990670144558</v>
      </c>
      <c r="AJ18" s="109">
        <f t="shared" si="6"/>
        <v>46708.394641913474</v>
      </c>
      <c r="AK18" s="109">
        <f t="shared" si="7"/>
        <v>17786.887226469815</v>
      </c>
      <c r="AL18" s="109">
        <f t="shared" si="8"/>
        <v>12200.416733060032</v>
      </c>
      <c r="AM18" s="109">
        <f t="shared" si="9"/>
        <v>6719.1511252773926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28061090.192521587</v>
      </c>
      <c r="AP18" s="106">
        <f>-'Levy Proposition'!D$11*'Incentive Relocation assumption'!L18/(1+Assumptions!$D$49)^('Incentive Relocation assumption'!$I18-2022)</f>
        <v>14048331.704947039</v>
      </c>
      <c r="AQ18" s="106">
        <f>-'Levy Proposition'!E$11*'Incentive Relocation assumption'!M18/(1+Assumptions!$D$49)^('Incentive Relocation assumption'!$I18-2022)</f>
        <v>8679091.6044651531</v>
      </c>
      <c r="AR18" s="106">
        <f>-'Levy Proposition'!F$11*'Incentive Relocation assumption'!N18/(1+Assumptions!$D$49)^('Incentive Relocation assumption'!$I18-2022)</f>
        <v>3527269.4677364463</v>
      </c>
      <c r="AS18" s="106">
        <f>-'Levy Proposition'!G$11*'Incentive Relocation assumption'!O18/(1+Assumptions!$D$49)^('Incentive Relocation assumption'!$I18-2022)</f>
        <v>3738430.7395921214</v>
      </c>
    </row>
    <row r="19" spans="1:45" x14ac:dyDescent="0.35">
      <c r="A19">
        <v>2037</v>
      </c>
      <c r="B19" s="84">
        <f>'Future Expected Cost'!V18</f>
        <v>43914441.718619719</v>
      </c>
      <c r="C19" s="84">
        <f>'Future Expected Cost'!W18</f>
        <v>77913013.177661046</v>
      </c>
      <c r="D19" s="84">
        <f>'Future Expected Cost'!X18</f>
        <v>58166341.916929893</v>
      </c>
      <c r="E19" s="84">
        <f>'Future Expected Cost'!Y18</f>
        <v>21916189.350283641</v>
      </c>
      <c r="F19" s="84">
        <f>'Future Expected Cost'!Z18</f>
        <v>15077557.978837475</v>
      </c>
      <c r="G19" s="84">
        <f>'Future Expected Cost'!AA18</f>
        <v>8319349.7520025624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139217986.12181571</v>
      </c>
      <c r="W19" s="107">
        <f>Q19*'Levy Proposition'!C$5/(1+Assumptions!$D$49)^('Incentive Relocation assumption'!$I19-2022)</f>
        <v>61125053.142216817</v>
      </c>
      <c r="X19" s="107">
        <f>R19*'Levy Proposition'!D$5/(1+Assumptions!$D$49)^('Incentive Relocation assumption'!$I19-2022)</f>
        <v>45766531.453608088</v>
      </c>
      <c r="Y19" s="107">
        <f>S19*'Levy Proposition'!E$5/(1+Assumptions!$D$49)^('Incentive Relocation assumption'!$I19-2022)</f>
        <v>17428219.058965839</v>
      </c>
      <c r="Z19" s="107">
        <f>T19*'Levy Proposition'!F$5/(1+Assumptions!$D$49)^('Incentive Relocation assumption'!$I19-2022)</f>
        <v>11954398.356896123</v>
      </c>
      <c r="AA19" s="107">
        <f>U19*'Levy Proposition'!G$5/(1+Assumptions!$D$49)^('Incentive Relocation assumption'!$I19-2022)</f>
        <v>6583661.1100427005</v>
      </c>
      <c r="AB19" s="81">
        <f>P19*'Levy Proposition'!B$33/(1+Assumptions!$D$49)^('Incentive Relocation assumption'!$I19-2022)</f>
        <v>139090111.9845666</v>
      </c>
      <c r="AC19" s="81">
        <f>Q19*'Levy Proposition'!C$33/(1+Assumptions!$D$49)^('Incentive Relocation assumption'!$I19-2022)</f>
        <v>61068908.719699249</v>
      </c>
      <c r="AD19" s="81">
        <f>R19*'Levy Proposition'!D$33/(1+Assumptions!$D$49)^('Incentive Relocation assumption'!$I19-2022)</f>
        <v>45724494.099904418</v>
      </c>
      <c r="AE19" s="81">
        <f>S19*'Levy Proposition'!E$33/(1+Assumptions!$D$49)^('Incentive Relocation assumption'!$I19-2022)</f>
        <v>17412210.93718477</v>
      </c>
      <c r="AF19" s="81">
        <f>T19*'Levy Proposition'!F$33/(1+Assumptions!$D$49)^('Incentive Relocation assumption'!$I19-2022)</f>
        <v>11943418.034462187</v>
      </c>
      <c r="AG19" s="81">
        <f>U19*'Levy Proposition'!G$33/(1+Assumptions!$D$49)^('Incentive Relocation assumption'!$I19-2022)</f>
        <v>6577613.9030126352</v>
      </c>
      <c r="AH19" s="109">
        <f t="shared" si="4"/>
        <v>127874.13724911213</v>
      </c>
      <c r="AI19" s="109">
        <f t="shared" si="5"/>
        <v>56144.422517567873</v>
      </c>
      <c r="AJ19" s="109">
        <f t="shared" si="6"/>
        <v>42037.353703670204</v>
      </c>
      <c r="AK19" s="109">
        <f t="shared" si="7"/>
        <v>16008.121781069785</v>
      </c>
      <c r="AL19" s="109">
        <f t="shared" si="8"/>
        <v>10980.322433935478</v>
      </c>
      <c r="AM19" s="109">
        <f t="shared" si="9"/>
        <v>6047.2070300653577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25254860.133314919</v>
      </c>
      <c r="AP19" s="106">
        <f>-'Levy Proposition'!D$11*'Incentive Relocation assumption'!L19/(1+Assumptions!$D$49)^('Incentive Relocation assumption'!$I19-2022)</f>
        <v>12643437.93775353</v>
      </c>
      <c r="AQ19" s="106">
        <f>-'Levy Proposition'!E$11*'Incentive Relocation assumption'!M19/(1+Assumptions!$D$49)^('Incentive Relocation assumption'!$I19-2022)</f>
        <v>7811145.007238891</v>
      </c>
      <c r="AR19" s="106">
        <f>-'Levy Proposition'!F$11*'Incentive Relocation assumption'!N19/(1+Assumptions!$D$49)^('Incentive Relocation assumption'!$I19-2022)</f>
        <v>3174527.3062817967</v>
      </c>
      <c r="AS19" s="106">
        <f>-'Levy Proposition'!G$11*'Incentive Relocation assumption'!O19/(1+Assumptions!$D$49)^('Incentive Relocation assumption'!$I19-2022)</f>
        <v>3364571.5401194822</v>
      </c>
    </row>
    <row r="20" spans="1:45" x14ac:dyDescent="0.35">
      <c r="A20">
        <v>2038</v>
      </c>
      <c r="B20" s="84">
        <f>'Future Expected Cost'!V19</f>
        <v>41995782.008420318</v>
      </c>
      <c r="C20" s="84">
        <f>'Future Expected Cost'!W19</f>
        <v>74512843.30567649</v>
      </c>
      <c r="D20" s="84">
        <f>'Future Expected Cost'!X19</f>
        <v>55633985.149185523</v>
      </c>
      <c r="E20" s="84">
        <f>'Future Expected Cost'!Y19</f>
        <v>20970479.53737618</v>
      </c>
      <c r="F20" s="84">
        <f>'Future Expected Cost'!Z19</f>
        <v>14425274.689331947</v>
      </c>
      <c r="G20" s="84">
        <f>'Future Expected Cost'!AA19</f>
        <v>7958850.6340935696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134986307.06542453</v>
      </c>
      <c r="W20" s="107">
        <f>Q20*'Levy Proposition'!C$5/(1+Assumptions!$D$49)^('Incentive Relocation assumption'!$I20-2022)</f>
        <v>55012284.168472245</v>
      </c>
      <c r="X20" s="107">
        <f>R20*'Levy Proposition'!D$5/(1+Assumptions!$D$49)^('Incentive Relocation assumption'!$I20-2022)</f>
        <v>41189680.896854945</v>
      </c>
      <c r="Y20" s="107">
        <f>S20*'Levy Proposition'!E$5/(1+Assumptions!$D$49)^('Incentive Relocation assumption'!$I20-2022)</f>
        <v>15685321.977414014</v>
      </c>
      <c r="Z20" s="107">
        <f>T20*'Levy Proposition'!F$5/(1+Assumptions!$D$49)^('Incentive Relocation assumption'!$I20-2022)</f>
        <v>10758906.956572941</v>
      </c>
      <c r="AA20" s="107">
        <f>U20*'Levy Proposition'!G$5/(1+Assumptions!$D$49)^('Incentive Relocation assumption'!$I20-2022)</f>
        <v>5925266.6007817769</v>
      </c>
      <c r="AB20" s="81">
        <f>P20*'Levy Proposition'!B$33/(1+Assumptions!$D$49)^('Incentive Relocation assumption'!$I20-2022)</f>
        <v>134862319.79885587</v>
      </c>
      <c r="AC20" s="81">
        <f>Q20*'Levy Proposition'!C$33/(1+Assumptions!$D$49)^('Incentive Relocation assumption'!$I20-2022)</f>
        <v>54961754.430382296</v>
      </c>
      <c r="AD20" s="81">
        <f>R20*'Levy Proposition'!D$33/(1+Assumptions!$D$49)^('Incentive Relocation assumption'!$I20-2022)</f>
        <v>41151847.459847443</v>
      </c>
      <c r="AE20" s="81">
        <f>S20*'Levy Proposition'!E$33/(1+Assumptions!$D$49)^('Incentive Relocation assumption'!$I20-2022)</f>
        <v>15670914.736861192</v>
      </c>
      <c r="AF20" s="81">
        <f>T20*'Levy Proposition'!F$33/(1+Assumptions!$D$49)^('Incentive Relocation assumption'!$I20-2022)</f>
        <v>10749024.713745411</v>
      </c>
      <c r="AG20" s="81">
        <f>U20*'Levy Proposition'!G$33/(1+Assumptions!$D$49)^('Incentive Relocation assumption'!$I20-2022)</f>
        <v>5919824.1405390101</v>
      </c>
      <c r="AH20" s="109">
        <f t="shared" si="4"/>
        <v>123987.26656866074</v>
      </c>
      <c r="AI20" s="109">
        <f t="shared" si="5"/>
        <v>50529.738089948893</v>
      </c>
      <c r="AJ20" s="109">
        <f t="shared" si="6"/>
        <v>37833.437007501721</v>
      </c>
      <c r="AK20" s="109">
        <f t="shared" si="7"/>
        <v>14407.240552822128</v>
      </c>
      <c r="AL20" s="109">
        <f t="shared" si="8"/>
        <v>9882.2428275290877</v>
      </c>
      <c r="AM20" s="109">
        <f t="shared" si="9"/>
        <v>5442.4602427668869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22729265.184546467</v>
      </c>
      <c r="AP20" s="106">
        <f>-'Levy Proposition'!D$11*'Incentive Relocation assumption'!L20/(1+Assumptions!$D$49)^('Incentive Relocation assumption'!$I20-2022)</f>
        <v>11379039.607210634</v>
      </c>
      <c r="AQ20" s="106">
        <f>-'Levy Proposition'!E$11*'Incentive Relocation assumption'!M20/(1+Assumptions!$D$49)^('Incentive Relocation assumption'!$I20-2022)</f>
        <v>7029996.8135747127</v>
      </c>
      <c r="AR20" s="106">
        <f>-'Levy Proposition'!F$11*'Incentive Relocation assumption'!N20/(1+Assumptions!$D$49)^('Incentive Relocation assumption'!$I20-2022)</f>
        <v>2857060.8825063412</v>
      </c>
      <c r="AS20" s="106">
        <f>-'Levy Proposition'!G$11*'Incentive Relocation assumption'!O20/(1+Assumptions!$D$49)^('Incentive Relocation assumption'!$I20-2022)</f>
        <v>3028099.8732150067</v>
      </c>
    </row>
    <row r="21" spans="1:45" x14ac:dyDescent="0.35">
      <c r="A21">
        <v>2039</v>
      </c>
      <c r="B21" s="84">
        <f>'Future Expected Cost'!V20</f>
        <v>40161223.226228781</v>
      </c>
      <c r="C21" s="84">
        <f>'Future Expected Cost'!W20</f>
        <v>71261552.988331407</v>
      </c>
      <c r="D21" s="84">
        <f>'Future Expected Cost'!X20</f>
        <v>53212265.614119411</v>
      </c>
      <c r="E21" s="84">
        <f>'Future Expected Cost'!Y20</f>
        <v>20065743.435417593</v>
      </c>
      <c r="F21" s="84">
        <f>'Future Expected Cost'!Z20</f>
        <v>13801321.559622336</v>
      </c>
      <c r="G21" s="84">
        <f>'Future Expected Cost'!AA20</f>
        <v>7614033.4528178032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130667732.26923236</v>
      </c>
      <c r="W21" s="107">
        <f>Q21*'Levy Proposition'!C$5/(1+Assumptions!$D$49)^('Incentive Relocation assumption'!$I21-2022)</f>
        <v>49510818.459191717</v>
      </c>
      <c r="X21" s="107">
        <f>R21*'Levy Proposition'!D$5/(1+Assumptions!$D$49)^('Incentive Relocation assumption'!$I21-2022)</f>
        <v>37070535.137767881</v>
      </c>
      <c r="Y21" s="107">
        <f>S21*'Levy Proposition'!E$5/(1+Assumptions!$D$49)^('Incentive Relocation assumption'!$I21-2022)</f>
        <v>14116722.12190716</v>
      </c>
      <c r="Z21" s="107">
        <f>T21*'Levy Proposition'!F$5/(1+Assumptions!$D$49)^('Incentive Relocation assumption'!$I21-2022)</f>
        <v>9682969.8529678583</v>
      </c>
      <c r="AA21" s="107">
        <f>U21*'Levy Proposition'!G$5/(1+Assumptions!$D$49)^('Incentive Relocation assumption'!$I21-2022)</f>
        <v>5332714.3823951064</v>
      </c>
      <c r="AB21" s="81">
        <f>P21*'Levy Proposition'!B$33/(1+Assumptions!$D$49)^('Incentive Relocation assumption'!$I21-2022)</f>
        <v>130547711.68858981</v>
      </c>
      <c r="AC21" s="81">
        <f>Q21*'Levy Proposition'!C$33/(1+Assumptions!$D$49)^('Incentive Relocation assumption'!$I21-2022)</f>
        <v>49465341.912867978</v>
      </c>
      <c r="AD21" s="81">
        <f>R21*'Levy Proposition'!D$33/(1+Assumptions!$D$49)^('Incentive Relocation assumption'!$I21-2022)</f>
        <v>37036485.20765356</v>
      </c>
      <c r="AE21" s="81">
        <f>S21*'Levy Proposition'!E$33/(1+Assumptions!$D$49)^('Incentive Relocation assumption'!$I21-2022)</f>
        <v>14103755.667554455</v>
      </c>
      <c r="AF21" s="81">
        <f>T21*'Levy Proposition'!F$33/(1+Assumptions!$D$49)^('Incentive Relocation assumption'!$I21-2022)</f>
        <v>9674075.8770495877</v>
      </c>
      <c r="AG21" s="81">
        <f>U21*'Levy Proposition'!G$33/(1+Assumptions!$D$49)^('Incentive Relocation assumption'!$I21-2022)</f>
        <v>5327816.191652366</v>
      </c>
      <c r="AH21" s="109">
        <f t="shared" si="4"/>
        <v>120020.58064255118</v>
      </c>
      <c r="AI21" s="109">
        <f t="shared" si="5"/>
        <v>45476.546323738992</v>
      </c>
      <c r="AJ21" s="109">
        <f t="shared" si="6"/>
        <v>34049.930114321411</v>
      </c>
      <c r="AK21" s="109">
        <f t="shared" si="7"/>
        <v>12966.454352704808</v>
      </c>
      <c r="AL21" s="109">
        <f t="shared" si="8"/>
        <v>8893.9759182706475</v>
      </c>
      <c r="AM21" s="109">
        <f t="shared" si="9"/>
        <v>4898.1907427404076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20456240.624668449</v>
      </c>
      <c r="AP21" s="106">
        <f>-'Levy Proposition'!D$11*'Incentive Relocation assumption'!L21/(1+Assumptions!$D$49)^('Incentive Relocation assumption'!$I21-2022)</f>
        <v>10241086.563634025</v>
      </c>
      <c r="AQ21" s="106">
        <f>-'Levy Proposition'!E$11*'Incentive Relocation assumption'!M21/(1+Assumptions!$D$49)^('Incentive Relocation assumption'!$I21-2022)</f>
        <v>6326966.8087163121</v>
      </c>
      <c r="AR21" s="106">
        <f>-'Levy Proposition'!F$11*'Incentive Relocation assumption'!N21/(1+Assumptions!$D$49)^('Incentive Relocation assumption'!$I21-2022)</f>
        <v>2571342.4704822232</v>
      </c>
      <c r="AS21" s="106">
        <f>-'Levy Proposition'!G$11*'Incentive Relocation assumption'!O21/(1+Assumptions!$D$49)^('Incentive Relocation assumption'!$I21-2022)</f>
        <v>2725276.824352833</v>
      </c>
    </row>
    <row r="22" spans="1:45" x14ac:dyDescent="0.35">
      <c r="A22">
        <v>2040</v>
      </c>
      <c r="B22" s="84">
        <f>'Future Expected Cost'!V21</f>
        <v>46777800.791104183</v>
      </c>
      <c r="C22" s="84">
        <f>'Future Expected Cost'!W21</f>
        <v>83006307.853476778</v>
      </c>
      <c r="D22" s="84">
        <f>'Future Expected Cost'!X21</f>
        <v>61989073.810498707</v>
      </c>
      <c r="E22" s="84">
        <f>'Future Expected Cost'!Y21</f>
        <v>23384838.663342442</v>
      </c>
      <c r="F22" s="84">
        <f>'Future Expected Cost'!Z21</f>
        <v>16082346.348774182</v>
      </c>
      <c r="G22" s="84">
        <f>'Future Expected Cost'!AA21</f>
        <v>8871791.3080614544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126297800.41376299</v>
      </c>
      <c r="W22" s="107">
        <f>Q22*'Levy Proposition'!C$5/(1+Assumptions!$D$49)^('Incentive Relocation assumption'!$I22-2022)</f>
        <v>44559523.051106103</v>
      </c>
      <c r="X22" s="107">
        <f>R22*'Levy Proposition'!D$5/(1+Assumptions!$D$49)^('Incentive Relocation assumption'!$I22-2022)</f>
        <v>33363321.722296037</v>
      </c>
      <c r="Y22" s="107">
        <f>S22*'Levy Proposition'!E$5/(1+Assumptions!$D$49)^('Incentive Relocation assumption'!$I22-2022)</f>
        <v>12704989.018019374</v>
      </c>
      <c r="Z22" s="107">
        <f>T22*'Levy Proposition'!F$5/(1+Assumptions!$D$49)^('Incentive Relocation assumption'!$I22-2022)</f>
        <v>8714631.1007182375</v>
      </c>
      <c r="AA22" s="107">
        <f>U22*'Levy Proposition'!G$5/(1+Assumptions!$D$49)^('Incentive Relocation assumption'!$I22-2022)</f>
        <v>4799419.9417881947</v>
      </c>
      <c r="AB22" s="81">
        <f>P22*'Levy Proposition'!B$33/(1+Assumptions!$D$49)^('Incentive Relocation assumption'!$I22-2022)</f>
        <v>126181793.69139709</v>
      </c>
      <c r="AC22" s="81">
        <f>Q22*'Levy Proposition'!C$33/(1+Assumptions!$D$49)^('Incentive Relocation assumption'!$I22-2022)</f>
        <v>44518594.355575293</v>
      </c>
      <c r="AD22" s="81">
        <f>R22*'Levy Proposition'!D$33/(1+Assumptions!$D$49)^('Incentive Relocation assumption'!$I22-2022)</f>
        <v>33332676.932065628</v>
      </c>
      <c r="AE22" s="81">
        <f>S22*'Levy Proposition'!E$33/(1+Assumptions!$D$49)^('Incentive Relocation assumption'!$I22-2022)</f>
        <v>12693319.265032018</v>
      </c>
      <c r="AF22" s="81">
        <f>T22*'Levy Proposition'!F$33/(1+Assumptions!$D$49)^('Incentive Relocation assumption'!$I22-2022)</f>
        <v>8706626.5607554652</v>
      </c>
      <c r="AG22" s="81">
        <f>U22*'Levy Proposition'!G$33/(1+Assumptions!$D$49)^('Incentive Relocation assumption'!$I22-2022)</f>
        <v>4795011.5912478026</v>
      </c>
      <c r="AH22" s="109">
        <f t="shared" si="4"/>
        <v>116006.72236590087</v>
      </c>
      <c r="AI22" s="109">
        <f t="shared" si="5"/>
        <v>40928.695530809462</v>
      </c>
      <c r="AJ22" s="109">
        <f t="shared" si="6"/>
        <v>30644.790230408311</v>
      </c>
      <c r="AK22" s="109">
        <f t="shared" si="7"/>
        <v>11669.752987356856</v>
      </c>
      <c r="AL22" s="109">
        <f t="shared" si="8"/>
        <v>8004.53996277228</v>
      </c>
      <c r="AM22" s="109">
        <f t="shared" si="9"/>
        <v>4408.3505403921008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18410528.325343452</v>
      </c>
      <c r="AP22" s="106">
        <f>-'Levy Proposition'!D$11*'Incentive Relocation assumption'!L22/(1+Assumptions!$D$49)^('Incentive Relocation assumption'!$I22-2022)</f>
        <v>9216933.7329123449</v>
      </c>
      <c r="AQ22" s="106">
        <f>-'Levy Proposition'!E$11*'Incentive Relocation assumption'!M22/(1+Assumptions!$D$49)^('Incentive Relocation assumption'!$I22-2022)</f>
        <v>5694242.8368246434</v>
      </c>
      <c r="AR22" s="106">
        <f>-'Levy Proposition'!F$11*'Incentive Relocation assumption'!N22/(1+Assumptions!$D$49)^('Incentive Relocation assumption'!$I22-2022)</f>
        <v>2314197.132091023</v>
      </c>
      <c r="AS22" s="106">
        <f>-'Levy Proposition'!G$11*'Incentive Relocation assumption'!O22/(1+Assumptions!$D$49)^('Incentive Relocation assumption'!$I22-2022)</f>
        <v>2452737.3865872831</v>
      </c>
    </row>
    <row r="23" spans="1:45" x14ac:dyDescent="0.35">
      <c r="A23">
        <v>2041</v>
      </c>
      <c r="B23" s="84">
        <f>'Future Expected Cost'!V22</f>
        <v>44734953.619501375</v>
      </c>
      <c r="C23" s="84">
        <f>'Future Expected Cost'!W22</f>
        <v>79385519.741131693</v>
      </c>
      <c r="D23" s="84">
        <f>'Future Expected Cost'!X22</f>
        <v>59291587.196627982</v>
      </c>
      <c r="E23" s="84">
        <f>'Future Expected Cost'!Y22</f>
        <v>22376308.621371042</v>
      </c>
      <c r="F23" s="84">
        <f>'Future Expected Cost'!Z22</f>
        <v>15386966.693941042</v>
      </c>
      <c r="G23" s="84">
        <f>'Future Expected Cost'!AA22</f>
        <v>8487556.5024730079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121907082.94514461</v>
      </c>
      <c r="W23" s="107">
        <f>Q23*'Levy Proposition'!C$5/(1+Assumptions!$D$49)^('Incentive Relocation assumption'!$I23-2022)</f>
        <v>40103378.540966891</v>
      </c>
      <c r="X23" s="107">
        <f>R23*'Levy Proposition'!D$5/(1+Assumptions!$D$49)^('Incentive Relocation assumption'!$I23-2022)</f>
        <v>30026845.639230616</v>
      </c>
      <c r="Y23" s="107">
        <f>S23*'Levy Proposition'!E$5/(1+Assumptions!$D$49)^('Incentive Relocation assumption'!$I23-2022)</f>
        <v>11434435.313952725</v>
      </c>
      <c r="Z23" s="107">
        <f>T23*'Levy Proposition'!F$5/(1+Assumptions!$D$49)^('Incentive Relocation assumption'!$I23-2022)</f>
        <v>7843130.4005690245</v>
      </c>
      <c r="AA23" s="107">
        <f>U23*'Levy Proposition'!G$5/(1+Assumptions!$D$49)^('Incentive Relocation assumption'!$I23-2022)</f>
        <v>4319457.2455779351</v>
      </c>
      <c r="AB23" s="81">
        <f>P23*'Levy Proposition'!B$33/(1+Assumptions!$D$49)^('Incentive Relocation assumption'!$I23-2022)</f>
        <v>121795109.17300193</v>
      </c>
      <c r="AC23" s="81">
        <f>Q23*'Levy Proposition'!C$33/(1+Assumptions!$D$49)^('Incentive Relocation assumption'!$I23-2022)</f>
        <v>40066542.891532816</v>
      </c>
      <c r="AD23" s="81">
        <f>R23*'Levy Proposition'!D$33/(1+Assumptions!$D$49)^('Incentive Relocation assumption'!$I23-2022)</f>
        <v>29999265.460207853</v>
      </c>
      <c r="AE23" s="81">
        <f>S23*'Levy Proposition'!E$33/(1+Assumptions!$D$49)^('Incentive Relocation assumption'!$I23-2022)</f>
        <v>11423932.586600939</v>
      </c>
      <c r="AF23" s="81">
        <f>T23*'Levy Proposition'!F$33/(1+Assumptions!$D$49)^('Incentive Relocation assumption'!$I23-2022)</f>
        <v>7835926.3491296684</v>
      </c>
      <c r="AG23" s="81">
        <f>U23*'Levy Proposition'!G$33/(1+Assumptions!$D$49)^('Incentive Relocation assumption'!$I23-2022)</f>
        <v>4315489.7491067573</v>
      </c>
      <c r="AH23" s="109">
        <f t="shared" si="4"/>
        <v>111973.7721426785</v>
      </c>
      <c r="AI23" s="109">
        <f t="shared" si="5"/>
        <v>36835.649434074759</v>
      </c>
      <c r="AJ23" s="109">
        <f t="shared" si="6"/>
        <v>27580.179022762924</v>
      </c>
      <c r="AK23" s="109">
        <f t="shared" si="7"/>
        <v>10502.727351786569</v>
      </c>
      <c r="AL23" s="109">
        <f t="shared" si="8"/>
        <v>7204.0514393560588</v>
      </c>
      <c r="AM23" s="109">
        <f t="shared" si="9"/>
        <v>3967.4964711777866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16569396.080017388</v>
      </c>
      <c r="AP23" s="106">
        <f>-'Levy Proposition'!D$11*'Incentive Relocation assumption'!L23/(1+Assumptions!$D$49)^('Incentive Relocation assumption'!$I23-2022)</f>
        <v>8295200.6028892053</v>
      </c>
      <c r="AQ23" s="106">
        <f>-'Levy Proposition'!E$11*'Incentive Relocation assumption'!M23/(1+Assumptions!$D$49)^('Incentive Relocation assumption'!$I23-2022)</f>
        <v>5124793.9913418647</v>
      </c>
      <c r="AR23" s="106">
        <f>-'Levy Proposition'!F$11*'Incentive Relocation assumption'!N23/(1+Assumptions!$D$49)^('Incentive Relocation assumption'!$I23-2022)</f>
        <v>2082767.4367210823</v>
      </c>
      <c r="AS23" s="106">
        <f>-'Levy Proposition'!G$11*'Incentive Relocation assumption'!O23/(1+Assumptions!$D$49)^('Incentive Relocation assumption'!$I23-2022)</f>
        <v>2207453.0681820214</v>
      </c>
    </row>
    <row r="24" spans="1:45" x14ac:dyDescent="0.35">
      <c r="A24">
        <v>2042</v>
      </c>
      <c r="B24" s="84">
        <f>'Future Expected Cost'!V23</f>
        <v>42781613.731092803</v>
      </c>
      <c r="C24" s="84">
        <f>'Future Expected Cost'!W23</f>
        <v>75923203.717001304</v>
      </c>
      <c r="D24" s="84">
        <f>'Future Expected Cost'!X23</f>
        <v>56711899.291097268</v>
      </c>
      <c r="E24" s="84">
        <f>'Future Expected Cost'!Y23</f>
        <v>21411451.28810259</v>
      </c>
      <c r="F24" s="84">
        <f>'Future Expected Cost'!Z23</f>
        <v>14721773.728191361</v>
      </c>
      <c r="G24" s="84">
        <f>'Future Expected Cost'!AA23</f>
        <v>8120027.8625190584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117521755.20602599</v>
      </c>
      <c r="W24" s="107">
        <f>Q24*'Levy Proposition'!C$5/(1+Assumptions!$D$49)^('Incentive Relocation assumption'!$I24-2022)</f>
        <v>36092867.703173526</v>
      </c>
      <c r="X24" s="107">
        <f>R24*'Levy Proposition'!D$5/(1+Assumptions!$D$49)^('Incentive Relocation assumption'!$I24-2022)</f>
        <v>27024031.556176074</v>
      </c>
      <c r="Y24" s="107">
        <f>S24*'Levy Proposition'!E$5/(1+Assumptions!$D$49)^('Incentive Relocation assumption'!$I24-2022)</f>
        <v>10290942.4607556</v>
      </c>
      <c r="Z24" s="107">
        <f>T24*'Levy Proposition'!F$5/(1+Assumptions!$D$49)^('Incentive Relocation assumption'!$I24-2022)</f>
        <v>7058783.5296046119</v>
      </c>
      <c r="AA24" s="107">
        <f>U24*'Levy Proposition'!G$5/(1+Assumptions!$D$49)^('Incentive Relocation assumption'!$I24-2022)</f>
        <v>3887492.8892811411</v>
      </c>
      <c r="AB24" s="81">
        <f>P24*'Levy Proposition'!B$33/(1+Assumptions!$D$49)^('Incentive Relocation assumption'!$I24-2022)</f>
        <v>117413809.43354641</v>
      </c>
      <c r="AC24" s="81">
        <f>Q24*'Levy Proposition'!C$33/(1+Assumptions!$D$49)^('Incentive Relocation assumption'!$I24-2022)</f>
        <v>36059715.777571388</v>
      </c>
      <c r="AD24" s="81">
        <f>R24*'Levy Proposition'!D$33/(1+Assumptions!$D$49)^('Incentive Relocation assumption'!$I24-2022)</f>
        <v>26999209.514021154</v>
      </c>
      <c r="AE24" s="81">
        <f>S24*'Levy Proposition'!E$33/(1+Assumptions!$D$49)^('Incentive Relocation assumption'!$I24-2022)</f>
        <v>10281490.051441921</v>
      </c>
      <c r="AF24" s="81">
        <f>T24*'Levy Proposition'!F$33/(1+Assumptions!$D$49)^('Incentive Relocation assumption'!$I24-2022)</f>
        <v>7052299.9143834673</v>
      </c>
      <c r="AG24" s="81">
        <f>U24*'Levy Proposition'!G$33/(1+Assumptions!$D$49)^('Incentive Relocation assumption'!$I24-2022)</f>
        <v>3883922.1595706567</v>
      </c>
      <c r="AH24" s="109">
        <f t="shared" si="4"/>
        <v>107945.77247957885</v>
      </c>
      <c r="AI24" s="109">
        <f t="shared" si="5"/>
        <v>33151.925602138042</v>
      </c>
      <c r="AJ24" s="109">
        <f t="shared" si="6"/>
        <v>24822.042154919356</v>
      </c>
      <c r="AK24" s="109">
        <f t="shared" si="7"/>
        <v>9452.4093136787415</v>
      </c>
      <c r="AL24" s="109">
        <f t="shared" si="8"/>
        <v>6483.6152211446315</v>
      </c>
      <c r="AM24" s="109">
        <f t="shared" si="9"/>
        <v>3570.7297104843892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14912385.000845639</v>
      </c>
      <c r="AP24" s="106">
        <f>-'Levy Proposition'!D$11*'Incentive Relocation assumption'!L24/(1+Assumptions!$D$49)^('Incentive Relocation assumption'!$I24-2022)</f>
        <v>7465644.7617130587</v>
      </c>
      <c r="AQ24" s="106">
        <f>-'Levy Proposition'!E$11*'Incentive Relocation assumption'!M24/(1+Assumptions!$D$49)^('Incentive Relocation assumption'!$I24-2022)</f>
        <v>4612292.4866933394</v>
      </c>
      <c r="AR24" s="106">
        <f>-'Levy Proposition'!F$11*'Incentive Relocation assumption'!N24/(1+Assumptions!$D$49)^('Incentive Relocation assumption'!$I24-2022)</f>
        <v>1874481.7091472773</v>
      </c>
      <c r="AS24" s="106">
        <f>-'Levy Proposition'!G$11*'Incentive Relocation assumption'!O24/(1+Assumptions!$D$49)^('Incentive Relocation assumption'!$I24-2022)</f>
        <v>1986698.2396375735</v>
      </c>
    </row>
    <row r="25" spans="1:45" x14ac:dyDescent="0.35">
      <c r="A25">
        <v>2043</v>
      </c>
      <c r="B25" s="84">
        <f>'Future Expected Cost'!V24</f>
        <v>40913847.439848617</v>
      </c>
      <c r="C25" s="84">
        <f>'Future Expected Cost'!W24</f>
        <v>72612402.255061969</v>
      </c>
      <c r="D25" s="84">
        <f>'Future Expected Cost'!X24</f>
        <v>54244848.865831181</v>
      </c>
      <c r="E25" s="84">
        <f>'Future Expected Cost'!Y24</f>
        <v>20488368.203326829</v>
      </c>
      <c r="F25" s="84">
        <f>'Future Expected Cost'!Z24</f>
        <v>14085452.149979126</v>
      </c>
      <c r="G25" s="84">
        <f>'Future Expected Cost'!AA24</f>
        <v>7768476.362754778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113164106.53554456</v>
      </c>
      <c r="W25" s="107">
        <f>Q25*'Levy Proposition'!C$5/(1+Assumptions!$D$49)^('Incentive Relocation assumption'!$I25-2022)</f>
        <v>32483425.248275321</v>
      </c>
      <c r="X25" s="107">
        <f>R25*'Levy Proposition'!D$5/(1+Assumptions!$D$49)^('Incentive Relocation assumption'!$I25-2022)</f>
        <v>24321511.833898805</v>
      </c>
      <c r="Y25" s="107">
        <f>S25*'Levy Proposition'!E$5/(1+Assumptions!$D$49)^('Incentive Relocation assumption'!$I25-2022)</f>
        <v>9261803.8252711203</v>
      </c>
      <c r="Z25" s="107">
        <f>T25*'Levy Proposition'!F$5/(1+Assumptions!$D$49)^('Incentive Relocation assumption'!$I25-2022)</f>
        <v>6352874.7289733225</v>
      </c>
      <c r="AA25" s="107">
        <f>U25*'Levy Proposition'!G$5/(1+Assumptions!$D$49)^('Incentive Relocation assumption'!$I25-2022)</f>
        <v>3498726.8318682946</v>
      </c>
      <c r="AB25" s="81">
        <f>P25*'Levy Proposition'!B$33/(1+Assumptions!$D$49)^('Incentive Relocation assumption'!$I25-2022)</f>
        <v>113060163.33902296</v>
      </c>
      <c r="AC25" s="81">
        <f>Q25*'Levy Proposition'!C$33/(1+Assumptions!$D$49)^('Incentive Relocation assumption'!$I25-2022)</f>
        <v>32453588.658232383</v>
      </c>
      <c r="AD25" s="81">
        <f>R25*'Levy Proposition'!D$33/(1+Assumptions!$D$49)^('Incentive Relocation assumption'!$I25-2022)</f>
        <v>24299172.10302788</v>
      </c>
      <c r="AE25" s="81">
        <f>S25*'Levy Proposition'!E$33/(1+Assumptions!$D$49)^('Incentive Relocation assumption'!$I25-2022)</f>
        <v>9253296.6976612527</v>
      </c>
      <c r="AF25" s="81">
        <f>T25*'Levy Proposition'!F$33/(1+Assumptions!$D$49)^('Incentive Relocation assumption'!$I25-2022)</f>
        <v>6347039.5032410063</v>
      </c>
      <c r="AG25" s="81">
        <f>U25*'Levy Proposition'!G$33/(1+Assumptions!$D$49)^('Incentive Relocation assumption'!$I25-2022)</f>
        <v>3495513.1905310033</v>
      </c>
      <c r="AH25" s="109">
        <f t="shared" si="4"/>
        <v>103943.19652159512</v>
      </c>
      <c r="AI25" s="109">
        <f t="shared" si="5"/>
        <v>29836.590042937547</v>
      </c>
      <c r="AJ25" s="109">
        <f t="shared" si="6"/>
        <v>22339.73087092489</v>
      </c>
      <c r="AK25" s="109">
        <f t="shared" si="7"/>
        <v>8507.1276098676026</v>
      </c>
      <c r="AL25" s="109">
        <f t="shared" si="8"/>
        <v>5835.225732316263</v>
      </c>
      <c r="AM25" s="109">
        <f t="shared" si="9"/>
        <v>3213.6413372913375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13421082.177016353</v>
      </c>
      <c r="AP25" s="106">
        <f>-'Levy Proposition'!D$11*'Incentive Relocation assumption'!L25/(1+Assumptions!$D$49)^('Incentive Relocation assumption'!$I25-2022)</f>
        <v>6719048.0828975886</v>
      </c>
      <c r="AQ25" s="106">
        <f>-'Levy Proposition'!E$11*'Incentive Relocation assumption'!M25/(1+Assumptions!$D$49)^('Incentive Relocation assumption'!$I25-2022)</f>
        <v>4151043.3431564528</v>
      </c>
      <c r="AR25" s="106">
        <f>-'Levy Proposition'!F$11*'Incentive Relocation assumption'!N25/(1+Assumptions!$D$49)^('Incentive Relocation assumption'!$I25-2022)</f>
        <v>1687025.4527597742</v>
      </c>
      <c r="AS25" s="106">
        <f>-'Levy Proposition'!G$11*'Incentive Relocation assumption'!O25/(1+Assumptions!$D$49)^('Incentive Relocation assumption'!$I25-2022)</f>
        <v>1788019.8461612673</v>
      </c>
    </row>
    <row r="26" spans="1:45" x14ac:dyDescent="0.35">
      <c r="A26">
        <v>2044</v>
      </c>
      <c r="B26" s="84">
        <f>'Future Expected Cost'!V25</f>
        <v>39127894.421469867</v>
      </c>
      <c r="C26" s="84">
        <f>'Future Expected Cost'!W25</f>
        <v>69446464.169516489</v>
      </c>
      <c r="D26" s="84">
        <f>'Future Expected Cost'!X25</f>
        <v>51885501.517208256</v>
      </c>
      <c r="E26" s="84">
        <f>'Future Expected Cost'!Y25</f>
        <v>19605243.731536783</v>
      </c>
      <c r="F26" s="84">
        <f>'Future Expected Cost'!Z25</f>
        <v>13476744.167656306</v>
      </c>
      <c r="G26" s="84">
        <f>'Future Expected Cost'!AA25</f>
        <v>7432204.8991639484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108852995.6477953</v>
      </c>
      <c r="W26" s="107">
        <f>Q26*'Levy Proposition'!C$5/(1+Assumptions!$D$49)^('Incentive Relocation assumption'!$I26-2022)</f>
        <v>29234942.607996553</v>
      </c>
      <c r="X26" s="107">
        <f>R26*'Levy Proposition'!D$5/(1+Assumptions!$D$49)^('Incentive Relocation assumption'!$I26-2022)</f>
        <v>21889255.741018031</v>
      </c>
      <c r="Y26" s="107">
        <f>S26*'Levy Proposition'!E$5/(1+Assumptions!$D$49)^('Incentive Relocation assumption'!$I26-2022)</f>
        <v>8335583.49246745</v>
      </c>
      <c r="Z26" s="107">
        <f>T26*'Levy Proposition'!F$5/(1+Assumptions!$D$49)^('Incentive Relocation assumption'!$I26-2022)</f>
        <v>5717559.8533035768</v>
      </c>
      <c r="AA26" s="107">
        <f>U26*'Levy Proposition'!G$5/(1+Assumptions!$D$49)^('Incentive Relocation assumption'!$I26-2022)</f>
        <v>3148839.0571175353</v>
      </c>
      <c r="AB26" s="81">
        <f>P26*'Levy Proposition'!B$33/(1+Assumptions!$D$49)^('Incentive Relocation assumption'!$I26-2022)</f>
        <v>108753012.28147033</v>
      </c>
      <c r="AC26" s="81">
        <f>Q26*'Levy Proposition'!C$33/(1+Assumptions!$D$49)^('Incentive Relocation assumption'!$I26-2022)</f>
        <v>29208089.805656388</v>
      </c>
      <c r="AD26" s="81">
        <f>R26*'Levy Proposition'!D$33/(1+Assumptions!$D$49)^('Incentive Relocation assumption'!$I26-2022)</f>
        <v>21869150.079595383</v>
      </c>
      <c r="AE26" s="81">
        <f>S26*'Levy Proposition'!E$33/(1+Assumptions!$D$49)^('Incentive Relocation assumption'!$I26-2022)</f>
        <v>8327927.1143135931</v>
      </c>
      <c r="AF26" s="81">
        <f>T26*'Levy Proposition'!F$33/(1+Assumptions!$D$49)^('Incentive Relocation assumption'!$I26-2022)</f>
        <v>5712308.1753144143</v>
      </c>
      <c r="AG26" s="81">
        <f>U26*'Levy Proposition'!G$33/(1+Assumptions!$D$49)^('Incentive Relocation assumption'!$I26-2022)</f>
        <v>3145946.7937758369</v>
      </c>
      <c r="AH26" s="109">
        <f t="shared" si="4"/>
        <v>99983.366324976087</v>
      </c>
      <c r="AI26" s="109">
        <f t="shared" si="5"/>
        <v>26852.802340164781</v>
      </c>
      <c r="AJ26" s="109">
        <f t="shared" si="6"/>
        <v>20105.661422647536</v>
      </c>
      <c r="AK26" s="109">
        <f t="shared" si="7"/>
        <v>7656.3781538568437</v>
      </c>
      <c r="AL26" s="109">
        <f t="shared" si="8"/>
        <v>5251.6779891625047</v>
      </c>
      <c r="AM26" s="109">
        <f t="shared" si="9"/>
        <v>2892.2633416983299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12078916.068221927</v>
      </c>
      <c r="AP26" s="106">
        <f>-'Levy Proposition'!D$11*'Incentive Relocation assumption'!L26/(1+Assumptions!$D$49)^('Incentive Relocation assumption'!$I26-2022)</f>
        <v>6047114.2923669852</v>
      </c>
      <c r="AQ26" s="106">
        <f>-'Levy Proposition'!E$11*'Incentive Relocation assumption'!M26/(1+Assumptions!$D$49)^('Incentive Relocation assumption'!$I26-2022)</f>
        <v>3735921.1035458255</v>
      </c>
      <c r="AR26" s="106">
        <f>-'Levy Proposition'!F$11*'Incentive Relocation assumption'!N26/(1+Assumptions!$D$49)^('Incentive Relocation assumption'!$I26-2022)</f>
        <v>1518315.6305931748</v>
      </c>
      <c r="AS26" s="106">
        <f>-'Levy Proposition'!G$11*'Incentive Relocation assumption'!O26/(1+Assumptions!$D$49)^('Incentive Relocation assumption'!$I26-2022)</f>
        <v>1609210.1490208104</v>
      </c>
    </row>
    <row r="27" spans="1:45" x14ac:dyDescent="0.35">
      <c r="A27">
        <v>2045</v>
      </c>
      <c r="B27" s="84">
        <f>'Future Expected Cost'!V26</f>
        <v>37420160.053630613</v>
      </c>
      <c r="C27" s="84">
        <f>'Future Expected Cost'!W26</f>
        <v>66419031.091052599</v>
      </c>
      <c r="D27" s="84">
        <f>'Future Expected Cost'!X26</f>
        <v>49629139.669634201</v>
      </c>
      <c r="E27" s="84">
        <f>'Future Expected Cost'!Y26</f>
        <v>18760341.436340854</v>
      </c>
      <c r="F27" s="84">
        <f>'Future Expected Cost'!Z26</f>
        <v>12894446.976826046</v>
      </c>
      <c r="G27" s="84">
        <f>'Future Expected Cost'!AA26</f>
        <v>7110546.8870468447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104604256.95643014</v>
      </c>
      <c r="W27" s="107">
        <f>Q27*'Levy Proposition'!C$5/(1+Assumptions!$D$49)^('Incentive Relocation assumption'!$I27-2022)</f>
        <v>26311322.243895162</v>
      </c>
      <c r="X27" s="107">
        <f>R27*'Levy Proposition'!D$5/(1+Assumptions!$D$49)^('Incentive Relocation assumption'!$I27-2022)</f>
        <v>19700235.74882694</v>
      </c>
      <c r="Y27" s="107">
        <f>S27*'Levy Proposition'!E$5/(1+Assumptions!$D$49)^('Incentive Relocation assumption'!$I27-2022)</f>
        <v>7501989.188144126</v>
      </c>
      <c r="Z27" s="107">
        <f>T27*'Levy Proposition'!F$5/(1+Assumptions!$D$49)^('Incentive Relocation assumption'!$I27-2022)</f>
        <v>5145779.2055962477</v>
      </c>
      <c r="AA27" s="107">
        <f>U27*'Levy Proposition'!G$5/(1+Assumptions!$D$49)^('Incentive Relocation assumption'!$I27-2022)</f>
        <v>2833941.5690633417</v>
      </c>
      <c r="AB27" s="81">
        <f>P27*'Levy Proposition'!B$33/(1+Assumptions!$D$49)^('Incentive Relocation assumption'!$I27-2022)</f>
        <v>104508176.13035651</v>
      </c>
      <c r="AC27" s="81">
        <f>Q27*'Levy Proposition'!C$33/(1+Assumptions!$D$49)^('Incentive Relocation assumption'!$I27-2022)</f>
        <v>26287154.837617088</v>
      </c>
      <c r="AD27" s="81">
        <f>R27*'Levy Proposition'!D$33/(1+Assumptions!$D$49)^('Incentive Relocation assumption'!$I27-2022)</f>
        <v>19682140.740271214</v>
      </c>
      <c r="AE27" s="81">
        <f>S27*'Levy Proposition'!E$33/(1+Assumptions!$D$49)^('Incentive Relocation assumption'!$I27-2022)</f>
        <v>7495098.4808310168</v>
      </c>
      <c r="AF27" s="81">
        <f>T27*'Levy Proposition'!F$33/(1+Assumptions!$D$49)^('Incentive Relocation assumption'!$I27-2022)</f>
        <v>5141052.7180588236</v>
      </c>
      <c r="AG27" s="81">
        <f>U27*'Levy Proposition'!G$33/(1+Assumptions!$D$49)^('Incentive Relocation assumption'!$I27-2022)</f>
        <v>2831338.5445314306</v>
      </c>
      <c r="AH27" s="109">
        <f t="shared" si="4"/>
        <v>96080.826073631644</v>
      </c>
      <c r="AI27" s="109">
        <f t="shared" si="5"/>
        <v>24167.406278073788</v>
      </c>
      <c r="AJ27" s="109">
        <f t="shared" si="6"/>
        <v>18095.008555725217</v>
      </c>
      <c r="AK27" s="109">
        <f t="shared" si="7"/>
        <v>6890.7073131091893</v>
      </c>
      <c r="AL27" s="109">
        <f t="shared" si="8"/>
        <v>4726.4875374240801</v>
      </c>
      <c r="AM27" s="109">
        <f t="shared" si="9"/>
        <v>2603.0245319111273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10870972.359665928</v>
      </c>
      <c r="AP27" s="106">
        <f>-'Levy Proposition'!D$11*'Incentive Relocation assumption'!L27/(1+Assumptions!$D$49)^('Incentive Relocation assumption'!$I27-2022)</f>
        <v>5442376.7792385397</v>
      </c>
      <c r="AQ27" s="106">
        <f>-'Levy Proposition'!E$11*'Incentive Relocation assumption'!M27/(1+Assumptions!$D$49)^('Incentive Relocation assumption'!$I27-2022)</f>
        <v>3362312.8785029915</v>
      </c>
      <c r="AR27" s="106">
        <f>-'Levy Proposition'!F$11*'Incentive Relocation assumption'!N27/(1+Assumptions!$D$49)^('Incentive Relocation assumption'!$I27-2022)</f>
        <v>1366477.518363686</v>
      </c>
      <c r="AS27" s="106">
        <f>-'Levy Proposition'!G$11*'Incentive Relocation assumption'!O27/(1+Assumptions!$D$49)^('Incentive Relocation assumption'!$I27-2022)</f>
        <v>1448282.1928800996</v>
      </c>
    </row>
    <row r="28" spans="1:45" x14ac:dyDescent="0.35">
      <c r="A28">
        <v>2046</v>
      </c>
      <c r="B28" s="84">
        <f>'Future Expected Cost'!V27</f>
        <v>35787208.095442846</v>
      </c>
      <c r="C28" s="84">
        <f>'Future Expected Cost'!W27</f>
        <v>63524024.541558325</v>
      </c>
      <c r="D28" s="84">
        <f>'Future Expected Cost'!X27</f>
        <v>47471253.020801738</v>
      </c>
      <c r="E28" s="84">
        <f>'Future Expected Cost'!Y27</f>
        <v>17952000.614077009</v>
      </c>
      <c r="F28" s="84">
        <f>'Future Expected Cost'!Z27</f>
        <v>12337410.348678848</v>
      </c>
      <c r="G28" s="84">
        <f>'Future Expected Cost'!AA27</f>
        <v>6802864.9206716325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100431062.93595204</v>
      </c>
      <c r="W28" s="107">
        <f>Q28*'Levy Proposition'!C$5/(1+Assumptions!$D$49)^('Incentive Relocation assumption'!$I28-2022)</f>
        <v>23680076.527078032</v>
      </c>
      <c r="X28" s="107">
        <f>R28*'Levy Proposition'!D$5/(1+Assumptions!$D$49)^('Incentive Relocation assumption'!$I28-2022)</f>
        <v>17730127.198071163</v>
      </c>
      <c r="Y28" s="107">
        <f>S28*'Levy Proposition'!E$5/(1+Assumptions!$D$49)^('Incentive Relocation assumption'!$I28-2022)</f>
        <v>6751757.9099158831</v>
      </c>
      <c r="Z28" s="107">
        <f>T28*'Levy Proposition'!F$5/(1+Assumptions!$D$49)^('Incentive Relocation assumption'!$I28-2022)</f>
        <v>4631179.0890037287</v>
      </c>
      <c r="AA28" s="107">
        <f>U28*'Levy Proposition'!G$5/(1+Assumptions!$D$49)^('Incentive Relocation assumption'!$I28-2022)</f>
        <v>2550535.1881073983</v>
      </c>
      <c r="AB28" s="81">
        <f>P28*'Levy Proposition'!B$33/(1+Assumptions!$D$49)^('Incentive Relocation assumption'!$I28-2022)</f>
        <v>100338815.26103804</v>
      </c>
      <c r="AC28" s="81">
        <f>Q28*'Levy Proposition'!C$33/(1+Assumptions!$D$49)^('Incentive Relocation assumption'!$I28-2022)</f>
        <v>23658325.965672527</v>
      </c>
      <c r="AD28" s="81">
        <f>R28*'Levy Proposition'!D$33/(1+Assumptions!$D$49)^('Incentive Relocation assumption'!$I28-2022)</f>
        <v>17713841.768422823</v>
      </c>
      <c r="AE28" s="81">
        <f>S28*'Levy Proposition'!E$33/(1+Assumptions!$D$49)^('Incentive Relocation assumption'!$I28-2022)</f>
        <v>6745556.3030567681</v>
      </c>
      <c r="AF28" s="81">
        <f>T28*'Levy Proposition'!F$33/(1+Assumptions!$D$49)^('Incentive Relocation assumption'!$I28-2022)</f>
        <v>4626925.2706074882</v>
      </c>
      <c r="AG28" s="81">
        <f>U28*'Levy Proposition'!G$33/(1+Assumptions!$D$49)^('Incentive Relocation assumption'!$I28-2022)</f>
        <v>2548192.4772566799</v>
      </c>
      <c r="AH28" s="109">
        <f t="shared" si="4"/>
        <v>92247.674914002419</v>
      </c>
      <c r="AI28" s="109">
        <f t="shared" si="5"/>
        <v>21750.561405505985</v>
      </c>
      <c r="AJ28" s="109">
        <f t="shared" si="6"/>
        <v>16285.429648339748</v>
      </c>
      <c r="AK28" s="109">
        <f t="shared" si="7"/>
        <v>6201.6068591149524</v>
      </c>
      <c r="AL28" s="109">
        <f t="shared" si="8"/>
        <v>4253.8183962404728</v>
      </c>
      <c r="AM28" s="109">
        <f t="shared" si="9"/>
        <v>2342.7108507184312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9783828.2323636524</v>
      </c>
      <c r="AP28" s="106">
        <f>-'Levy Proposition'!D$11*'Incentive Relocation assumption'!L28/(1+Assumptions!$D$49)^('Incentive Relocation assumption'!$I28-2022)</f>
        <v>4898115.6259246254</v>
      </c>
      <c r="AQ28" s="106">
        <f>-'Levy Proposition'!E$11*'Incentive Relocation assumption'!M28/(1+Assumptions!$D$49)^('Incentive Relocation assumption'!$I28-2022)</f>
        <v>3026067.0875027766</v>
      </c>
      <c r="AR28" s="106">
        <f>-'Levy Proposition'!F$11*'Incentive Relocation assumption'!N28/(1+Assumptions!$D$49)^('Incentive Relocation assumption'!$I28-2022)</f>
        <v>1229823.8723024132</v>
      </c>
      <c r="AS28" s="106">
        <f>-'Levy Proposition'!G$11*'Incentive Relocation assumption'!O28/(1+Assumptions!$D$49)^('Incentive Relocation assumption'!$I28-2022)</f>
        <v>1303447.7265072635</v>
      </c>
    </row>
    <row r="29" spans="1:45" x14ac:dyDescent="0.35">
      <c r="A29">
        <v>2047</v>
      </c>
      <c r="B29" s="84">
        <f>'Future Expected Cost'!V28</f>
        <v>34225753.691089757</v>
      </c>
      <c r="C29" s="84">
        <f>'Future Expected Cost'!W28</f>
        <v>60755633.580753759</v>
      </c>
      <c r="D29" s="84">
        <f>'Future Expected Cost'!X28</f>
        <v>45407529.40907535</v>
      </c>
      <c r="E29" s="84">
        <f>'Future Expected Cost'!Y28</f>
        <v>17178632.979618378</v>
      </c>
      <c r="F29" s="84">
        <f>'Future Expected Cost'!Z28</f>
        <v>11804534.324415758</v>
      </c>
      <c r="G29" s="84">
        <f>'Future Expected Cost'!AA28</f>
        <v>6508549.491961482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96344247.091455132</v>
      </c>
      <c r="W29" s="107">
        <f>Q29*'Levy Proposition'!C$5/(1+Assumptions!$D$49)^('Incentive Relocation assumption'!$I29-2022)</f>
        <v>21311966.731674921</v>
      </c>
      <c r="X29" s="107">
        <f>R29*'Levy Proposition'!D$5/(1+Assumptions!$D$49)^('Incentive Relocation assumption'!$I29-2022)</f>
        <v>15957038.000344809</v>
      </c>
      <c r="Y29" s="107">
        <f>S29*'Levy Proposition'!E$5/(1+Assumptions!$D$49)^('Incentive Relocation assumption'!$I29-2022)</f>
        <v>6076552.9955914291</v>
      </c>
      <c r="Z29" s="107">
        <f>T29*'Levy Proposition'!F$5/(1+Assumptions!$D$49)^('Incentive Relocation assumption'!$I29-2022)</f>
        <v>4168041.2037694934</v>
      </c>
      <c r="AA29" s="107">
        <f>U29*'Levy Proposition'!G$5/(1+Assumptions!$D$49)^('Incentive Relocation assumption'!$I29-2022)</f>
        <v>2295470.6677047382</v>
      </c>
      <c r="AB29" s="81">
        <f>P29*'Levy Proposition'!B$33/(1+Assumptions!$D$49)^('Incentive Relocation assumption'!$I29-2022)</f>
        <v>96255753.227846459</v>
      </c>
      <c r="AC29" s="81">
        <f>Q29*'Levy Proposition'!C$33/(1+Assumptions!$D$49)^('Incentive Relocation assumption'!$I29-2022)</f>
        <v>21292391.320229806</v>
      </c>
      <c r="AD29" s="81">
        <f>R29*'Levy Proposition'!D$33/(1+Assumptions!$D$49)^('Incentive Relocation assumption'!$I29-2022)</f>
        <v>15942381.1839076</v>
      </c>
      <c r="AE29" s="81">
        <f>S29*'Levy Proposition'!E$33/(1+Assumptions!$D$49)^('Incentive Relocation assumption'!$I29-2022)</f>
        <v>6070971.576168512</v>
      </c>
      <c r="AF29" s="81">
        <f>T29*'Levy Proposition'!F$33/(1+Assumptions!$D$49)^('Incentive Relocation assumption'!$I29-2022)</f>
        <v>4164212.7855614861</v>
      </c>
      <c r="AG29" s="81">
        <f>U29*'Levy Proposition'!G$33/(1+Assumptions!$D$49)^('Incentive Relocation assumption'!$I29-2022)</f>
        <v>2293362.2380442447</v>
      </c>
      <c r="AH29" s="109">
        <f t="shared" si="4"/>
        <v>88493.863608673215</v>
      </c>
      <c r="AI29" s="109">
        <f t="shared" si="5"/>
        <v>19575.411445114762</v>
      </c>
      <c r="AJ29" s="109">
        <f t="shared" si="6"/>
        <v>14656.816437209025</v>
      </c>
      <c r="AK29" s="109">
        <f t="shared" si="7"/>
        <v>5581.419422917068</v>
      </c>
      <c r="AL29" s="109">
        <f t="shared" si="8"/>
        <v>3828.4182080072351</v>
      </c>
      <c r="AM29" s="109">
        <f t="shared" si="9"/>
        <v>2108.429660493508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8805403.2071274351</v>
      </c>
      <c r="AP29" s="106">
        <f>-'Levy Proposition'!D$11*'Incentive Relocation assumption'!L29/(1+Assumptions!$D$49)^('Incentive Relocation assumption'!$I29-2022)</f>
        <v>4408282.9355823696</v>
      </c>
      <c r="AQ29" s="106">
        <f>-'Levy Proposition'!E$11*'Incentive Relocation assumption'!M29/(1+Assumptions!$D$49)^('Incentive Relocation assumption'!$I29-2022)</f>
        <v>2723447.3259801338</v>
      </c>
      <c r="AR29" s="106">
        <f>-'Levy Proposition'!F$11*'Incentive Relocation assumption'!N29/(1+Assumptions!$D$49)^('Incentive Relocation assumption'!$I29-2022)</f>
        <v>1106836.1802951824</v>
      </c>
      <c r="AS29" s="106">
        <f>-'Levy Proposition'!G$11*'Incentive Relocation assumption'!O29/(1+Assumptions!$D$49)^('Incentive Relocation assumption'!$I29-2022)</f>
        <v>1173097.3315071403</v>
      </c>
    </row>
    <row r="30" spans="1:45" x14ac:dyDescent="0.35">
      <c r="A30">
        <v>2048</v>
      </c>
      <c r="B30" s="84">
        <f>'Future Expected Cost'!V29</f>
        <v>32732656.683242064</v>
      </c>
      <c r="C30" s="84">
        <f>'Future Expected Cost'!W29</f>
        <v>58108302.999377444</v>
      </c>
      <c r="D30" s="84">
        <f>'Future Expected Cost'!X29</f>
        <v>43433846.084308095</v>
      </c>
      <c r="E30" s="84">
        <f>'Future Expected Cost'!Y29</f>
        <v>16438719.497669019</v>
      </c>
      <c r="F30" s="84">
        <f>'Future Expected Cost'!Z29</f>
        <v>11294767.011079255</v>
      </c>
      <c r="G30" s="84">
        <f>'Future Expected Cost'!AA29</f>
        <v>6227017.7656102702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92352591.642142862</v>
      </c>
      <c r="W30" s="107">
        <f>Q30*'Levy Proposition'!C$5/(1+Assumptions!$D$49)^('Incentive Relocation assumption'!$I30-2022)</f>
        <v>19180678.130522233</v>
      </c>
      <c r="X30" s="107">
        <f>R30*'Levy Proposition'!D$5/(1+Assumptions!$D$49)^('Incentive Relocation assumption'!$I30-2022)</f>
        <v>14361265.370512895</v>
      </c>
      <c r="Y30" s="107">
        <f>S30*'Levy Proposition'!E$5/(1+Assumptions!$D$49)^('Incentive Relocation assumption'!$I30-2022)</f>
        <v>5468871.485158327</v>
      </c>
      <c r="Z30" s="107">
        <f>T30*'Levy Proposition'!F$5/(1+Assumptions!$D$49)^('Incentive Relocation assumption'!$I30-2022)</f>
        <v>3751219.1047782325</v>
      </c>
      <c r="AA30" s="107">
        <f>U30*'Levy Proposition'!G$5/(1+Assumptions!$D$49)^('Incentive Relocation assumption'!$I30-2022)</f>
        <v>2065913.6995489907</v>
      </c>
      <c r="AB30" s="81">
        <f>P30*'Levy Proposition'!B$33/(1+Assumptions!$D$49)^('Incentive Relocation assumption'!$I30-2022)</f>
        <v>92267764.183364466</v>
      </c>
      <c r="AC30" s="81">
        <f>Q30*'Levy Proposition'!C$33/(1+Assumptions!$D$49)^('Incentive Relocation assumption'!$I30-2022)</f>
        <v>19163060.344659083</v>
      </c>
      <c r="AD30" s="81">
        <f>R30*'Levy Proposition'!D$33/(1+Assumptions!$D$49)^('Incentive Relocation assumption'!$I30-2022)</f>
        <v>14348074.298940772</v>
      </c>
      <c r="AE30" s="81">
        <f>S30*'Levy Proposition'!E$33/(1+Assumptions!$D$49)^('Incentive Relocation assumption'!$I30-2022)</f>
        <v>5463848.2317528445</v>
      </c>
      <c r="AF30" s="81">
        <f>T30*'Levy Proposition'!F$33/(1+Assumptions!$D$49)^('Incentive Relocation assumption'!$I30-2022)</f>
        <v>3747773.5449046958</v>
      </c>
      <c r="AG30" s="81">
        <f>U30*'Levy Proposition'!G$33/(1+Assumptions!$D$49)^('Incentive Relocation assumption'!$I30-2022)</f>
        <v>2064016.1219491404</v>
      </c>
      <c r="AH30" s="109">
        <f t="shared" si="4"/>
        <v>84827.458778396249</v>
      </c>
      <c r="AI30" s="109">
        <f t="shared" si="5"/>
        <v>17617.785863149911</v>
      </c>
      <c r="AJ30" s="109">
        <f t="shared" si="6"/>
        <v>13191.071572123095</v>
      </c>
      <c r="AK30" s="109">
        <f t="shared" si="7"/>
        <v>5023.2534054825082</v>
      </c>
      <c r="AL30" s="109">
        <f t="shared" si="8"/>
        <v>3445.5598735366948</v>
      </c>
      <c r="AM30" s="109">
        <f t="shared" si="9"/>
        <v>1897.5775998502504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7924824.9047968574</v>
      </c>
      <c r="AP30" s="106">
        <f>-'Levy Proposition'!D$11*'Incentive Relocation assumption'!L30/(1+Assumptions!$D$49)^('Incentive Relocation assumption'!$I30-2022)</f>
        <v>3967435.6271404508</v>
      </c>
      <c r="AQ30" s="106">
        <f>-'Levy Proposition'!E$11*'Incentive Relocation assumption'!M30/(1+Assumptions!$D$49)^('Incentive Relocation assumption'!$I30-2022)</f>
        <v>2451090.8459432931</v>
      </c>
      <c r="AR30" s="106">
        <f>-'Levy Proposition'!F$11*'Incentive Relocation assumption'!N30/(1+Assumptions!$D$49)^('Incentive Relocation assumption'!$I30-2022)</f>
        <v>996147.78798925516</v>
      </c>
      <c r="AS30" s="106">
        <f>-'Levy Proposition'!G$11*'Incentive Relocation assumption'!O30/(1+Assumptions!$D$49)^('Incentive Relocation assumption'!$I30-2022)</f>
        <v>1055782.5382662206</v>
      </c>
    </row>
    <row r="31" spans="1:45" x14ac:dyDescent="0.35">
      <c r="A31">
        <v>2049</v>
      </c>
      <c r="B31" s="84">
        <f>'Future Expected Cost'!V30</f>
        <v>31304915.22251194</v>
      </c>
      <c r="C31" s="84">
        <f>'Future Expected Cost'!W30</f>
        <v>55576722.034692727</v>
      </c>
      <c r="D31" s="84">
        <f>'Future Expected Cost'!X30</f>
        <v>41546261.364226885</v>
      </c>
      <c r="E31" s="84">
        <f>'Future Expected Cost'!Y30</f>
        <v>15730807.353144543</v>
      </c>
      <c r="F31" s="84">
        <f>'Future Expected Cost'!Z30</f>
        <v>10807102.474319261</v>
      </c>
      <c r="G31" s="84">
        <f>'Future Expected Cost'!AA30</f>
        <v>5957712.4081352185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88463083.604667962</v>
      </c>
      <c r="W31" s="107">
        <f>Q31*'Levy Proposition'!C$5/(1+Assumptions!$D$49)^('Incentive Relocation assumption'!$I31-2022)</f>
        <v>17262527.582679864</v>
      </c>
      <c r="X31" s="107">
        <f>R31*'Levy Proposition'!D$5/(1+Assumptions!$D$49)^('Incentive Relocation assumption'!$I31-2022)</f>
        <v>12925076.886940813</v>
      </c>
      <c r="Y31" s="107">
        <f>S31*'Levy Proposition'!E$5/(1+Assumptions!$D$49)^('Incentive Relocation assumption'!$I31-2022)</f>
        <v>4921960.7469689921</v>
      </c>
      <c r="Z31" s="107">
        <f>T31*'Levy Proposition'!F$5/(1+Assumptions!$D$49)^('Incentive Relocation assumption'!$I31-2022)</f>
        <v>3376081.0136250802</v>
      </c>
      <c r="AA31" s="107">
        <f>U31*'Levy Proposition'!G$5/(1+Assumptions!$D$49)^('Incentive Relocation assumption'!$I31-2022)</f>
        <v>1859313.4183900545</v>
      </c>
      <c r="AB31" s="81">
        <f>P31*'Levy Proposition'!B$33/(1+Assumptions!$D$49)^('Incentive Relocation assumption'!$I31-2022)</f>
        <v>88381828.726548642</v>
      </c>
      <c r="AC31" s="81">
        <f>Q31*'Levy Proposition'!C$33/(1+Assumptions!$D$49)^('Incentive Relocation assumption'!$I31-2022)</f>
        <v>17246671.651396368</v>
      </c>
      <c r="AD31" s="81">
        <f>R31*'Levy Proposition'!D$33/(1+Assumptions!$D$49)^('Incentive Relocation assumption'!$I31-2022)</f>
        <v>12913204.979424855</v>
      </c>
      <c r="AE31" s="81">
        <f>S31*'Levy Proposition'!E$33/(1+Assumptions!$D$49)^('Incentive Relocation assumption'!$I31-2022)</f>
        <v>4917439.8405715823</v>
      </c>
      <c r="AF31" s="81">
        <f>T31*'Levy Proposition'!F$33/(1+Assumptions!$D$49)^('Incentive Relocation assumption'!$I31-2022)</f>
        <v>3372980.024601128</v>
      </c>
      <c r="AG31" s="81">
        <f>U31*'Levy Proposition'!G$33/(1+Assumptions!$D$49)^('Incentive Relocation assumption'!$I31-2022)</f>
        <v>1857605.6067352851</v>
      </c>
      <c r="AH31" s="109">
        <f t="shared" si="4"/>
        <v>81254.878119319677</v>
      </c>
      <c r="AI31" s="109">
        <f t="shared" si="5"/>
        <v>15855.93128349632</v>
      </c>
      <c r="AJ31" s="109">
        <f t="shared" si="6"/>
        <v>11871.907515957952</v>
      </c>
      <c r="AK31" s="109">
        <f t="shared" si="7"/>
        <v>4520.9063974097371</v>
      </c>
      <c r="AL31" s="109">
        <f t="shared" si="8"/>
        <v>3100.9890239522792</v>
      </c>
      <c r="AM31" s="109">
        <f t="shared" si="9"/>
        <v>1707.8116547693498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7132308.2310249573</v>
      </c>
      <c r="AP31" s="106">
        <f>-'Levy Proposition'!D$11*'Incentive Relocation assumption'!L31/(1+Assumptions!$D$49)^('Incentive Relocation assumption'!$I31-2022)</f>
        <v>3570674.9511131123</v>
      </c>
      <c r="AQ31" s="106">
        <f>-'Levy Proposition'!E$11*'Incentive Relocation assumption'!M31/(1+Assumptions!$D$49)^('Incentive Relocation assumption'!$I31-2022)</f>
        <v>2205971.1887046918</v>
      </c>
      <c r="AR31" s="106">
        <f>-'Levy Proposition'!F$11*'Incentive Relocation assumption'!N31/(1+Assumptions!$D$49)^('Incentive Relocation assumption'!$I31-2022)</f>
        <v>896528.7123621552</v>
      </c>
      <c r="AS31" s="106">
        <f>-'Levy Proposition'!G$11*'Incentive Relocation assumption'!O31/(1+Assumptions!$D$49)^('Incentive Relocation assumption'!$I31-2022)</f>
        <v>950199.73038024001</v>
      </c>
    </row>
    <row r="32" spans="1:45" x14ac:dyDescent="0.35">
      <c r="A32">
        <v>2050</v>
      </c>
      <c r="B32" s="84">
        <f>'Future Expected Cost'!V31</f>
        <v>37562805.391911529</v>
      </c>
      <c r="C32" s="84">
        <f>'Future Expected Cost'!W31</f>
        <v>66690186.322599918</v>
      </c>
      <c r="D32" s="84">
        <f>'Future Expected Cost'!X31</f>
        <v>49859741.76675041</v>
      </c>
      <c r="E32" s="84">
        <f>'Future Expected Cost'!Y31</f>
        <v>18886385.562811203</v>
      </c>
      <c r="F32" s="84">
        <f>'Future Expected Cost'!Z31</f>
        <v>12973465.652449736</v>
      </c>
      <c r="G32" s="84">
        <f>'Future Expected Cost'!AA31</f>
        <v>7151442.8368557831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84681142.585438803</v>
      </c>
      <c r="W32" s="107">
        <f>Q32*'Levy Proposition'!C$5/(1+Assumptions!$D$49)^('Incentive Relocation assumption'!$I32-2022)</f>
        <v>15536200.363457618</v>
      </c>
      <c r="X32" s="107">
        <f>R32*'Levy Proposition'!D$5/(1+Assumptions!$D$49)^('Incentive Relocation assumption'!$I32-2022)</f>
        <v>11632513.446645217</v>
      </c>
      <c r="Y32" s="107">
        <f>S32*'Levy Proposition'!E$5/(1+Assumptions!$D$49)^('Incentive Relocation assumption'!$I32-2022)</f>
        <v>4429743.4416676937</v>
      </c>
      <c r="Z32" s="107">
        <f>T32*'Levy Proposition'!F$5/(1+Assumptions!$D$49)^('Incentive Relocation assumption'!$I32-2022)</f>
        <v>3038458.3497245703</v>
      </c>
      <c r="AA32" s="107">
        <f>U32*'Levy Proposition'!G$5/(1+Assumptions!$D$49)^('Incentive Relocation assumption'!$I32-2022)</f>
        <v>1673374.0565058533</v>
      </c>
      <c r="AB32" s="81">
        <f>P32*'Levy Proposition'!B$33/(1+Assumptions!$D$49)^('Incentive Relocation assumption'!$I32-2022)</f>
        <v>84603361.485804826</v>
      </c>
      <c r="AC32" s="81">
        <f>Q32*'Levy Proposition'!C$33/(1+Assumptions!$D$49)^('Incentive Relocation assumption'!$I32-2022)</f>
        <v>15521930.093696151</v>
      </c>
      <c r="AD32" s="81">
        <f>R32*'Levy Proposition'!D$33/(1+Assumptions!$D$49)^('Incentive Relocation assumption'!$I32-2022)</f>
        <v>11621828.781089669</v>
      </c>
      <c r="AE32" s="81">
        <f>S32*'Levy Proposition'!E$33/(1+Assumptions!$D$49)^('Incentive Relocation assumption'!$I32-2022)</f>
        <v>4425674.6454107026</v>
      </c>
      <c r="AF32" s="81">
        <f>T32*'Levy Proposition'!F$33/(1+Assumptions!$D$49)^('Incentive Relocation assumption'!$I32-2022)</f>
        <v>3035667.4729789575</v>
      </c>
      <c r="AG32" s="81">
        <f>U32*'Levy Proposition'!G$33/(1+Assumptions!$D$49)^('Incentive Relocation assumption'!$I32-2022)</f>
        <v>1671837.0333831119</v>
      </c>
      <c r="AH32" s="109">
        <f t="shared" si="4"/>
        <v>77781.099633976817</v>
      </c>
      <c r="AI32" s="109">
        <f t="shared" si="5"/>
        <v>14270.269761467353</v>
      </c>
      <c r="AJ32" s="109">
        <f t="shared" si="6"/>
        <v>10684.665555547923</v>
      </c>
      <c r="AK32" s="109">
        <f t="shared" si="7"/>
        <v>4068.7962569911033</v>
      </c>
      <c r="AL32" s="109">
        <f t="shared" si="8"/>
        <v>2790.8767456128262</v>
      </c>
      <c r="AM32" s="109">
        <f t="shared" si="9"/>
        <v>1537.0231227413751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6419046.6431069141</v>
      </c>
      <c r="AP32" s="106">
        <f>-'Levy Proposition'!D$11*'Incentive Relocation assumption'!L32/(1+Assumptions!$D$49)^('Incentive Relocation assumption'!$I32-2022)</f>
        <v>3213592.0540936538</v>
      </c>
      <c r="AQ32" s="106">
        <f>-'Levy Proposition'!E$11*'Incentive Relocation assumption'!M32/(1+Assumptions!$D$49)^('Incentive Relocation assumption'!$I32-2022)</f>
        <v>1985364.5544999826</v>
      </c>
      <c r="AR32" s="106">
        <f>-'Levy Proposition'!F$11*'Incentive Relocation assumption'!N32/(1+Assumptions!$D$49)^('Incentive Relocation assumption'!$I32-2022)</f>
        <v>806871.97399911692</v>
      </c>
      <c r="AS32" s="106">
        <f>-'Levy Proposition'!G$11*'Incentive Relocation assumption'!O32/(1+Assumptions!$D$49)^('Incentive Relocation assumption'!$I32-2022)</f>
        <v>855175.65870843688</v>
      </c>
    </row>
    <row r="33" spans="1:45" x14ac:dyDescent="0.35">
      <c r="A33">
        <v>2051</v>
      </c>
      <c r="B33" s="84">
        <f>'Future Expected Cost'!V32</f>
        <v>35924886.675964348</v>
      </c>
      <c r="C33" s="84">
        <f>'Future Expected Cost'!W32</f>
        <v>63785635.495473377</v>
      </c>
      <c r="D33" s="84">
        <f>'Future Expected Cost'!X32</f>
        <v>47693610.660168909</v>
      </c>
      <c r="E33" s="84">
        <f>'Future Expected Cost'!Y32</f>
        <v>18073371.941500805</v>
      </c>
      <c r="F33" s="84">
        <f>'Future Expected Cost'!Z32</f>
        <v>12413526.409958577</v>
      </c>
      <c r="G33" s="84">
        <f>'Future Expected Cost'!AA32</f>
        <v>6842269.882210115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81010823.252267137</v>
      </c>
      <c r="W33" s="107">
        <f>Q33*'Levy Proposition'!C$5/(1+Assumptions!$D$49)^('Incentive Relocation assumption'!$I33-2022)</f>
        <v>13982513.312574202</v>
      </c>
      <c r="X33" s="107">
        <f>R33*'Levy Proposition'!D$5/(1+Assumptions!$D$49)^('Incentive Relocation assumption'!$I33-2022)</f>
        <v>10469211.925779814</v>
      </c>
      <c r="Y33" s="107">
        <f>S33*'Levy Proposition'!E$5/(1+Assumptions!$D$49)^('Incentive Relocation assumption'!$I33-2022)</f>
        <v>3986749.9900485408</v>
      </c>
      <c r="Z33" s="107">
        <f>T33*'Levy Proposition'!F$5/(1+Assumptions!$D$49)^('Incentive Relocation assumption'!$I33-2022)</f>
        <v>2734599.4085307256</v>
      </c>
      <c r="AA33" s="107">
        <f>U33*'Levy Proposition'!G$5/(1+Assumptions!$D$49)^('Incentive Relocation assumption'!$I33-2022)</f>
        <v>1506029.432849186</v>
      </c>
      <c r="AB33" s="81">
        <f>P33*'Levy Proposition'!B$33/(1+Assumptions!$D$49)^('Incentive Relocation assumption'!$I33-2022)</f>
        <v>80936413.404661953</v>
      </c>
      <c r="AC33" s="81">
        <f>Q33*'Levy Proposition'!C$33/(1+Assumptions!$D$49)^('Incentive Relocation assumption'!$I33-2022)</f>
        <v>13969670.131342899</v>
      </c>
      <c r="AD33" s="81">
        <f>R33*'Levy Proposition'!D$33/(1+Assumptions!$D$49)^('Incentive Relocation assumption'!$I33-2022)</f>
        <v>10459595.772867532</v>
      </c>
      <c r="AE33" s="81">
        <f>S33*'Levy Proposition'!E$33/(1+Assumptions!$D$49)^('Incentive Relocation assumption'!$I33-2022)</f>
        <v>3983088.0909677758</v>
      </c>
      <c r="AF33" s="81">
        <f>T33*'Levy Proposition'!F$33/(1+Assumptions!$D$49)^('Incentive Relocation assumption'!$I33-2022)</f>
        <v>2732087.6314979661</v>
      </c>
      <c r="AG33" s="81">
        <f>U33*'Levy Proposition'!G$33/(1+Assumptions!$D$49)^('Incentive Relocation assumption'!$I33-2022)</f>
        <v>1504646.1186685825</v>
      </c>
      <c r="AH33" s="109">
        <f t="shared" si="4"/>
        <v>74409.847605183721</v>
      </c>
      <c r="AI33" s="109">
        <f t="shared" si="5"/>
        <v>12843.181231303141</v>
      </c>
      <c r="AJ33" s="109">
        <f t="shared" si="6"/>
        <v>9616.1529122814536</v>
      </c>
      <c r="AK33" s="109">
        <f t="shared" si="7"/>
        <v>3661.8990807649679</v>
      </c>
      <c r="AL33" s="109">
        <f t="shared" si="8"/>
        <v>2511.7770327595063</v>
      </c>
      <c r="AM33" s="109">
        <f t="shared" si="9"/>
        <v>1383.3141806034837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5777114.2905949308</v>
      </c>
      <c r="AP33" s="106">
        <f>-'Levy Proposition'!D$11*'Incentive Relocation assumption'!L33/(1+Assumptions!$D$49)^('Incentive Relocation assumption'!$I33-2022)</f>
        <v>2892218.9870333909</v>
      </c>
      <c r="AQ33" s="106">
        <f>-'Levy Proposition'!E$11*'Incentive Relocation assumption'!M33/(1+Assumptions!$D$49)^('Incentive Relocation assumption'!$I33-2022)</f>
        <v>1786819.5352902114</v>
      </c>
      <c r="AR33" s="106">
        <f>-'Levy Proposition'!F$11*'Incentive Relocation assumption'!N33/(1+Assumptions!$D$49)^('Incentive Relocation assumption'!$I33-2022)</f>
        <v>726181.2962017454</v>
      </c>
      <c r="AS33" s="106">
        <f>-'Levy Proposition'!G$11*'Incentive Relocation assumption'!O33/(1+Assumptions!$D$49)^('Incentive Relocation assumption'!$I33-2022)</f>
        <v>769654.40408487129</v>
      </c>
    </row>
    <row r="34" spans="1:45" x14ac:dyDescent="0.35">
      <c r="A34">
        <v>2052</v>
      </c>
      <c r="B34" s="84">
        <f>'Future Expected Cost'!V33</f>
        <v>34358631.81986028</v>
      </c>
      <c r="C34" s="84">
        <f>'Future Expected Cost'!W33</f>
        <v>61008024.955480985</v>
      </c>
      <c r="D34" s="84">
        <f>'Future Expected Cost'!X33</f>
        <v>45621929.577988654</v>
      </c>
      <c r="E34" s="84">
        <f>'Future Expected Cost'!Y33</f>
        <v>17295502.496503115</v>
      </c>
      <c r="F34" s="84">
        <f>'Future Expected Cost'!Z33</f>
        <v>11877852.73757197</v>
      </c>
      <c r="G34" s="84">
        <f>'Future Expected Cost'!AA33</f>
        <v>6546516.8498583492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77454995.151250735</v>
      </c>
      <c r="W34" s="107">
        <f>Q34*'Levy Proposition'!C$5/(1+Assumptions!$D$49)^('Incentive Relocation assumption'!$I34-2022)</f>
        <v>12584201.668521959</v>
      </c>
      <c r="X34" s="107">
        <f>R34*'Levy Proposition'!D$5/(1+Assumptions!$D$49)^('Incentive Relocation assumption'!$I34-2022)</f>
        <v>9422245.5748374704</v>
      </c>
      <c r="Y34" s="107">
        <f>S34*'Levy Proposition'!E$5/(1+Assumptions!$D$49)^('Incentive Relocation assumption'!$I34-2022)</f>
        <v>3588057.7944189599</v>
      </c>
      <c r="Z34" s="107">
        <f>T34*'Levy Proposition'!F$5/(1+Assumptions!$D$49)^('Incentive Relocation assumption'!$I34-2022)</f>
        <v>2461127.6721349373</v>
      </c>
      <c r="AA34" s="107">
        <f>U34*'Levy Proposition'!G$5/(1+Assumptions!$D$49)^('Incentive Relocation assumption'!$I34-2022)</f>
        <v>1355419.993389928</v>
      </c>
      <c r="AB34" s="81">
        <f>P34*'Levy Proposition'!B$33/(1+Assumptions!$D$49)^('Incentive Relocation assumption'!$I34-2022)</f>
        <v>77383851.393489897</v>
      </c>
      <c r="AC34" s="81">
        <f>Q34*'Levy Proposition'!C$33/(1+Assumptions!$D$49)^('Incentive Relocation assumption'!$I34-2022)</f>
        <v>12572642.860812135</v>
      </c>
      <c r="AD34" s="81">
        <f>R34*'Levy Proposition'!D$33/(1+Assumptions!$D$49)^('Incentive Relocation assumption'!$I34-2022)</f>
        <v>9413591.0786951613</v>
      </c>
      <c r="AE34" s="81">
        <f>S34*'Levy Proposition'!E$33/(1+Assumptions!$D$49)^('Incentive Relocation assumption'!$I34-2022)</f>
        <v>3584762.1010416704</v>
      </c>
      <c r="AF34" s="81">
        <f>T34*'Levy Proposition'!F$33/(1+Assumptions!$D$49)^('Incentive Relocation assumption'!$I34-2022)</f>
        <v>2458867.0836398648</v>
      </c>
      <c r="AG34" s="81">
        <f>U34*'Levy Proposition'!G$33/(1+Assumptions!$D$49)^('Incentive Relocation assumption'!$I34-2022)</f>
        <v>1354175.0165942337</v>
      </c>
      <c r="AH34" s="109">
        <f t="shared" si="4"/>
        <v>71143.757760837674</v>
      </c>
      <c r="AI34" s="109">
        <f t="shared" si="5"/>
        <v>11558.807709824294</v>
      </c>
      <c r="AJ34" s="109">
        <f t="shared" si="6"/>
        <v>8654.496142309159</v>
      </c>
      <c r="AK34" s="109">
        <f t="shared" si="7"/>
        <v>3295.6933772894554</v>
      </c>
      <c r="AL34" s="109">
        <f t="shared" si="8"/>
        <v>2260.588495072443</v>
      </c>
      <c r="AM34" s="109">
        <f t="shared" si="9"/>
        <v>1244.9767956943251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5199377.9422737081</v>
      </c>
      <c r="AP34" s="106">
        <f>-'Levy Proposition'!D$11*'Incentive Relocation assumption'!L34/(1+Assumptions!$D$49)^('Incentive Relocation assumption'!$I34-2022)</f>
        <v>2602984.6129040355</v>
      </c>
      <c r="AQ34" s="106">
        <f>-'Levy Proposition'!E$11*'Incentive Relocation assumption'!M34/(1+Assumptions!$D$49)^('Incentive Relocation assumption'!$I34-2022)</f>
        <v>1608129.8744143343</v>
      </c>
      <c r="AR34" s="106">
        <f>-'Levy Proposition'!F$11*'Incentive Relocation assumption'!N34/(1+Assumptions!$D$49)^('Incentive Relocation assumption'!$I34-2022)</f>
        <v>653560.03423886932</v>
      </c>
      <c r="AS34" s="106">
        <f>-'Levy Proposition'!G$11*'Incentive Relocation assumption'!O34/(1+Assumptions!$D$49)^('Incentive Relocation assumption'!$I34-2022)</f>
        <v>692685.64381484559</v>
      </c>
    </row>
    <row r="35" spans="1:45" x14ac:dyDescent="0.35">
      <c r="A35">
        <v>2053</v>
      </c>
      <c r="B35" s="84">
        <f>'Future Expected Cost'!V34</f>
        <v>32860895.436146609</v>
      </c>
      <c r="C35" s="84">
        <f>'Future Expected Cost'!W34</f>
        <v>58351789.015417024</v>
      </c>
      <c r="D35" s="84">
        <f>'Future Expected Cost'!X34</f>
        <v>43640566.166471094</v>
      </c>
      <c r="E35" s="84">
        <f>'Future Expected Cost'!Y34</f>
        <v>16551252.043358479</v>
      </c>
      <c r="F35" s="84">
        <f>'Future Expected Cost'!Z34</f>
        <v>11365389.026580855</v>
      </c>
      <c r="G35" s="84">
        <f>'Future Expected Cost'!AA34</f>
        <v>6263599.0404956108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74015502.261146307</v>
      </c>
      <c r="W35" s="107">
        <f>Q35*'Levy Proposition'!C$5/(1+Assumptions!$D$49)^('Incentive Relocation assumption'!$I35-2022)</f>
        <v>11325727.220414579</v>
      </c>
      <c r="X35" s="107">
        <f>R35*'Levy Proposition'!D$5/(1+Assumptions!$D$49)^('Incentive Relocation assumption'!$I35-2022)</f>
        <v>8479980.3750205878</v>
      </c>
      <c r="Y35" s="107">
        <f>S35*'Levy Proposition'!E$5/(1+Assumptions!$D$49)^('Incentive Relocation assumption'!$I35-2022)</f>
        <v>3229236.538088988</v>
      </c>
      <c r="Z35" s="107">
        <f>T35*'Levy Proposition'!F$5/(1+Assumptions!$D$49)^('Incentive Relocation assumption'!$I35-2022)</f>
        <v>2215004.2889838796</v>
      </c>
      <c r="AA35" s="107">
        <f>U35*'Levy Proposition'!G$5/(1+Assumptions!$D$49)^('Incentive Relocation assumption'!$I35-2022)</f>
        <v>1219872.1475220507</v>
      </c>
      <c r="AB35" s="81">
        <f>P35*'Levy Proposition'!B$33/(1+Assumptions!$D$49)^('Incentive Relocation assumption'!$I35-2022)</f>
        <v>73947517.737318888</v>
      </c>
      <c r="AC35" s="81">
        <f>Q35*'Levy Proposition'!C$33/(1+Assumptions!$D$49)^('Incentive Relocation assumption'!$I35-2022)</f>
        <v>11315324.343334012</v>
      </c>
      <c r="AD35" s="81">
        <f>R35*'Levy Proposition'!D$33/(1+Assumptions!$D$49)^('Incentive Relocation assumption'!$I35-2022)</f>
        <v>8472191.3658231981</v>
      </c>
      <c r="AE35" s="81">
        <f>S35*'Levy Proposition'!E$33/(1+Assumptions!$D$49)^('Incentive Relocation assumption'!$I35-2022)</f>
        <v>3226270.4282652177</v>
      </c>
      <c r="AF35" s="81">
        <f>T35*'Levy Proposition'!F$33/(1+Assumptions!$D$49)^('Incentive Relocation assumption'!$I35-2022)</f>
        <v>2212969.7690892369</v>
      </c>
      <c r="AG35" s="81">
        <f>U35*'Levy Proposition'!G$33/(1+Assumptions!$D$49)^('Incentive Relocation assumption'!$I35-2022)</f>
        <v>1218751.6737760641</v>
      </c>
      <c r="AH35" s="109">
        <f t="shared" si="4"/>
        <v>67984.523827418685</v>
      </c>
      <c r="AI35" s="109">
        <f t="shared" si="5"/>
        <v>10402.877080567181</v>
      </c>
      <c r="AJ35" s="109">
        <f t="shared" si="6"/>
        <v>7789.009197389707</v>
      </c>
      <c r="AK35" s="109">
        <f t="shared" si="7"/>
        <v>2966.1098237703554</v>
      </c>
      <c r="AL35" s="109">
        <f t="shared" si="8"/>
        <v>2034.5198946427554</v>
      </c>
      <c r="AM35" s="109">
        <f t="shared" si="9"/>
        <v>1120.4737459865864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4679417.7208182681</v>
      </c>
      <c r="AP35" s="106">
        <f>-'Levy Proposition'!D$11*'Incentive Relocation assumption'!L35/(1+Assumptions!$D$49)^('Incentive Relocation assumption'!$I35-2022)</f>
        <v>2342674.9237840301</v>
      </c>
      <c r="AQ35" s="106">
        <f>-'Levy Proposition'!E$11*'Incentive Relocation assumption'!M35/(1+Assumptions!$D$49)^('Incentive Relocation assumption'!$I35-2022)</f>
        <v>1447309.9503939759</v>
      </c>
      <c r="AR35" s="106">
        <f>-'Levy Proposition'!F$11*'Incentive Relocation assumption'!N35/(1+Assumptions!$D$49)^('Incentive Relocation assumption'!$I35-2022)</f>
        <v>588201.2117200623</v>
      </c>
      <c r="AS35" s="106">
        <f>-'Levy Proposition'!G$11*'Incentive Relocation assumption'!O35/(1+Assumptions!$D$49)^('Incentive Relocation assumption'!$I35-2022)</f>
        <v>623414.09157229622</v>
      </c>
    </row>
    <row r="36" spans="1:45" x14ac:dyDescent="0.35">
      <c r="A36">
        <v>2054</v>
      </c>
      <c r="B36" s="84">
        <f>'Future Expected Cost'!V35</f>
        <v>31428670.591834392</v>
      </c>
      <c r="C36" s="84">
        <f>'Future Expected Cost'!W35</f>
        <v>55811606.743006535</v>
      </c>
      <c r="D36" s="84">
        <f>'Future Expected Cost'!X35</f>
        <v>41745569.441387467</v>
      </c>
      <c r="E36" s="84">
        <f>'Future Expected Cost'!Y35</f>
        <v>15839161.833725328</v>
      </c>
      <c r="F36" s="84">
        <f>'Future Expected Cost'!Z35</f>
        <v>10875125.754486075</v>
      </c>
      <c r="G36" s="84">
        <f>'Future Expected Cost'!AA35</f>
        <v>5992957.3193737129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70693304.431583717</v>
      </c>
      <c r="W36" s="107">
        <f>Q36*'Levy Proposition'!C$5/(1+Assumptions!$D$49)^('Incentive Relocation assumption'!$I36-2022)</f>
        <v>10193105.645477593</v>
      </c>
      <c r="X36" s="107">
        <f>R36*'Levy Proposition'!D$5/(1+Assumptions!$D$49)^('Incentive Relocation assumption'!$I36-2022)</f>
        <v>7631945.7595940148</v>
      </c>
      <c r="Y36" s="107">
        <f>S36*'Levy Proposition'!E$5/(1+Assumptions!$D$49)^('Incentive Relocation assumption'!$I36-2022)</f>
        <v>2906298.9551475784</v>
      </c>
      <c r="Z36" s="107">
        <f>T36*'Levy Proposition'!F$5/(1+Assumptions!$D$49)^('Incentive Relocation assumption'!$I36-2022)</f>
        <v>1993494.3057874744</v>
      </c>
      <c r="AA36" s="107">
        <f>U36*'Levy Proposition'!G$5/(1+Assumptions!$D$49)^('Incentive Relocation assumption'!$I36-2022)</f>
        <v>1097879.6709190682</v>
      </c>
      <c r="AB36" s="81">
        <f>P36*'Levy Proposition'!B$33/(1+Assumptions!$D$49)^('Incentive Relocation assumption'!$I36-2022)</f>
        <v>70628371.404140219</v>
      </c>
      <c r="AC36" s="81">
        <f>Q36*'Levy Proposition'!C$33/(1+Assumptions!$D$49)^('Incentive Relocation assumption'!$I36-2022)</f>
        <v>10183743.100977316</v>
      </c>
      <c r="AD36" s="81">
        <f>R36*'Levy Proposition'!D$33/(1+Assumptions!$D$49)^('Incentive Relocation assumption'!$I36-2022)</f>
        <v>7624935.6849138224</v>
      </c>
      <c r="AE36" s="81">
        <f>S36*'Levy Proposition'!E$33/(1+Assumptions!$D$49)^('Incentive Relocation assumption'!$I36-2022)</f>
        <v>2903629.4691003356</v>
      </c>
      <c r="AF36" s="81">
        <f>T36*'Levy Proposition'!F$33/(1+Assumptions!$D$49)^('Incentive Relocation assumption'!$I36-2022)</f>
        <v>1991663.2466580844</v>
      </c>
      <c r="AG36" s="81">
        <f>U36*'Levy Proposition'!G$33/(1+Assumptions!$D$49)^('Incentive Relocation assumption'!$I36-2022)</f>
        <v>1096871.2493807815</v>
      </c>
      <c r="AH36" s="109">
        <f t="shared" si="4"/>
        <v>64933.027443498373</v>
      </c>
      <c r="AI36" s="109">
        <f t="shared" si="5"/>
        <v>9362.5445002764463</v>
      </c>
      <c r="AJ36" s="109">
        <f t="shared" si="6"/>
        <v>7010.074680192396</v>
      </c>
      <c r="AK36" s="109">
        <f t="shared" si="7"/>
        <v>2669.4860472427681</v>
      </c>
      <c r="AL36" s="109">
        <f t="shared" si="8"/>
        <v>1831.0591293899342</v>
      </c>
      <c r="AM36" s="109">
        <f t="shared" si="9"/>
        <v>1008.4215382866096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4211455.7643279182</v>
      </c>
      <c r="AP36" s="106">
        <f>-'Levy Proposition'!D$11*'Incentive Relocation assumption'!L36/(1+Assumptions!$D$49)^('Incentive Relocation assumption'!$I36-2022)</f>
        <v>2108397.3264074153</v>
      </c>
      <c r="AQ36" s="106">
        <f>-'Levy Proposition'!E$11*'Incentive Relocation assumption'!M36/(1+Assumptions!$D$49)^('Incentive Relocation assumption'!$I36-2022)</f>
        <v>1302572.7124634662</v>
      </c>
      <c r="AR36" s="106">
        <f>-'Levy Proposition'!F$11*'Incentive Relocation assumption'!N36/(1+Assumptions!$D$49)^('Incentive Relocation assumption'!$I36-2022)</f>
        <v>529378.55337478803</v>
      </c>
      <c r="AS36" s="106">
        <f>-'Levy Proposition'!G$11*'Incentive Relocation assumption'!O36/(1+Assumptions!$D$49)^('Incentive Relocation assumption'!$I36-2022)</f>
        <v>561069.99335299653</v>
      </c>
    </row>
    <row r="37" spans="1:45" x14ac:dyDescent="0.35">
      <c r="A37">
        <v>2055</v>
      </c>
      <c r="B37" s="84">
        <f>'Future Expected Cost'!V36</f>
        <v>30059082.697664961</v>
      </c>
      <c r="C37" s="84">
        <f>'Future Expected Cost'!W36</f>
        <v>53382391.168133616</v>
      </c>
      <c r="D37" s="84">
        <f>'Future Expected Cost'!X36</f>
        <v>39933161.80447574</v>
      </c>
      <c r="E37" s="84">
        <f>'Future Expected Cost'!Y36</f>
        <v>15157836.65140079</v>
      </c>
      <c r="F37" s="84">
        <f>'Future Expected Cost'!Z36</f>
        <v>10406097.46624003</v>
      </c>
      <c r="G37" s="84">
        <f>'Future Expected Cost'!AA36</f>
        <v>5734056.99491743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67488602.630511433</v>
      </c>
      <c r="W37" s="107">
        <f>Q37*'Levy Proposition'!C$5/(1+Assumptions!$D$49)^('Incentive Relocation assumption'!$I37-2022)</f>
        <v>9173751.1135345828</v>
      </c>
      <c r="X37" s="107">
        <f>R37*'Levy Proposition'!D$5/(1+Assumptions!$D$49)^('Incentive Relocation assumption'!$I37-2022)</f>
        <v>6868718.2636603285</v>
      </c>
      <c r="Y37" s="107">
        <f>S37*'Levy Proposition'!E$5/(1+Assumptions!$D$49)^('Incentive Relocation assumption'!$I37-2022)</f>
        <v>2615656.5234736442</v>
      </c>
      <c r="Z37" s="107">
        <f>T37*'Levy Proposition'!F$5/(1+Assumptions!$D$49)^('Incentive Relocation assumption'!$I37-2022)</f>
        <v>1794136.2763817236</v>
      </c>
      <c r="AA37" s="107">
        <f>U37*'Levy Proposition'!G$5/(1+Assumptions!$D$49)^('Incentive Relocation assumption'!$I37-2022)</f>
        <v>988086.96818415844</v>
      </c>
      <c r="AB37" s="81">
        <f>P37*'Levy Proposition'!B$33/(1+Assumptions!$D$49)^('Incentive Relocation assumption'!$I37-2022)</f>
        <v>67426613.177309781</v>
      </c>
      <c r="AC37" s="81">
        <f>Q37*'Levy Proposition'!C$33/(1+Assumptions!$D$49)^('Incentive Relocation assumption'!$I37-2022)</f>
        <v>9165324.8638691492</v>
      </c>
      <c r="AD37" s="81">
        <f>R37*'Levy Proposition'!D$33/(1+Assumptions!$D$49)^('Incentive Relocation assumption'!$I37-2022)</f>
        <v>6862409.2266857224</v>
      </c>
      <c r="AE37" s="81">
        <f>S37*'Levy Proposition'!E$33/(1+Assumptions!$D$49)^('Incentive Relocation assumption'!$I37-2022)</f>
        <v>2613253.9975458053</v>
      </c>
      <c r="AF37" s="81">
        <f>T37*'Levy Proposition'!F$33/(1+Assumptions!$D$49)^('Incentive Relocation assumption'!$I37-2022)</f>
        <v>1792488.331063445</v>
      </c>
      <c r="AG37" s="81">
        <f>U37*'Levy Proposition'!G$33/(1+Assumptions!$D$49)^('Incentive Relocation assumption'!$I37-2022)</f>
        <v>987179.39314947068</v>
      </c>
      <c r="AH37" s="109">
        <f t="shared" si="4"/>
        <v>61989.453201651573</v>
      </c>
      <c r="AI37" s="109">
        <f t="shared" si="5"/>
        <v>8426.2496654335409</v>
      </c>
      <c r="AJ37" s="109">
        <f t="shared" si="6"/>
        <v>6309.0369746061042</v>
      </c>
      <c r="AK37" s="109">
        <f t="shared" si="7"/>
        <v>2402.5259278388694</v>
      </c>
      <c r="AL37" s="109">
        <f t="shared" si="8"/>
        <v>1647.9453182786237</v>
      </c>
      <c r="AM37" s="109">
        <f t="shared" si="9"/>
        <v>907.57503468776122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3790292.0220145192</v>
      </c>
      <c r="AP37" s="106">
        <f>-'Levy Proposition'!D$11*'Incentive Relocation assumption'!L37/(1+Assumptions!$D$49)^('Incentive Relocation assumption'!$I37-2022)</f>
        <v>1897548.4993118709</v>
      </c>
      <c r="AQ37" s="106">
        <f>-'Levy Proposition'!E$11*'Incentive Relocation assumption'!M37/(1+Assumptions!$D$49)^('Incentive Relocation assumption'!$I37-2022)</f>
        <v>1172309.822642047</v>
      </c>
      <c r="AR37" s="106">
        <f>-'Levy Proposition'!F$11*'Incentive Relocation assumption'!N37/(1+Assumptions!$D$49)^('Incentive Relocation assumption'!$I37-2022)</f>
        <v>476438.41459231201</v>
      </c>
      <c r="AS37" s="106">
        <f>-'Levy Proposition'!G$11*'Incentive Relocation assumption'!O37/(1+Assumptions!$D$49)^('Incentive Relocation assumption'!$I37-2022)</f>
        <v>504960.57387343276</v>
      </c>
    </row>
    <row r="38" spans="1:45" x14ac:dyDescent="0.35">
      <c r="A38">
        <v>2056</v>
      </c>
      <c r="B38" s="84">
        <f>'Future Expected Cost'!V37</f>
        <v>28749383.667729542</v>
      </c>
      <c r="C38" s="84">
        <f>'Future Expected Cost'!W37</f>
        <v>51059278.967183232</v>
      </c>
      <c r="D38" s="84">
        <f>'Future Expected Cost'!X37</f>
        <v>38199731.412257671</v>
      </c>
      <c r="E38" s="84">
        <f>'Future Expected Cost'!Y37</f>
        <v>14505942.03568639</v>
      </c>
      <c r="F38" s="84">
        <f>'Future Expected Cost'!Z37</f>
        <v>9957380.8441901263</v>
      </c>
      <c r="G38" s="84">
        <f>'Future Expected Cost'!AA37</f>
        <v>5486386.7466772273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64400949.72773084</v>
      </c>
      <c r="W38" s="107">
        <f>Q38*'Levy Proposition'!C$5/(1+Assumptions!$D$49)^('Incentive Relocation assumption'!$I38-2022)</f>
        <v>8256336.4317150498</v>
      </c>
      <c r="X38" s="107">
        <f>R38*'Levy Proposition'!D$5/(1+Assumptions!$D$49)^('Incentive Relocation assumption'!$I38-2022)</f>
        <v>6181816.8094594367</v>
      </c>
      <c r="Y38" s="107">
        <f>S38*'Levy Proposition'!E$5/(1+Assumptions!$D$49)^('Incentive Relocation assumption'!$I38-2022)</f>
        <v>2354079.5886370949</v>
      </c>
      <c r="Z38" s="107">
        <f>T38*'Levy Proposition'!F$5/(1+Assumptions!$D$49)^('Incentive Relocation assumption'!$I38-2022)</f>
        <v>1614714.9098363388</v>
      </c>
      <c r="AA38" s="107">
        <f>U38*'Levy Proposition'!G$5/(1+Assumptions!$D$49)^('Incentive Relocation assumption'!$I38-2022)</f>
        <v>889274.00930746691</v>
      </c>
      <c r="AB38" s="81">
        <f>P38*'Levy Proposition'!B$33/(1+Assumptions!$D$49)^('Incentive Relocation assumption'!$I38-2022)</f>
        <v>64341796.337325871</v>
      </c>
      <c r="AC38" s="81">
        <f>Q38*'Levy Proposition'!C$33/(1+Assumptions!$D$49)^('Incentive Relocation assumption'!$I38-2022)</f>
        <v>8248752.8433623202</v>
      </c>
      <c r="AD38" s="81">
        <f>R38*'Levy Proposition'!D$33/(1+Assumptions!$D$49)^('Incentive Relocation assumption'!$I38-2022)</f>
        <v>6176138.703395973</v>
      </c>
      <c r="AE38" s="81">
        <f>S38*'Levy Proposition'!E$33/(1+Assumptions!$D$49)^('Incentive Relocation assumption'!$I38-2022)</f>
        <v>2351917.325665202</v>
      </c>
      <c r="AF38" s="81">
        <f>T38*'Levy Proposition'!F$33/(1+Assumptions!$D$49)^('Incentive Relocation assumption'!$I38-2022)</f>
        <v>1613231.7661582087</v>
      </c>
      <c r="AG38" s="81">
        <f>U38*'Levy Proposition'!G$33/(1+Assumptions!$D$49)^('Incentive Relocation assumption'!$I38-2022)</f>
        <v>888457.19569102244</v>
      </c>
      <c r="AH38" s="109">
        <f t="shared" si="4"/>
        <v>59153.390404969454</v>
      </c>
      <c r="AI38" s="109">
        <f t="shared" si="5"/>
        <v>7583.5883527295664</v>
      </c>
      <c r="AJ38" s="109">
        <f t="shared" si="6"/>
        <v>5678.1060634637251</v>
      </c>
      <c r="AK38" s="109">
        <f t="shared" si="7"/>
        <v>2162.2629718929529</v>
      </c>
      <c r="AL38" s="109">
        <f t="shared" si="8"/>
        <v>1483.1436781301163</v>
      </c>
      <c r="AM38" s="109">
        <f t="shared" si="9"/>
        <v>816.81361644447315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3411246.4705988783</v>
      </c>
      <c r="AP38" s="106">
        <f>-'Levy Proposition'!D$11*'Incentive Relocation assumption'!L38/(1+Assumptions!$D$49)^('Incentive Relocation assumption'!$I38-2022)</f>
        <v>1707785.4644105893</v>
      </c>
      <c r="AQ38" s="106">
        <f>-'Levy Proposition'!E$11*'Incentive Relocation assumption'!M38/(1+Assumptions!$D$49)^('Incentive Relocation assumption'!$I38-2022)</f>
        <v>1055073.7836845126</v>
      </c>
      <c r="AR38" s="106">
        <f>-'Levy Proposition'!F$11*'Incentive Relocation assumption'!N38/(1+Assumptions!$D$49)^('Incentive Relocation assumption'!$I38-2022)</f>
        <v>428792.51804243261</v>
      </c>
      <c r="AS38" s="106">
        <f>-'Levy Proposition'!G$11*'Incentive Relocation assumption'!O38/(1+Assumptions!$D$49)^('Incentive Relocation assumption'!$I38-2022)</f>
        <v>454462.33836669108</v>
      </c>
    </row>
    <row r="39" spans="1:45" x14ac:dyDescent="0.35">
      <c r="A39">
        <v>2057</v>
      </c>
      <c r="B39" s="84">
        <f>'Future Expected Cost'!V38</f>
        <v>27496946.33745468</v>
      </c>
      <c r="C39" s="84">
        <f>'Future Expected Cost'!W38</f>
        <v>48837620.603356585</v>
      </c>
      <c r="D39" s="84">
        <f>'Future Expected Cost'!X38</f>
        <v>36541824.881626196</v>
      </c>
      <c r="E39" s="84">
        <f>'Future Expected Cost'!Y38</f>
        <v>13882201.626497915</v>
      </c>
      <c r="F39" s="84">
        <f>'Future Expected Cost'!Z38</f>
        <v>9528092.8628154304</v>
      </c>
      <c r="G39" s="84">
        <f>'Future Expected Cost'!AA38</f>
        <v>5249457.6004419103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61429348.363015167</v>
      </c>
      <c r="W39" s="107">
        <f>Q39*'Levy Proposition'!C$5/(1+Assumptions!$D$49)^('Incentive Relocation assumption'!$I39-2022)</f>
        <v>7430667.1752947625</v>
      </c>
      <c r="X39" s="107">
        <f>R39*'Levy Proposition'!D$5/(1+Assumptions!$D$49)^('Incentive Relocation assumption'!$I39-2022)</f>
        <v>5563608.4635899188</v>
      </c>
      <c r="Y39" s="107">
        <f>S39*'Levy Proposition'!E$5/(1+Assumptions!$D$49)^('Incentive Relocation assumption'!$I39-2022)</f>
        <v>2118661.4755817852</v>
      </c>
      <c r="Z39" s="107">
        <f>T39*'Levy Proposition'!F$5/(1+Assumptions!$D$49)^('Incentive Relocation assumption'!$I39-2022)</f>
        <v>1453236.4538695952</v>
      </c>
      <c r="AA39" s="107">
        <f>U39*'Levy Proposition'!G$5/(1+Assumptions!$D$49)^('Incentive Relocation assumption'!$I39-2022)</f>
        <v>800342.77254265617</v>
      </c>
      <c r="AB39" s="81">
        <f>P39*'Levy Proposition'!B$33/(1+Assumptions!$D$49)^('Incentive Relocation assumption'!$I39-2022)</f>
        <v>61372924.440054357</v>
      </c>
      <c r="AC39" s="81">
        <f>Q39*'Levy Proposition'!C$33/(1+Assumptions!$D$49)^('Incentive Relocation assumption'!$I39-2022)</f>
        <v>7423841.978488693</v>
      </c>
      <c r="AD39" s="81">
        <f>R39*'Levy Proposition'!D$33/(1+Assumptions!$D$49)^('Incentive Relocation assumption'!$I39-2022)</f>
        <v>5558498.1926249955</v>
      </c>
      <c r="AE39" s="81">
        <f>S39*'Levy Proposition'!E$33/(1+Assumptions!$D$49)^('Incentive Relocation assumption'!$I39-2022)</f>
        <v>2116715.4482338829</v>
      </c>
      <c r="AF39" s="81">
        <f>T39*'Levy Proposition'!F$33/(1+Assumptions!$D$49)^('Incentive Relocation assumption'!$I39-2022)</f>
        <v>1451901.6309567357</v>
      </c>
      <c r="AG39" s="81">
        <f>U39*'Levy Proposition'!G$33/(1+Assumptions!$D$49)^('Incentive Relocation assumption'!$I39-2022)</f>
        <v>799607.64381113625</v>
      </c>
      <c r="AH39" s="109">
        <f t="shared" si="4"/>
        <v>56423.922960810363</v>
      </c>
      <c r="AI39" s="109">
        <f t="shared" si="5"/>
        <v>6825.1968060694635</v>
      </c>
      <c r="AJ39" s="109">
        <f t="shared" si="6"/>
        <v>5110.2709649233148</v>
      </c>
      <c r="AK39" s="109">
        <f t="shared" si="7"/>
        <v>1946.0273479023017</v>
      </c>
      <c r="AL39" s="109">
        <f t="shared" si="8"/>
        <v>1334.8229128594976</v>
      </c>
      <c r="AM39" s="109">
        <f t="shared" si="9"/>
        <v>735.12873151991516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3070107.109316742</v>
      </c>
      <c r="AP39" s="106">
        <f>-'Levy Proposition'!D$11*'Incentive Relocation assumption'!L39/(1+Assumptions!$D$49)^('Incentive Relocation assumption'!$I39-2022)</f>
        <v>1536999.5515317512</v>
      </c>
      <c r="AQ39" s="106">
        <f>-'Levy Proposition'!E$11*'Incentive Relocation assumption'!M39/(1+Assumptions!$D$49)^('Incentive Relocation assumption'!$I39-2022)</f>
        <v>949561.85431387613</v>
      </c>
      <c r="AR39" s="106">
        <f>-'Levy Proposition'!F$11*'Incentive Relocation assumption'!N39/(1+Assumptions!$D$49)^('Incentive Relocation assumption'!$I39-2022)</f>
        <v>385911.41666547064</v>
      </c>
      <c r="AS39" s="106">
        <f>-'Levy Proposition'!G$11*'Incentive Relocation assumption'!O39/(1+Assumptions!$D$49)^('Incentive Relocation assumption'!$I39-2022)</f>
        <v>409014.14423195849</v>
      </c>
    </row>
    <row r="40" spans="1:45" x14ac:dyDescent="0.35">
      <c r="A40">
        <v>2058</v>
      </c>
      <c r="B40" s="84">
        <f>'Future Expected Cost'!V39</f>
        <v>26299259.128498584</v>
      </c>
      <c r="C40" s="84">
        <f>'Future Expected Cost'!W39</f>
        <v>46712970.902759001</v>
      </c>
      <c r="D40" s="84">
        <f>'Future Expected Cost'!X39</f>
        <v>34956140.317304991</v>
      </c>
      <c r="E40" s="84">
        <f>'Future Expected Cost'!Y39</f>
        <v>13285394.625865508</v>
      </c>
      <c r="F40" s="84">
        <f>'Future Expected Cost'!Z39</f>
        <v>9117389.0245208554</v>
      </c>
      <c r="G40" s="84">
        <f>'Future Expected Cost'!AA39</f>
        <v>5022801.948430906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58572337.2870804</v>
      </c>
      <c r="W40" s="107">
        <f>Q40*'Levy Proposition'!C$5/(1+Assumptions!$D$49)^('Incentive Relocation assumption'!$I40-2022)</f>
        <v>6687568.4059949983</v>
      </c>
      <c r="X40" s="107">
        <f>R40*'Levy Proposition'!D$5/(1+Assumptions!$D$49)^('Incentive Relocation assumption'!$I40-2022)</f>
        <v>5007223.6189147281</v>
      </c>
      <c r="Y40" s="107">
        <f>S40*'Levy Proposition'!E$5/(1+Assumptions!$D$49)^('Incentive Relocation assumption'!$I40-2022)</f>
        <v>1906786.1892949662</v>
      </c>
      <c r="Z40" s="107">
        <f>T40*'Levy Proposition'!F$5/(1+Assumptions!$D$49)^('Incentive Relocation assumption'!$I40-2022)</f>
        <v>1307906.5400278799</v>
      </c>
      <c r="AA40" s="107">
        <f>U40*'Levy Proposition'!G$5/(1+Assumptions!$D$49)^('Incentive Relocation assumption'!$I40-2022)</f>
        <v>720305.04305427847</v>
      </c>
      <c r="AB40" s="81">
        <f>P40*'Levy Proposition'!B$33/(1+Assumptions!$D$49)^('Incentive Relocation assumption'!$I40-2022)</f>
        <v>58518537.578394078</v>
      </c>
      <c r="AC40" s="81">
        <f>Q40*'Levy Proposition'!C$33/(1+Assumptions!$D$49)^('Incentive Relocation assumption'!$I40-2022)</f>
        <v>6681425.7583096428</v>
      </c>
      <c r="AD40" s="81">
        <f>R40*'Levy Proposition'!D$33/(1+Assumptions!$D$49)^('Incentive Relocation assumption'!$I40-2022)</f>
        <v>5002624.3970891675</v>
      </c>
      <c r="AE40" s="81">
        <f>S40*'Levy Proposition'!E$33/(1+Assumptions!$D$49)^('Incentive Relocation assumption'!$I40-2022)</f>
        <v>1905034.7730759352</v>
      </c>
      <c r="AF40" s="81">
        <f>T40*'Levy Proposition'!F$33/(1+Assumptions!$D$49)^('Incentive Relocation assumption'!$I40-2022)</f>
        <v>1306705.2051639911</v>
      </c>
      <c r="AG40" s="81">
        <f>U40*'Levy Proposition'!G$33/(1+Assumptions!$D$49)^('Incentive Relocation assumption'!$I40-2022)</f>
        <v>719643.43036684766</v>
      </c>
      <c r="AH40" s="109">
        <f t="shared" si="4"/>
        <v>53799.708686321974</v>
      </c>
      <c r="AI40" s="109">
        <f t="shared" si="5"/>
        <v>6142.6476853555068</v>
      </c>
      <c r="AJ40" s="109">
        <f t="shared" si="6"/>
        <v>4599.2218255605549</v>
      </c>
      <c r="AK40" s="109">
        <f t="shared" si="7"/>
        <v>1751.4162190309726</v>
      </c>
      <c r="AL40" s="109">
        <f t="shared" si="8"/>
        <v>1201.3348638887983</v>
      </c>
      <c r="AM40" s="109">
        <f t="shared" si="9"/>
        <v>661.61268743081018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2763083.1556485132</v>
      </c>
      <c r="AP40" s="106">
        <f>-'Levy Proposition'!D$11*'Incentive Relocation assumption'!L40/(1+Assumptions!$D$49)^('Incentive Relocation assumption'!$I40-2022)</f>
        <v>1383292.9666163495</v>
      </c>
      <c r="AQ40" s="106">
        <f>-'Levy Proposition'!E$11*'Incentive Relocation assumption'!M40/(1+Assumptions!$D$49)^('Incentive Relocation assumption'!$I40-2022)</f>
        <v>854601.5730001526</v>
      </c>
      <c r="AR40" s="106">
        <f>-'Levy Proposition'!F$11*'Incentive Relocation assumption'!N40/(1+Assumptions!$D$49)^('Incentive Relocation assumption'!$I40-2022)</f>
        <v>347318.61039145477</v>
      </c>
      <c r="AS40" s="106">
        <f>-'Levy Proposition'!G$11*'Incentive Relocation assumption'!O40/(1+Assumptions!$D$49)^('Incentive Relocation assumption'!$I40-2022)</f>
        <v>368110.96554896119</v>
      </c>
    </row>
    <row r="41" spans="1:45" x14ac:dyDescent="0.35">
      <c r="A41">
        <v>2059</v>
      </c>
      <c r="B41" s="84">
        <f>'Future Expected Cost'!V40</f>
        <v>25153920.949612632</v>
      </c>
      <c r="C41" s="84">
        <f>'Future Expected Cost'!W40</f>
        <v>44681080.046955995</v>
      </c>
      <c r="D41" s="84">
        <f>'Future Expected Cost'!X40</f>
        <v>33439520.646942168</v>
      </c>
      <c r="E41" s="84">
        <f>'Future Expected Cost'!Y40</f>
        <v>12714353.370706102</v>
      </c>
      <c r="F41" s="84">
        <f>'Future Expected Cost'!Z40</f>
        <v>8724461.6729180273</v>
      </c>
      <c r="G41" s="84">
        <f>'Future Expected Cost'!AA40</f>
        <v>4805972.6125778574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55828067.419755511</v>
      </c>
      <c r="W41" s="107">
        <f>Q41*'Levy Proposition'!C$5/(1+Assumptions!$D$49)^('Incentive Relocation assumption'!$I41-2022)</f>
        <v>6018782.7189404937</v>
      </c>
      <c r="X41" s="107">
        <f>R41*'Levy Proposition'!D$5/(1+Assumptions!$D$49)^('Incentive Relocation assumption'!$I41-2022)</f>
        <v>4506479.6586421924</v>
      </c>
      <c r="Y41" s="107">
        <f>S41*'Levy Proposition'!E$5/(1+Assumptions!$D$49)^('Incentive Relocation assumption'!$I41-2022)</f>
        <v>1716099.3455491127</v>
      </c>
      <c r="Z41" s="107">
        <f>T41*'Levy Proposition'!F$5/(1+Assumptions!$D$49)^('Incentive Relocation assumption'!$I41-2022)</f>
        <v>1177110.2444428508</v>
      </c>
      <c r="AA41" s="107">
        <f>U41*'Levy Proposition'!G$5/(1+Assumptions!$D$49)^('Incentive Relocation assumption'!$I41-2022)</f>
        <v>648271.43175304099</v>
      </c>
      <c r="AB41" s="81">
        <f>P41*'Levy Proposition'!B$33/(1+Assumptions!$D$49)^('Incentive Relocation assumption'!$I41-2022)</f>
        <v>55776788.370586239</v>
      </c>
      <c r="AC41" s="81">
        <f>Q41*'Levy Proposition'!C$33/(1+Assumptions!$D$49)^('Incentive Relocation assumption'!$I41-2022)</f>
        <v>6013254.3625196433</v>
      </c>
      <c r="AD41" s="81">
        <f>R41*'Levy Proposition'!D$33/(1+Assumptions!$D$49)^('Incentive Relocation assumption'!$I41-2022)</f>
        <v>4502340.3788376758</v>
      </c>
      <c r="AE41" s="81">
        <f>S41*'Levy Proposition'!E$33/(1+Assumptions!$D$49)^('Incentive Relocation assumption'!$I41-2022)</f>
        <v>1714523.0785066211</v>
      </c>
      <c r="AF41" s="81">
        <f>T41*'Levy Proposition'!F$33/(1+Assumptions!$D$49)^('Incentive Relocation assumption'!$I41-2022)</f>
        <v>1176029.0482472419</v>
      </c>
      <c r="AG41" s="81">
        <f>U41*'Levy Proposition'!G$33/(1+Assumptions!$D$49)^('Incentive Relocation assumption'!$I41-2022)</f>
        <v>647675.98318818281</v>
      </c>
      <c r="AH41" s="109">
        <f t="shared" si="4"/>
        <v>51279.049169272184</v>
      </c>
      <c r="AI41" s="109">
        <f t="shared" si="5"/>
        <v>5528.3564208503813</v>
      </c>
      <c r="AJ41" s="109">
        <f t="shared" si="6"/>
        <v>4139.2798045165837</v>
      </c>
      <c r="AK41" s="109">
        <f t="shared" si="7"/>
        <v>1576.267042491585</v>
      </c>
      <c r="AL41" s="109">
        <f t="shared" si="8"/>
        <v>1081.1961956089363</v>
      </c>
      <c r="AM41" s="109">
        <f t="shared" si="9"/>
        <v>595.44856485817581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2486762.9216778851</v>
      </c>
      <c r="AP41" s="106">
        <f>-'Levy Proposition'!D$11*'Incentive Relocation assumption'!L41/(1+Assumptions!$D$49)^('Incentive Relocation assumption'!$I41-2022)</f>
        <v>1244957.7031973077</v>
      </c>
      <c r="AQ41" s="106">
        <f>-'Levy Proposition'!E$11*'Incentive Relocation assumption'!M41/(1+Assumptions!$D$49)^('Incentive Relocation assumption'!$I41-2022)</f>
        <v>769137.72942370223</v>
      </c>
      <c r="AR41" s="106">
        <f>-'Levy Proposition'!F$11*'Incentive Relocation assumption'!N41/(1+Assumptions!$D$49)^('Incentive Relocation assumption'!$I41-2022)</f>
        <v>312585.25121276762</v>
      </c>
      <c r="AS41" s="106">
        <f>-'Levy Proposition'!G$11*'Incentive Relocation assumption'!O41/(1+Assumptions!$D$49)^('Incentive Relocation assumption'!$I41-2022)</f>
        <v>331298.2811678538</v>
      </c>
    </row>
    <row r="42" spans="1:45" x14ac:dyDescent="0.35">
      <c r="A42">
        <v>2060</v>
      </c>
      <c r="B42" s="84">
        <f>'Future Expected Cost'!V41</f>
        <v>31045831.649895258</v>
      </c>
      <c r="C42" s="84">
        <f>'Future Expected Cost'!W41</f>
        <v>55149974.58031629</v>
      </c>
      <c r="D42" s="84">
        <f>'Future Expected Cost'!X41</f>
        <v>41279291.878996439</v>
      </c>
      <c r="E42" s="84">
        <f>'Future Expected Cost'!Y41</f>
        <v>15701823.828602865</v>
      </c>
      <c r="F42" s="84">
        <f>'Future Expected Cost'!Z41</f>
        <v>10773150.79682561</v>
      </c>
      <c r="G42" s="84">
        <f>'Future Expected Cost'!AA41</f>
        <v>5934066.9715042915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53194368.740437791</v>
      </c>
      <c r="W42" s="107">
        <f>Q42*'Levy Proposition'!C$5/(1+Assumptions!$D$49)^('Incentive Relocation assumption'!$I42-2022)</f>
        <v>5416878.4853613675</v>
      </c>
      <c r="X42" s="107">
        <f>R42*'Levy Proposition'!D$5/(1+Assumptions!$D$49)^('Incentive Relocation assumption'!$I42-2022)</f>
        <v>4055812.2543281782</v>
      </c>
      <c r="Y42" s="107">
        <f>S42*'Levy Proposition'!E$5/(1+Assumptions!$D$49)^('Incentive Relocation assumption'!$I42-2022)</f>
        <v>1544482.0086949572</v>
      </c>
      <c r="Z42" s="107">
        <f>T42*'Levy Proposition'!F$5/(1+Assumptions!$D$49)^('Incentive Relocation assumption'!$I42-2022)</f>
        <v>1059394.142598883</v>
      </c>
      <c r="AA42" s="107">
        <f>U42*'Levy Proposition'!G$5/(1+Assumptions!$D$49)^('Incentive Relocation assumption'!$I42-2022)</f>
        <v>583441.49229491001</v>
      </c>
      <c r="AB42" s="81">
        <f>P42*'Levy Proposition'!B$33/(1+Assumptions!$D$49)^('Incentive Relocation assumption'!$I42-2022)</f>
        <v>53145508.789229736</v>
      </c>
      <c r="AC42" s="81">
        <f>Q42*'Levy Proposition'!C$33/(1+Assumptions!$D$49)^('Incentive Relocation assumption'!$I42-2022)</f>
        <v>5411902.9884288609</v>
      </c>
      <c r="AD42" s="81">
        <f>R42*'Levy Proposition'!D$33/(1+Assumptions!$D$49)^('Incentive Relocation assumption'!$I42-2022)</f>
        <v>4052086.9203586667</v>
      </c>
      <c r="AE42" s="81">
        <f>S42*'Levy Proposition'!E$33/(1+Assumptions!$D$49)^('Incentive Relocation assumption'!$I42-2022)</f>
        <v>1543063.3751558554</v>
      </c>
      <c r="AF42" s="81">
        <f>T42*'Levy Proposition'!F$33/(1+Assumptions!$D$49)^('Incentive Relocation assumption'!$I42-2022)</f>
        <v>1058421.0706865147</v>
      </c>
      <c r="AG42" s="81">
        <f>U42*'Levy Proposition'!G$33/(1+Assumptions!$D$49)^('Incentive Relocation assumption'!$I42-2022)</f>
        <v>582905.59115497197</v>
      </c>
      <c r="AH42" s="109">
        <f t="shared" si="4"/>
        <v>48859.951208055019</v>
      </c>
      <c r="AI42" s="109">
        <f t="shared" si="5"/>
        <v>4975.4969325065613</v>
      </c>
      <c r="AJ42" s="109">
        <f t="shared" si="6"/>
        <v>3725.3339695115574</v>
      </c>
      <c r="AK42" s="109">
        <f t="shared" si="7"/>
        <v>1418.6335391018074</v>
      </c>
      <c r="AL42" s="109">
        <f t="shared" si="8"/>
        <v>973.07191236829385</v>
      </c>
      <c r="AM42" s="109">
        <f t="shared" si="9"/>
        <v>535.90113993803971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2238075.9029963063</v>
      </c>
      <c r="AP42" s="106">
        <f>-'Levy Proposition'!D$11*'Incentive Relocation assumption'!L42/(1+Assumptions!$D$49)^('Incentive Relocation assumption'!$I42-2022)</f>
        <v>1120456.5628216479</v>
      </c>
      <c r="AQ42" s="106">
        <f>-'Levy Proposition'!E$11*'Incentive Relocation assumption'!M42/(1+Assumptions!$D$49)^('Incentive Relocation assumption'!$I42-2022)</f>
        <v>692220.63884844107</v>
      </c>
      <c r="AR42" s="106">
        <f>-'Levy Proposition'!F$11*'Incentive Relocation assumption'!N42/(1+Assumptions!$D$49)^('Incentive Relocation assumption'!$I42-2022)</f>
        <v>281325.37777236546</v>
      </c>
      <c r="AS42" s="106">
        <f>-'Levy Proposition'!G$11*'Incentive Relocation assumption'!O42/(1+Assumptions!$D$49)^('Incentive Relocation assumption'!$I42-2022)</f>
        <v>298167.02401432733</v>
      </c>
    </row>
    <row r="43" spans="1:45" x14ac:dyDescent="0.35">
      <c r="A43">
        <v>2061</v>
      </c>
      <c r="B43" s="84">
        <f>'Future Expected Cost'!V42</f>
        <v>29694208.959952176</v>
      </c>
      <c r="C43" s="84">
        <f>'Future Expected Cost'!W42</f>
        <v>52751872.215638682</v>
      </c>
      <c r="D43" s="84">
        <f>'Future Expected Cost'!X42</f>
        <v>39488940.934645809</v>
      </c>
      <c r="E43" s="84">
        <f>'Future Expected Cost'!Y42</f>
        <v>15027175.261014255</v>
      </c>
      <c r="F43" s="84">
        <f>'Future Expected Cost'!Z42</f>
        <v>10309039.664645812</v>
      </c>
      <c r="G43" s="84">
        <f>'Future Expected Cost'!AA42</f>
        <v>5677994.0808860771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50668809.009839647</v>
      </c>
      <c r="W43" s="107">
        <f>Q43*'Levy Proposition'!C$5/(1+Assumptions!$D$49)^('Incentive Relocation assumption'!$I43-2022)</f>
        <v>4875167.2714206446</v>
      </c>
      <c r="X43" s="107">
        <f>R43*'Levy Proposition'!D$5/(1+Assumptions!$D$49)^('Incentive Relocation assumption'!$I43-2022)</f>
        <v>3650213.5343743917</v>
      </c>
      <c r="Y43" s="107">
        <f>S43*'Levy Proposition'!E$5/(1+Assumptions!$D$49)^('Incentive Relocation assumption'!$I43-2022)</f>
        <v>1390027.1457880712</v>
      </c>
      <c r="Z43" s="107">
        <f>T43*'Levy Proposition'!F$5/(1+Assumptions!$D$49)^('Incentive Relocation assumption'!$I43-2022)</f>
        <v>953450.15870118106</v>
      </c>
      <c r="AA43" s="107">
        <f>U43*'Levy Proposition'!G$5/(1+Assumptions!$D$49)^('Incentive Relocation assumption'!$I43-2022)</f>
        <v>525094.82642293628</v>
      </c>
      <c r="AB43" s="81">
        <f>P43*'Levy Proposition'!B$33/(1+Assumptions!$D$49)^('Incentive Relocation assumption'!$I43-2022)</f>
        <v>50622268.829090983</v>
      </c>
      <c r="AC43" s="81">
        <f>Q43*'Levy Proposition'!C$33/(1+Assumptions!$D$49)^('Incentive Relocation assumption'!$I43-2022)</f>
        <v>4870689.3456429187</v>
      </c>
      <c r="AD43" s="81">
        <f>R43*'Levy Proposition'!D$33/(1+Assumptions!$D$49)^('Incentive Relocation assumption'!$I43-2022)</f>
        <v>3646860.7498708526</v>
      </c>
      <c r="AE43" s="81">
        <f>S43*'Levy Proposition'!E$33/(1+Assumptions!$D$49)^('Incentive Relocation assumption'!$I43-2022)</f>
        <v>1388750.3817220766</v>
      </c>
      <c r="AF43" s="81">
        <f>T43*'Levy Proposition'!F$33/(1+Assumptions!$D$49)^('Incentive Relocation assumption'!$I43-2022)</f>
        <v>952574.39817734144</v>
      </c>
      <c r="AG43" s="81">
        <f>U43*'Levy Proposition'!G$33/(1+Assumptions!$D$49)^('Incentive Relocation assumption'!$I43-2022)</f>
        <v>524612.51770857186</v>
      </c>
      <c r="AH43" s="109">
        <f t="shared" si="4"/>
        <v>46540.180748663843</v>
      </c>
      <c r="AI43" s="109">
        <f t="shared" si="5"/>
        <v>4477.9257777258754</v>
      </c>
      <c r="AJ43" s="109">
        <f t="shared" si="6"/>
        <v>3352.7845035390928</v>
      </c>
      <c r="AK43" s="109">
        <f t="shared" si="7"/>
        <v>1276.7640659946483</v>
      </c>
      <c r="AL43" s="109">
        <f t="shared" si="8"/>
        <v>875.76052383962087</v>
      </c>
      <c r="AM43" s="109">
        <f t="shared" si="9"/>
        <v>482.30871436442249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2014258.6588805327</v>
      </c>
      <c r="AP43" s="106">
        <f>-'Levy Proposition'!D$11*'Incentive Relocation assumption'!L43/(1+Assumptions!$D$49)^('Incentive Relocation assumption'!$I43-2022)</f>
        <v>1008406.0735123105</v>
      </c>
      <c r="AQ43" s="106">
        <f>-'Levy Proposition'!E$11*'Incentive Relocation assumption'!M43/(1+Assumptions!$D$49)^('Incentive Relocation assumption'!$I43-2022)</f>
        <v>622995.5891083054</v>
      </c>
      <c r="AR43" s="106">
        <f>-'Levy Proposition'!F$11*'Incentive Relocation assumption'!N43/(1+Assumptions!$D$49)^('Incentive Relocation assumption'!$I43-2022)</f>
        <v>253191.62651373184</v>
      </c>
      <c r="AS43" s="106">
        <f>-'Levy Proposition'!G$11*'Incentive Relocation assumption'!O43/(1+Assumptions!$D$49)^('Incentive Relocation assumption'!$I43-2022)</f>
        <v>268349.03548599151</v>
      </c>
    </row>
    <row r="44" spans="1:45" x14ac:dyDescent="0.35">
      <c r="A44">
        <v>2062</v>
      </c>
      <c r="B44" s="84">
        <f>'Future Expected Cost'!V43</f>
        <v>28401637.35713698</v>
      </c>
      <c r="C44" s="84">
        <f>'Future Expected Cost'!W43</f>
        <v>50458419.736228958</v>
      </c>
      <c r="D44" s="84">
        <f>'Future Expected Cost'!X43</f>
        <v>37776531.959626287</v>
      </c>
      <c r="E44" s="84">
        <f>'Future Expected Cost'!Y43</f>
        <v>14381637.179785445</v>
      </c>
      <c r="F44" s="84">
        <f>'Future Expected Cost'!Z43</f>
        <v>9865005.9610144254</v>
      </c>
      <c r="G44" s="84">
        <f>'Future Expected Cost'!AA43</f>
        <v>5433017.0266389651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48248745.217801161</v>
      </c>
      <c r="W44" s="107">
        <f>Q44*'Levy Proposition'!C$5/(1+Assumptions!$D$49)^('Incentive Relocation assumption'!$I44-2022)</f>
        <v>4387629.515515239</v>
      </c>
      <c r="X44" s="107">
        <f>R44*'Levy Proposition'!D$5/(1+Assumptions!$D$49)^('Incentive Relocation assumption'!$I44-2022)</f>
        <v>3285176.435943543</v>
      </c>
      <c r="Y44" s="107">
        <f>S44*'Levy Proposition'!E$5/(1+Assumptions!$D$49)^('Incentive Relocation assumption'!$I44-2022)</f>
        <v>1251018.4354043494</v>
      </c>
      <c r="Z44" s="107">
        <f>T44*'Levy Proposition'!F$5/(1+Assumptions!$D$49)^('Incentive Relocation assumption'!$I44-2022)</f>
        <v>858101.03017674189</v>
      </c>
      <c r="AA44" s="107">
        <f>U44*'Levy Proposition'!G$5/(1+Assumptions!$D$49)^('Incentive Relocation assumption'!$I44-2022)</f>
        <v>472583.0788132638</v>
      </c>
      <c r="AB44" s="81">
        <f>P44*'Levy Proposition'!B$33/(1+Assumptions!$D$49)^('Incentive Relocation assumption'!$I44-2022)</f>
        <v>48204427.907660782</v>
      </c>
      <c r="AC44" s="81">
        <f>Q44*'Levy Proposition'!C$33/(1+Assumptions!$D$49)^('Incentive Relocation assumption'!$I44-2022)</f>
        <v>4383599.4016305702</v>
      </c>
      <c r="AD44" s="81">
        <f>R44*'Levy Proposition'!D$33/(1+Assumptions!$D$49)^('Incentive Relocation assumption'!$I44-2022)</f>
        <v>3282158.9443524075</v>
      </c>
      <c r="AE44" s="81">
        <f>S44*'Levy Proposition'!E$33/(1+Assumptions!$D$49)^('Incentive Relocation assumption'!$I44-2022)</f>
        <v>1249869.3532522053</v>
      </c>
      <c r="AF44" s="81">
        <f>T44*'Levy Proposition'!F$33/(1+Assumptions!$D$49)^('Incentive Relocation assumption'!$I44-2022)</f>
        <v>857312.84948283061</v>
      </c>
      <c r="AG44" s="81">
        <f>U44*'Levy Proposition'!G$33/(1+Assumptions!$D$49)^('Incentive Relocation assumption'!$I44-2022)</f>
        <v>472149.00305074768</v>
      </c>
      <c r="AH44" s="109">
        <f t="shared" si="4"/>
        <v>44317.310140378773</v>
      </c>
      <c r="AI44" s="109">
        <f t="shared" si="5"/>
        <v>4030.1138846687973</v>
      </c>
      <c r="AJ44" s="109">
        <f t="shared" si="6"/>
        <v>3017.4915911355056</v>
      </c>
      <c r="AK44" s="109">
        <f t="shared" si="7"/>
        <v>1149.0821521440521</v>
      </c>
      <c r="AL44" s="109">
        <f t="shared" si="8"/>
        <v>788.1806939112721</v>
      </c>
      <c r="AM44" s="109">
        <f t="shared" si="9"/>
        <v>434.07576251612045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1812824.104599592</v>
      </c>
      <c r="AP44" s="106">
        <f>-'Levy Proposition'!D$11*'Incentive Relocation assumption'!L44/(1+Assumptions!$D$49)^('Incentive Relocation assumption'!$I44-2022)</f>
        <v>907561.11645747104</v>
      </c>
      <c r="AQ44" s="106">
        <f>-'Levy Proposition'!E$11*'Incentive Relocation assumption'!M44/(1+Assumptions!$D$49)^('Incentive Relocation assumption'!$I44-2022)</f>
        <v>560693.34294059186</v>
      </c>
      <c r="AR44" s="106">
        <f>-'Levy Proposition'!F$11*'Incentive Relocation assumption'!N44/(1+Assumptions!$D$49)^('Incentive Relocation assumption'!$I44-2022)</f>
        <v>227871.37173433567</v>
      </c>
      <c r="AS44" s="106">
        <f>-'Levy Proposition'!G$11*'Incentive Relocation assumption'!O44/(1+Assumptions!$D$49)^('Incentive Relocation assumption'!$I44-2022)</f>
        <v>241512.97442872738</v>
      </c>
    </row>
    <row r="45" spans="1:45" x14ac:dyDescent="0.35">
      <c r="A45">
        <v>2063</v>
      </c>
      <c r="B45" s="84">
        <f>'Future Expected Cost'!V44</f>
        <v>27165528.546687137</v>
      </c>
      <c r="C45" s="84">
        <f>'Future Expected Cost'!W44</f>
        <v>48265035.144250467</v>
      </c>
      <c r="D45" s="84">
        <f>'Future Expected Cost'!X44</f>
        <v>36138659.860608004</v>
      </c>
      <c r="E45" s="84">
        <f>'Future Expected Cost'!Y44</f>
        <v>13763948.406040199</v>
      </c>
      <c r="F45" s="84">
        <f>'Future Expected Cost'!Z44</f>
        <v>9440177.7139963917</v>
      </c>
      <c r="G45" s="84">
        <f>'Future Expected Cost'!AA44</f>
        <v>5198653.1525059547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45931368.558363251</v>
      </c>
      <c r="W45" s="107">
        <f>Q45*'Levy Proposition'!C$5/(1+Assumptions!$D$49)^('Incentive Relocation assumption'!$I45-2022)</f>
        <v>3948847.6381674143</v>
      </c>
      <c r="X45" s="107">
        <f>R45*'Levy Proposition'!D$5/(1+Assumptions!$D$49)^('Incentive Relocation assumption'!$I45-2022)</f>
        <v>2956644.621923035</v>
      </c>
      <c r="Y45" s="107">
        <f>S45*'Levy Proposition'!E$5/(1+Assumptions!$D$49)^('Incentive Relocation assumption'!$I45-2022)</f>
        <v>1125911.1956653537</v>
      </c>
      <c r="Z45" s="107">
        <f>T45*'Levy Proposition'!F$5/(1+Assumptions!$D$49)^('Incentive Relocation assumption'!$I45-2022)</f>
        <v>772287.22578791843</v>
      </c>
      <c r="AA45" s="107">
        <f>U45*'Levy Proposition'!G$5/(1+Assumptions!$D$49)^('Incentive Relocation assumption'!$I45-2022)</f>
        <v>425322.73247106612</v>
      </c>
      <c r="AB45" s="81">
        <f>P45*'Levy Proposition'!B$33/(1+Assumptions!$D$49)^('Incentive Relocation assumption'!$I45-2022)</f>
        <v>45889179.798917092</v>
      </c>
      <c r="AC45" s="81">
        <f>Q45*'Levy Proposition'!C$33/(1+Assumptions!$D$49)^('Incentive Relocation assumption'!$I45-2022)</f>
        <v>3945220.553054885</v>
      </c>
      <c r="AD45" s="81">
        <f>R45*'Levy Proposition'!D$33/(1+Assumptions!$D$49)^('Incentive Relocation assumption'!$I45-2022)</f>
        <v>2953928.8925067955</v>
      </c>
      <c r="AE45" s="81">
        <f>S45*'Levy Proposition'!E$33/(1+Assumptions!$D$49)^('Incentive Relocation assumption'!$I45-2022)</f>
        <v>1124877.0266849259</v>
      </c>
      <c r="AF45" s="81">
        <f>T45*'Levy Proposition'!F$33/(1+Assumptions!$D$49)^('Incentive Relocation assumption'!$I45-2022)</f>
        <v>771577.86656317185</v>
      </c>
      <c r="AG45" s="81">
        <f>U45*'Levy Proposition'!G$33/(1+Assumptions!$D$49)^('Incentive Relocation assumption'!$I45-2022)</f>
        <v>424932.06615716341</v>
      </c>
      <c r="AH45" s="109">
        <f t="shared" si="4"/>
        <v>42188.759446159005</v>
      </c>
      <c r="AI45" s="109">
        <f t="shared" si="5"/>
        <v>3627.0851125293411</v>
      </c>
      <c r="AJ45" s="109">
        <f t="shared" si="6"/>
        <v>2715.729416239541</v>
      </c>
      <c r="AK45" s="109">
        <f t="shared" si="7"/>
        <v>1034.1689804277848</v>
      </c>
      <c r="AL45" s="109">
        <f t="shared" si="8"/>
        <v>709.35922474658582</v>
      </c>
      <c r="AM45" s="109">
        <f t="shared" si="9"/>
        <v>390.66631390270777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1631533.8746235112</v>
      </c>
      <c r="AP45" s="106">
        <f>-'Levy Proposition'!D$11*'Incentive Relocation assumption'!L45/(1+Assumptions!$D$49)^('Incentive Relocation assumption'!$I45-2022)</f>
        <v>816801.09009723866</v>
      </c>
      <c r="AQ45" s="106">
        <f>-'Levy Proposition'!E$11*'Incentive Relocation assumption'!M45/(1+Assumptions!$D$49)^('Incentive Relocation assumption'!$I45-2022)</f>
        <v>504621.59012692934</v>
      </c>
      <c r="AR45" s="106">
        <f>-'Levy Proposition'!F$11*'Incentive Relocation assumption'!N45/(1+Assumptions!$D$49)^('Incentive Relocation assumption'!$I45-2022)</f>
        <v>205083.25165039222</v>
      </c>
      <c r="AS45" s="106">
        <f>-'Levy Proposition'!G$11*'Incentive Relocation assumption'!O45/(1+Assumptions!$D$49)^('Incentive Relocation assumption'!$I45-2022)</f>
        <v>217360.63523304899</v>
      </c>
    </row>
    <row r="46" spans="1:45" x14ac:dyDescent="0.35">
      <c r="A46">
        <v>2064</v>
      </c>
      <c r="B46" s="84">
        <f>'Future Expected Cost'!V45</f>
        <v>25983408.024190571</v>
      </c>
      <c r="C46" s="84">
        <f>'Future Expected Cost'!W45</f>
        <v>46167337.680212907</v>
      </c>
      <c r="D46" s="84">
        <f>'Future Expected Cost'!X45</f>
        <v>34572068.791082069</v>
      </c>
      <c r="E46" s="84">
        <f>'Future Expected Cost'!Y45</f>
        <v>13172902.609014295</v>
      </c>
      <c r="F46" s="84">
        <f>'Future Expected Cost'!Z45</f>
        <v>9033720.9618471675</v>
      </c>
      <c r="G46" s="84">
        <f>'Future Expected Cost'!AA45</f>
        <v>4974440.873366287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43713743.649290152</v>
      </c>
      <c r="W46" s="107">
        <f>Q46*'Levy Proposition'!C$5/(1+Assumptions!$D$49)^('Incentive Relocation assumption'!$I46-2022)</f>
        <v>3553945.8412156375</v>
      </c>
      <c r="X46" s="107">
        <f>R46*'Levy Proposition'!D$5/(1+Assumptions!$D$49)^('Incentive Relocation assumption'!$I46-2022)</f>
        <v>2660967.406408316</v>
      </c>
      <c r="Y46" s="107">
        <f>S46*'Levy Proposition'!E$5/(1+Assumptions!$D$49)^('Incentive Relocation assumption'!$I46-2022)</f>
        <v>1013315.2195433896</v>
      </c>
      <c r="Z46" s="107">
        <f>T46*'Levy Proposition'!F$5/(1+Assumptions!$D$49)^('Incentive Relocation assumption'!$I46-2022)</f>
        <v>695055.17199105769</v>
      </c>
      <c r="AA46" s="107">
        <f>U46*'Levy Proposition'!G$5/(1+Assumptions!$D$49)^('Incentive Relocation assumption'!$I46-2022)</f>
        <v>382788.62461796816</v>
      </c>
      <c r="AB46" s="81">
        <f>P46*'Levy Proposition'!B$33/(1+Assumptions!$D$49)^('Incentive Relocation assumption'!$I46-2022)</f>
        <v>43673591.816823684</v>
      </c>
      <c r="AC46" s="81">
        <f>Q46*'Levy Proposition'!C$33/(1+Assumptions!$D$49)^('Incentive Relocation assumption'!$I46-2022)</f>
        <v>3550681.4802595908</v>
      </c>
      <c r="AD46" s="81">
        <f>R46*'Levy Proposition'!D$33/(1+Assumptions!$D$49)^('Incentive Relocation assumption'!$I46-2022)</f>
        <v>2658523.2616478489</v>
      </c>
      <c r="AE46" s="81">
        <f>S46*'Levy Proposition'!E$33/(1+Assumptions!$D$49)^('Incentive Relocation assumption'!$I46-2022)</f>
        <v>1012384.471921835</v>
      </c>
      <c r="AF46" s="81">
        <f>T46*'Levy Proposition'!F$33/(1+Assumptions!$D$49)^('Incentive Relocation assumption'!$I46-2022)</f>
        <v>694416.75174856756</v>
      </c>
      <c r="AG46" s="81">
        <f>U46*'Levy Proposition'!G$33/(1+Assumptions!$D$49)^('Incentive Relocation assumption'!$I46-2022)</f>
        <v>382437.02662057313</v>
      </c>
      <c r="AH46" s="109">
        <f t="shared" si="4"/>
        <v>40151.832466468215</v>
      </c>
      <c r="AI46" s="109">
        <f t="shared" si="5"/>
        <v>3264.3609560467303</v>
      </c>
      <c r="AJ46" s="109">
        <f t="shared" si="6"/>
        <v>2444.1447604671121</v>
      </c>
      <c r="AK46" s="109">
        <f t="shared" si="7"/>
        <v>930.7476215546485</v>
      </c>
      <c r="AL46" s="109">
        <f t="shared" si="8"/>
        <v>638.42024249013048</v>
      </c>
      <c r="AM46" s="109">
        <f t="shared" si="9"/>
        <v>351.59799739503069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1468373.4496303792</v>
      </c>
      <c r="AP46" s="106">
        <f>-'Levy Proposition'!D$11*'Incentive Relocation assumption'!L46/(1+Assumptions!$D$49)^('Incentive Relocation assumption'!$I46-2022)</f>
        <v>735117.45786136389</v>
      </c>
      <c r="AQ46" s="106">
        <f>-'Levy Proposition'!E$11*'Incentive Relocation assumption'!M46/(1+Assumptions!$D$49)^('Incentive Relocation assumption'!$I46-2022)</f>
        <v>454157.25445702538</v>
      </c>
      <c r="AR46" s="106">
        <f>-'Levy Proposition'!F$11*'Incentive Relocation assumption'!N46/(1+Assumptions!$D$49)^('Incentive Relocation assumption'!$I46-2022)</f>
        <v>184574.04187013383</v>
      </c>
      <c r="AS46" s="106">
        <f>-'Levy Proposition'!G$11*'Incentive Relocation assumption'!O46/(1+Assumptions!$D$49)^('Incentive Relocation assumption'!$I46-2022)</f>
        <v>195623.63413671247</v>
      </c>
    </row>
    <row r="47" spans="1:45" x14ac:dyDescent="0.35">
      <c r="A47">
        <v>2065</v>
      </c>
      <c r="B47" s="84">
        <f>'Future Expected Cost'!V46</f>
        <v>24852910.059133586</v>
      </c>
      <c r="C47" s="84">
        <f>'Future Expected Cost'!W46</f>
        <v>44161138.959554523</v>
      </c>
      <c r="D47" s="84">
        <f>'Future Expected Cost'!X46</f>
        <v>33073645.590019546</v>
      </c>
      <c r="E47" s="84">
        <f>'Future Expected Cost'!Y46</f>
        <v>12607345.912184006</v>
      </c>
      <c r="F47" s="84">
        <f>'Future Expected Cost'!Z46</f>
        <v>8644838.0903985724</v>
      </c>
      <c r="G47" s="84">
        <f>'Future Expected Cost'!AA46</f>
        <v>4759938.7522436893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41592842.637829393</v>
      </c>
      <c r="W47" s="107">
        <f>Q47*'Levy Proposition'!C$5/(1+Assumptions!$D$49)^('Incentive Relocation assumption'!$I47-2022)</f>
        <v>3198535.9273460135</v>
      </c>
      <c r="X47" s="107">
        <f>R47*'Levy Proposition'!D$5/(1+Assumptions!$D$49)^('Incentive Relocation assumption'!$I47-2022)</f>
        <v>2394859.187832322</v>
      </c>
      <c r="Y47" s="107">
        <f>S47*'Levy Proposition'!E$5/(1+Assumptions!$D$49)^('Incentive Relocation assumption'!$I47-2022)</f>
        <v>911979.32671011344</v>
      </c>
      <c r="Z47" s="107">
        <f>T47*'Levy Proposition'!F$5/(1+Assumptions!$D$49)^('Incentive Relocation assumption'!$I47-2022)</f>
        <v>625546.65671005915</v>
      </c>
      <c r="AA47" s="107">
        <f>U47*'Levy Proposition'!G$5/(1+Assumptions!$D$49)^('Incentive Relocation assumption'!$I47-2022)</f>
        <v>344508.11101869261</v>
      </c>
      <c r="AB47" s="81">
        <f>P47*'Levy Proposition'!B$33/(1+Assumptions!$D$49)^('Incentive Relocation assumption'!$I47-2022)</f>
        <v>41554638.889763415</v>
      </c>
      <c r="AC47" s="81">
        <f>Q47*'Levy Proposition'!C$33/(1+Assumptions!$D$49)^('Incentive Relocation assumption'!$I47-2022)</f>
        <v>3195598.0165662114</v>
      </c>
      <c r="AD47" s="81">
        <f>R47*'Levy Proposition'!D$33/(1+Assumptions!$D$49)^('Incentive Relocation assumption'!$I47-2022)</f>
        <v>2392659.468090584</v>
      </c>
      <c r="AE47" s="81">
        <f>S47*'Levy Proposition'!E$33/(1+Assumptions!$D$49)^('Incentive Relocation assumption'!$I47-2022)</f>
        <v>911141.65786544245</v>
      </c>
      <c r="AF47" s="81">
        <f>T47*'Levy Proposition'!F$33/(1+Assumptions!$D$49)^('Incentive Relocation assumption'!$I47-2022)</f>
        <v>624972.08124560816</v>
      </c>
      <c r="AG47" s="81">
        <f>U47*'Levy Proposition'!G$33/(1+Assumptions!$D$49)^('Incentive Relocation assumption'!$I47-2022)</f>
        <v>344191.67433763552</v>
      </c>
      <c r="AH47" s="109">
        <f t="shared" si="4"/>
        <v>38203.748065978289</v>
      </c>
      <c r="AI47" s="109">
        <f t="shared" si="5"/>
        <v>2937.9107798021287</v>
      </c>
      <c r="AJ47" s="109">
        <f t="shared" si="6"/>
        <v>2199.7197417379357</v>
      </c>
      <c r="AK47" s="109">
        <f t="shared" si="7"/>
        <v>837.66884467098862</v>
      </c>
      <c r="AL47" s="109">
        <f t="shared" si="8"/>
        <v>574.57546445098706</v>
      </c>
      <c r="AM47" s="109">
        <f t="shared" si="9"/>
        <v>316.43668105709367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1321529.7709199949</v>
      </c>
      <c r="AP47" s="106">
        <f>-'Levy Proposition'!D$11*'Incentive Relocation assumption'!L47/(1+Assumptions!$D$49)^('Incentive Relocation assumption'!$I47-2022)</f>
        <v>661602.54118688882</v>
      </c>
      <c r="AQ47" s="106">
        <f>-'Levy Proposition'!E$11*'Incentive Relocation assumption'!M47/(1+Assumptions!$D$49)^('Incentive Relocation assumption'!$I47-2022)</f>
        <v>408739.57002922194</v>
      </c>
      <c r="AR47" s="106">
        <f>-'Levy Proposition'!F$11*'Incentive Relocation assumption'!N47/(1+Assumptions!$D$49)^('Incentive Relocation assumption'!$I47-2022)</f>
        <v>166115.84153323894</v>
      </c>
      <c r="AS47" s="106">
        <f>-'Levy Proposition'!G$11*'Incentive Relocation assumption'!O47/(1+Assumptions!$D$49)^('Incentive Relocation assumption'!$I47-2022)</f>
        <v>176060.426911357</v>
      </c>
    </row>
    <row r="48" spans="1:45" x14ac:dyDescent="0.35">
      <c r="A48">
        <v>2066</v>
      </c>
      <c r="B48" s="84">
        <f>'Future Expected Cost'!V47</f>
        <v>23771772.9001581</v>
      </c>
      <c r="C48" s="84">
        <f>'Future Expected Cost'!W47</f>
        <v>42242434.500626341</v>
      </c>
      <c r="D48" s="84">
        <f>'Future Expected Cost'!X47</f>
        <v>31640413.509788543</v>
      </c>
      <c r="E48" s="84">
        <f>'Future Expected Cost'!Y47</f>
        <v>12066174.604224913</v>
      </c>
      <c r="F48" s="84">
        <f>'Future Expected Cost'!Z47</f>
        <v>8272766.2434014613</v>
      </c>
      <c r="G48" s="84">
        <f>'Future Expected Cost'!AA47</f>
        <v>4554724.6178705674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39565574.766830944</v>
      </c>
      <c r="W48" s="107">
        <f>Q48*'Levy Proposition'!C$5/(1+Assumptions!$D$49)^('Incentive Relocation assumption'!$I48-2022)</f>
        <v>2878668.5379042816</v>
      </c>
      <c r="X48" s="107">
        <f>R48*'Levy Proposition'!D$5/(1+Assumptions!$D$49)^('Incentive Relocation assumption'!$I48-2022)</f>
        <v>2155362.9389569527</v>
      </c>
      <c r="Y48" s="107">
        <f>S48*'Levy Proposition'!E$5/(1+Assumptions!$D$49)^('Incentive Relocation assumption'!$I48-2022)</f>
        <v>820777.46026691212</v>
      </c>
      <c r="Z48" s="107">
        <f>T48*'Levy Proposition'!F$5/(1+Assumptions!$D$49)^('Incentive Relocation assumption'!$I48-2022)</f>
        <v>562989.29277828173</v>
      </c>
      <c r="AA48" s="107">
        <f>U48*'Levy Proposition'!G$5/(1+Assumptions!$D$49)^('Incentive Relocation assumption'!$I48-2022)</f>
        <v>310055.81390021462</v>
      </c>
      <c r="AB48" s="81">
        <f>P48*'Levy Proposition'!B$33/(1+Assumptions!$D$49)^('Incentive Relocation assumption'!$I48-2022)</f>
        <v>39529233.099500343</v>
      </c>
      <c r="AC48" s="81">
        <f>Q48*'Levy Proposition'!C$33/(1+Assumptions!$D$49)^('Incentive Relocation assumption'!$I48-2022)</f>
        <v>2876024.4308749745</v>
      </c>
      <c r="AD48" s="81">
        <f>R48*'Levy Proposition'!D$33/(1+Assumptions!$D$49)^('Incentive Relocation assumption'!$I48-2022)</f>
        <v>2153383.2006777572</v>
      </c>
      <c r="AE48" s="81">
        <f>S48*'Levy Proposition'!E$33/(1+Assumptions!$D$49)^('Incentive Relocation assumption'!$I48-2022)</f>
        <v>820023.56191994634</v>
      </c>
      <c r="AF48" s="81">
        <f>T48*'Levy Proposition'!F$33/(1+Assumptions!$D$49)^('Incentive Relocation assumption'!$I48-2022)</f>
        <v>562472.17733867525</v>
      </c>
      <c r="AG48" s="81">
        <f>U48*'Levy Proposition'!G$33/(1+Assumptions!$D$49)^('Incentive Relocation assumption'!$I48-2022)</f>
        <v>309771.02225219528</v>
      </c>
      <c r="AH48" s="109">
        <f t="shared" si="4"/>
        <v>36341.667330600321</v>
      </c>
      <c r="AI48" s="109">
        <f t="shared" si="5"/>
        <v>2644.107029307168</v>
      </c>
      <c r="AJ48" s="109">
        <f t="shared" si="6"/>
        <v>1979.7382791955024</v>
      </c>
      <c r="AK48" s="109">
        <f t="shared" si="7"/>
        <v>753.89834696578328</v>
      </c>
      <c r="AL48" s="109">
        <f t="shared" si="8"/>
        <v>517.11543960648123</v>
      </c>
      <c r="AM48" s="109">
        <f t="shared" si="9"/>
        <v>284.79164801933803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1189371.0934827039</v>
      </c>
      <c r="AP48" s="106">
        <f>-'Levy Proposition'!D$11*'Incentive Relocation assumption'!L48/(1+Assumptions!$D$49)^('Incentive Relocation assumption'!$I48-2022)</f>
        <v>595439.43328237266</v>
      </c>
      <c r="AQ48" s="106">
        <f>-'Levy Proposition'!E$11*'Incentive Relocation assumption'!M48/(1+Assumptions!$D$49)^('Incentive Relocation assumption'!$I48-2022)</f>
        <v>367863.84995085886</v>
      </c>
      <c r="AR48" s="106">
        <f>-'Levy Proposition'!F$11*'Incentive Relocation assumption'!N48/(1+Assumptions!$D$49)^('Incentive Relocation assumption'!$I48-2022)</f>
        <v>149503.54084845583</v>
      </c>
      <c r="AS48" s="106">
        <f>-'Levy Proposition'!G$11*'Incentive Relocation assumption'!O48/(1+Assumptions!$D$49)^('Incentive Relocation assumption'!$I48-2022)</f>
        <v>158453.62479334523</v>
      </c>
    </row>
    <row r="49" spans="1:45" x14ac:dyDescent="0.35">
      <c r="A49">
        <v>2067</v>
      </c>
      <c r="B49" s="84">
        <f>'Future Expected Cost'!V48</f>
        <v>22737834.192206915</v>
      </c>
      <c r="C49" s="84">
        <f>'Future Expected Cost'!W48</f>
        <v>40407395.626753464</v>
      </c>
      <c r="D49" s="84">
        <f>'Future Expected Cost'!X48</f>
        <v>30269526.220545128</v>
      </c>
      <c r="E49" s="84">
        <f>'Future Expected Cost'!Y48</f>
        <v>11548332.950196277</v>
      </c>
      <c r="F49" s="84">
        <f>'Future Expected Cost'!Z48</f>
        <v>7916775.8026144374</v>
      </c>
      <c r="G49" s="84">
        <f>'Future Expected Cost'!AA48</f>
        <v>4358394.7210210832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37628811.914631002</v>
      </c>
      <c r="W49" s="107">
        <f>Q49*'Levy Proposition'!C$5/(1+Assumptions!$D$49)^('Incentive Relocation assumption'!$I49-2022)</f>
        <v>2590789.2671369477</v>
      </c>
      <c r="X49" s="107">
        <f>R49*'Levy Proposition'!D$5/(1+Assumptions!$D$49)^('Incentive Relocation assumption'!$I49-2022)</f>
        <v>1939817.3480228924</v>
      </c>
      <c r="Y49" s="107">
        <f>S49*'Levy Proposition'!E$5/(1+Assumptions!$D$49)^('Incentive Relocation assumption'!$I49-2022)</f>
        <v>738696.17386221804</v>
      </c>
      <c r="Z49" s="107">
        <f>T49*'Levy Proposition'!F$5/(1+Assumptions!$D$49)^('Incentive Relocation assumption'!$I49-2022)</f>
        <v>506687.93507739803</v>
      </c>
      <c r="AA49" s="107">
        <f>U49*'Levy Proposition'!G$5/(1+Assumptions!$D$49)^('Incentive Relocation assumption'!$I49-2022)</f>
        <v>279048.8951016551</v>
      </c>
      <c r="AB49" s="81">
        <f>P49*'Levy Proposition'!B$33/(1+Assumptions!$D$49)^('Incentive Relocation assumption'!$I49-2022)</f>
        <v>37594249.197604746</v>
      </c>
      <c r="AC49" s="81">
        <f>Q49*'Levy Proposition'!C$33/(1+Assumptions!$D$49)^('Incentive Relocation assumption'!$I49-2022)</f>
        <v>2588409.5822157804</v>
      </c>
      <c r="AD49" s="81">
        <f>R49*'Levy Proposition'!D$33/(1+Assumptions!$D$49)^('Incentive Relocation assumption'!$I49-2022)</f>
        <v>1938035.5921111079</v>
      </c>
      <c r="AE49" s="81">
        <f>S49*'Levy Proposition'!E$33/(1+Assumptions!$D$49)^('Incentive Relocation assumption'!$I49-2022)</f>
        <v>738017.66860184749</v>
      </c>
      <c r="AF49" s="81">
        <f>T49*'Levy Proposition'!F$33/(1+Assumptions!$D$49)^('Incentive Relocation assumption'!$I49-2022)</f>
        <v>506222.53341230087</v>
      </c>
      <c r="AG49" s="81">
        <f>U49*'Levy Proposition'!G$33/(1+Assumptions!$D$49)^('Incentive Relocation assumption'!$I49-2022)</f>
        <v>278792.58384687069</v>
      </c>
      <c r="AH49" s="109">
        <f t="shared" si="4"/>
        <v>34562.717026256025</v>
      </c>
      <c r="AI49" s="109">
        <f t="shared" si="5"/>
        <v>2379.6849211673252</v>
      </c>
      <c r="AJ49" s="109">
        <f t="shared" si="6"/>
        <v>1781.7559117844794</v>
      </c>
      <c r="AK49" s="109">
        <f t="shared" si="7"/>
        <v>678.50526037055533</v>
      </c>
      <c r="AL49" s="109">
        <f t="shared" si="8"/>
        <v>465.40166509716073</v>
      </c>
      <c r="AM49" s="109">
        <f t="shared" si="9"/>
        <v>256.31125478440663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1070428.8538482592</v>
      </c>
      <c r="AP49" s="106">
        <f>-'Levy Proposition'!D$11*'Incentive Relocation assumption'!L49/(1+Assumptions!$D$49)^('Incentive Relocation assumption'!$I49-2022)</f>
        <v>535892.92155920051</v>
      </c>
      <c r="AQ49" s="106">
        <f>-'Levy Proposition'!E$11*'Incentive Relocation assumption'!M49/(1+Assumptions!$D$49)^('Incentive Relocation assumption'!$I49-2022)</f>
        <v>331075.87819548103</v>
      </c>
      <c r="AR49" s="106">
        <f>-'Levy Proposition'!F$11*'Incentive Relocation assumption'!N49/(1+Assumptions!$D$49)^('Incentive Relocation assumption'!$I49-2022)</f>
        <v>134552.5418883877</v>
      </c>
      <c r="AS49" s="106">
        <f>-'Levy Proposition'!G$11*'Incentive Relocation assumption'!O49/(1+Assumptions!$D$49)^('Incentive Relocation assumption'!$I49-2022)</f>
        <v>142607.57883309797</v>
      </c>
    </row>
    <row r="50" spans="1:45" x14ac:dyDescent="0.35">
      <c r="A50">
        <v>2068</v>
      </c>
      <c r="B50" s="84">
        <f>'Future Expected Cost'!V49</f>
        <v>21749026.596171692</v>
      </c>
      <c r="C50" s="84">
        <f>'Future Expected Cost'!W49</f>
        <v>38652361.725816704</v>
      </c>
      <c r="D50" s="84">
        <f>'Future Expected Cost'!X49</f>
        <v>28958262.078879785</v>
      </c>
      <c r="E50" s="84">
        <f>'Future Expected Cost'!Y49</f>
        <v>11052811.098548986</v>
      </c>
      <c r="F50" s="84">
        <f>'Future Expected Cost'!Z49</f>
        <v>7576168.9345694613</v>
      </c>
      <c r="G50" s="84">
        <f>'Future Expected Cost'!AA49</f>
        <v>4170562.9279049532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35779410.567635581</v>
      </c>
      <c r="W50" s="107">
        <f>Q50*'Levy Proposition'!C$5/(1+Assumptions!$D$49)^('Incentive Relocation assumption'!$I50-2022)</f>
        <v>2331699.1651975978</v>
      </c>
      <c r="X50" s="107">
        <f>R50*'Levy Proposition'!D$5/(1+Assumptions!$D$49)^('Incentive Relocation assumption'!$I50-2022)</f>
        <v>1745827.2459261769</v>
      </c>
      <c r="Y50" s="107">
        <f>S50*'Levy Proposition'!E$5/(1+Assumptions!$D$49)^('Incentive Relocation assumption'!$I50-2022)</f>
        <v>664823.37015106494</v>
      </c>
      <c r="Z50" s="107">
        <f>T50*'Levy Proposition'!F$5/(1+Assumptions!$D$49)^('Incentive Relocation assumption'!$I50-2022)</f>
        <v>456016.95599938306</v>
      </c>
      <c r="AA50" s="107">
        <f>U50*'Levy Proposition'!G$5/(1+Assumptions!$D$49)^('Incentive Relocation assumption'!$I50-2022)</f>
        <v>251142.80192957423</v>
      </c>
      <c r="AB50" s="81">
        <f>P50*'Levy Proposition'!B$33/(1+Assumptions!$D$49)^('Incentive Relocation assumption'!$I50-2022)</f>
        <v>35746546.557854436</v>
      </c>
      <c r="AC50" s="81">
        <f>Q50*'Levy Proposition'!C$33/(1+Assumptions!$D$49)^('Incentive Relocation assumption'!$I50-2022)</f>
        <v>2329557.4590331861</v>
      </c>
      <c r="AD50" s="81">
        <f>R50*'Levy Proposition'!D$33/(1+Assumptions!$D$49)^('Incentive Relocation assumption'!$I50-2022)</f>
        <v>1744223.673291076</v>
      </c>
      <c r="AE50" s="81">
        <f>S50*'Levy Proposition'!E$33/(1+Assumptions!$D$49)^('Incentive Relocation assumption'!$I50-2022)</f>
        <v>664212.71834342612</v>
      </c>
      <c r="AF50" s="81">
        <f>T50*'Levy Proposition'!F$33/(1+Assumptions!$D$49)^('Incentive Relocation assumption'!$I50-2022)</f>
        <v>455598.09650827991</v>
      </c>
      <c r="AG50" s="81">
        <f>U50*'Levy Proposition'!G$33/(1+Assumptions!$D$49)^('Incentive Relocation assumption'!$I50-2022)</f>
        <v>250912.12290585259</v>
      </c>
      <c r="AH50" s="109">
        <f t="shared" si="4"/>
        <v>32864.009781144559</v>
      </c>
      <c r="AI50" s="109">
        <f t="shared" si="5"/>
        <v>2141.7061644117348</v>
      </c>
      <c r="AJ50" s="109">
        <f t="shared" si="6"/>
        <v>1603.5726351009216</v>
      </c>
      <c r="AK50" s="109">
        <f t="shared" si="7"/>
        <v>610.65180763881654</v>
      </c>
      <c r="AL50" s="109">
        <f t="shared" si="8"/>
        <v>418.85949110315414</v>
      </c>
      <c r="AM50" s="109">
        <f t="shared" si="9"/>
        <v>230.67902372163371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963381.3512280056</v>
      </c>
      <c r="AP50" s="106">
        <f>-'Levy Proposition'!D$11*'Incentive Relocation assumption'!L50/(1+Assumptions!$D$49)^('Incentive Relocation assumption'!$I50-2022)</f>
        <v>482301.31785891776</v>
      </c>
      <c r="AQ50" s="106">
        <f>-'Levy Proposition'!E$11*'Incentive Relocation assumption'!M50/(1+Assumptions!$D$49)^('Incentive Relocation assumption'!$I50-2022)</f>
        <v>297966.86229851469</v>
      </c>
      <c r="AR50" s="106">
        <f>-'Levy Proposition'!F$11*'Incentive Relocation assumption'!N50/(1+Assumptions!$D$49)^('Incentive Relocation assumption'!$I50-2022)</f>
        <v>121096.70731463026</v>
      </c>
      <c r="AS50" s="106">
        <f>-'Levy Proposition'!G$11*'Incentive Relocation assumption'!O50/(1+Assumptions!$D$49)^('Incentive Relocation assumption'!$I50-2022)</f>
        <v>128346.20581991489</v>
      </c>
    </row>
    <row r="51" spans="1:45" x14ac:dyDescent="0.35">
      <c r="A51">
        <v>2069</v>
      </c>
      <c r="B51" s="84">
        <f>'Future Expected Cost'!V50</f>
        <v>20803373.602074966</v>
      </c>
      <c r="C51" s="84">
        <f>'Future Expected Cost'!W50</f>
        <v>36973832.851532415</v>
      </c>
      <c r="D51" s="84">
        <f>'Future Expected Cost'!X50</f>
        <v>27704018.649042819</v>
      </c>
      <c r="E51" s="84">
        <f>'Future Expected Cost'!Y50</f>
        <v>10578643.079748979</v>
      </c>
      <c r="F51" s="84">
        <f>'Future Expected Cost'!Z50</f>
        <v>7250278.2010806799</v>
      </c>
      <c r="G51" s="84">
        <f>'Future Expected Cost'!AA50</f>
        <v>3990859.9489892861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34014230.635680132</v>
      </c>
      <c r="W51" s="107">
        <f>Q51*'Levy Proposition'!C$5/(1+Assumptions!$D$49)^('Incentive Relocation assumption'!$I51-2022)</f>
        <v>2098519.1910229516</v>
      </c>
      <c r="X51" s="107">
        <f>R51*'Levy Proposition'!D$5/(1+Assumptions!$D$49)^('Incentive Relocation assumption'!$I51-2022)</f>
        <v>1571236.9908046671</v>
      </c>
      <c r="Y51" s="107">
        <f>S51*'Levy Proposition'!E$5/(1+Assumptions!$D$49)^('Incentive Relocation assumption'!$I51-2022)</f>
        <v>598338.16545726417</v>
      </c>
      <c r="Z51" s="107">
        <f>T51*'Levy Proposition'!F$5/(1+Assumptions!$D$49)^('Incentive Relocation assumption'!$I51-2022)</f>
        <v>410413.29339562444</v>
      </c>
      <c r="AA51" s="107">
        <f>U51*'Levy Proposition'!G$5/(1+Assumptions!$D$49)^('Incentive Relocation assumption'!$I51-2022)</f>
        <v>226027.43844608485</v>
      </c>
      <c r="AB51" s="81">
        <f>P51*'Levy Proposition'!B$33/(1+Assumptions!$D$49)^('Incentive Relocation assumption'!$I51-2022)</f>
        <v>33982987.974312194</v>
      </c>
      <c r="AC51" s="81">
        <f>Q51*'Levy Proposition'!C$33/(1+Assumptions!$D$49)^('Incentive Relocation assumption'!$I51-2022)</f>
        <v>2096591.6647131117</v>
      </c>
      <c r="AD51" s="81">
        <f>R51*'Levy Proposition'!D$33/(1+Assumptions!$D$49)^('Incentive Relocation assumption'!$I51-2022)</f>
        <v>1569793.7823499979</v>
      </c>
      <c r="AE51" s="81">
        <f>S51*'Levy Proposition'!E$33/(1+Assumptions!$D$49)^('Incentive Relocation assumption'!$I51-2022)</f>
        <v>597788.58146440191</v>
      </c>
      <c r="AF51" s="81">
        <f>T51*'Levy Proposition'!F$33/(1+Assumptions!$D$49)^('Incentive Relocation assumption'!$I51-2022)</f>
        <v>410036.32166035875</v>
      </c>
      <c r="AG51" s="81">
        <f>U51*'Levy Proposition'!G$33/(1+Assumptions!$D$49)^('Incentive Relocation assumption'!$I51-2022)</f>
        <v>225819.82831975655</v>
      </c>
      <c r="AH51" s="109">
        <f t="shared" si="4"/>
        <v>31242.661367937922</v>
      </c>
      <c r="AI51" s="109">
        <f t="shared" si="5"/>
        <v>1927.5263098399155</v>
      </c>
      <c r="AJ51" s="109">
        <f t="shared" si="6"/>
        <v>1443.2084546692204</v>
      </c>
      <c r="AK51" s="109">
        <f t="shared" si="7"/>
        <v>549.58399286225904</v>
      </c>
      <c r="AL51" s="109">
        <f t="shared" si="8"/>
        <v>376.97173526568804</v>
      </c>
      <c r="AM51" s="109">
        <f t="shared" si="9"/>
        <v>207.61012632830534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867039.06061323639</v>
      </c>
      <c r="AP51" s="106">
        <f>-'Levy Proposition'!D$11*'Incentive Relocation assumption'!L51/(1+Assumptions!$D$49)^('Incentive Relocation assumption'!$I51-2022)</f>
        <v>434069.1056930701</v>
      </c>
      <c r="AQ51" s="106">
        <f>-'Levy Proposition'!E$11*'Incentive Relocation assumption'!M51/(1+Assumptions!$D$49)^('Incentive Relocation assumption'!$I51-2022)</f>
        <v>268168.8908051466</v>
      </c>
      <c r="AR51" s="106">
        <f>-'Levy Proposition'!F$11*'Incentive Relocation assumption'!N51/(1+Assumptions!$D$49)^('Incentive Relocation assumption'!$I51-2022)</f>
        <v>108986.51423924384</v>
      </c>
      <c r="AS51" s="106">
        <f>-'Levy Proposition'!G$11*'Incentive Relocation assumption'!O51/(1+Assumptions!$D$49)^('Incentive Relocation assumption'!$I51-2022)</f>
        <v>115511.03162369075</v>
      </c>
    </row>
    <row r="52" spans="1:45" x14ac:dyDescent="0.35">
      <c r="A52">
        <v>2070</v>
      </c>
      <c r="B52" s="84">
        <f>'Future Expected Cost'!V51</f>
        <v>26235235.404146228</v>
      </c>
      <c r="C52" s="84">
        <f>'Future Expected Cost'!W51</f>
        <v>46630515.021522231</v>
      </c>
      <c r="D52" s="84">
        <f>'Future Expected Cost'!X51</f>
        <v>34943828.901859432</v>
      </c>
      <c r="E52" s="84">
        <f>'Future Expected Cost'!Y51</f>
        <v>13348884.692431256</v>
      </c>
      <c r="F52" s="84">
        <f>'Future Expected Cost'!Z51</f>
        <v>9147816.5267135296</v>
      </c>
      <c r="G52" s="84">
        <f>'Future Expected Cost'!AA51</f>
        <v>5034959.9812926361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32330151.476425219</v>
      </c>
      <c r="W52" s="107">
        <f>Q52*'Levy Proposition'!C$5/(1+Assumptions!$D$49)^('Incentive Relocation assumption'!$I52-2022)</f>
        <v>1888658.220074642</v>
      </c>
      <c r="X52" s="107">
        <f>R52*'Levy Proposition'!D$5/(1+Assumptions!$D$49)^('Incentive Relocation assumption'!$I52-2022)</f>
        <v>1414106.5142806803</v>
      </c>
      <c r="Y52" s="107">
        <f>S52*'Levy Proposition'!E$5/(1+Assumptions!$D$49)^('Incentive Relocation assumption'!$I52-2022)</f>
        <v>538501.76801308256</v>
      </c>
      <c r="Z52" s="107">
        <f>T52*'Levy Proposition'!F$5/(1+Assumptions!$D$49)^('Incentive Relocation assumption'!$I52-2022)</f>
        <v>369370.19376110827</v>
      </c>
      <c r="AA52" s="107">
        <f>U52*'Levy Proposition'!G$5/(1+Assumptions!$D$49)^('Incentive Relocation assumption'!$I52-2022)</f>
        <v>203423.71964467037</v>
      </c>
      <c r="AB52" s="81">
        <f>P52*'Levy Proposition'!B$33/(1+Assumptions!$D$49)^('Incentive Relocation assumption'!$I52-2022)</f>
        <v>32300455.671002749</v>
      </c>
      <c r="AC52" s="81">
        <f>Q52*'Levy Proposition'!C$33/(1+Assumptions!$D$49)^('Incentive Relocation assumption'!$I52-2022)</f>
        <v>1886923.4547100635</v>
      </c>
      <c r="AD52" s="81">
        <f>R52*'Levy Proposition'!D$33/(1+Assumptions!$D$49)^('Incentive Relocation assumption'!$I52-2022)</f>
        <v>1412807.6328966778</v>
      </c>
      <c r="AE52" s="81">
        <f>S52*'Levy Proposition'!E$33/(1+Assumptions!$D$49)^('Incentive Relocation assumption'!$I52-2022)</f>
        <v>538007.14479010669</v>
      </c>
      <c r="AF52" s="81">
        <f>T52*'Levy Proposition'!F$33/(1+Assumptions!$D$49)^('Incentive Relocation assumption'!$I52-2022)</f>
        <v>369030.92082541587</v>
      </c>
      <c r="AG52" s="81">
        <f>U52*'Levy Proposition'!G$33/(1+Assumptions!$D$49)^('Incentive Relocation assumption'!$I52-2022)</f>
        <v>203236.87142648964</v>
      </c>
      <c r="AH52" s="109">
        <f t="shared" si="4"/>
        <v>29695.805422469974</v>
      </c>
      <c r="AI52" s="109">
        <f t="shared" si="5"/>
        <v>1734.7653645784594</v>
      </c>
      <c r="AJ52" s="109">
        <f t="shared" si="6"/>
        <v>1298.8813840025105</v>
      </c>
      <c r="AK52" s="109">
        <f t="shared" si="7"/>
        <v>494.62322297587525</v>
      </c>
      <c r="AL52" s="109">
        <f t="shared" si="8"/>
        <v>339.27293569239555</v>
      </c>
      <c r="AM52" s="109">
        <f t="shared" si="9"/>
        <v>186.84821818073397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780331.41462706542</v>
      </c>
      <c r="AP52" s="106">
        <f>-'Levy Proposition'!D$11*'Incentive Relocation assumption'!L52/(1+Assumptions!$D$49)^('Incentive Relocation assumption'!$I52-2022)</f>
        <v>390660.3227907765</v>
      </c>
      <c r="AQ52" s="106">
        <f>-'Levy Proposition'!E$11*'Incentive Relocation assumption'!M52/(1+Assumptions!$D$49)^('Incentive Relocation assumption'!$I52-2022)</f>
        <v>241350.84499301104</v>
      </c>
      <c r="AR52" s="106">
        <f>-'Levy Proposition'!F$11*'Incentive Relocation assumption'!N52/(1+Assumptions!$D$49)^('Incentive Relocation assumption'!$I52-2022)</f>
        <v>98087.39270804156</v>
      </c>
      <c r="AS52" s="106">
        <f>-'Levy Proposition'!G$11*'Incentive Relocation assumption'!O52/(1+Assumptions!$D$49)^('Incentive Relocation assumption'!$I52-2022)</f>
        <v>103959.43021090027</v>
      </c>
    </row>
    <row r="53" spans="1:45" x14ac:dyDescent="0.35">
      <c r="A53">
        <v>2071</v>
      </c>
      <c r="B53" s="84">
        <f>'Future Expected Cost'!V52</f>
        <v>25094893.961720102</v>
      </c>
      <c r="C53" s="84">
        <f>'Future Expected Cost'!W52</f>
        <v>44606197.241375871</v>
      </c>
      <c r="D53" s="84">
        <f>'Future Expected Cost'!X52</f>
        <v>33430864.045378134</v>
      </c>
      <c r="E53" s="84">
        <f>'Future Expected Cost'!Y52</f>
        <v>12776436.662063239</v>
      </c>
      <c r="F53" s="84">
        <f>'Future Expected Cost'!Z52</f>
        <v>8754471.2569269929</v>
      </c>
      <c r="G53" s="84">
        <f>'Future Expected Cost'!AA52</f>
        <v>4818093.6164206481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30724085.455761053</v>
      </c>
      <c r="W53" s="107">
        <f>Q53*'Levy Proposition'!C$5/(1+Assumptions!$D$49)^('Incentive Relocation assumption'!$I53-2022)</f>
        <v>1699784.2514448101</v>
      </c>
      <c r="X53" s="107">
        <f>R53*'Levy Proposition'!D$5/(1+Assumptions!$D$49)^('Incentive Relocation assumption'!$I53-2022)</f>
        <v>1272689.7631826787</v>
      </c>
      <c r="Y53" s="107">
        <f>S53*'Levy Proposition'!E$5/(1+Assumptions!$D$49)^('Incentive Relocation assumption'!$I53-2022)</f>
        <v>484649.26841429732</v>
      </c>
      <c r="Z53" s="107">
        <f>T53*'Levy Proposition'!F$5/(1+Assumptions!$D$49)^('Incentive Relocation assumption'!$I53-2022)</f>
        <v>332431.58112717536</v>
      </c>
      <c r="AA53" s="107">
        <f>U53*'Levy Proposition'!G$5/(1+Assumptions!$D$49)^('Incentive Relocation assumption'!$I53-2022)</f>
        <v>183080.47022328337</v>
      </c>
      <c r="AB53" s="81">
        <f>P53*'Levy Proposition'!B$33/(1+Assumptions!$D$49)^('Incentive Relocation assumption'!$I53-2022)</f>
        <v>30695864.849861857</v>
      </c>
      <c r="AC53" s="81">
        <f>Q53*'Levy Proposition'!C$33/(1+Assumptions!$D$49)^('Incentive Relocation assumption'!$I53-2022)</f>
        <v>1698222.9700995034</v>
      </c>
      <c r="AD53" s="81">
        <f>R53*'Levy Proposition'!D$33/(1+Assumptions!$D$49)^('Incentive Relocation assumption'!$I53-2022)</f>
        <v>1271520.7755397288</v>
      </c>
      <c r="AE53" s="81">
        <f>S53*'Levy Proposition'!E$33/(1+Assumptions!$D$49)^('Incentive Relocation assumption'!$I53-2022)</f>
        <v>484204.10964714881</v>
      </c>
      <c r="AF53" s="81">
        <f>T53*'Levy Proposition'!F$33/(1+Assumptions!$D$49)^('Incentive Relocation assumption'!$I53-2022)</f>
        <v>332126.23694848712</v>
      </c>
      <c r="AG53" s="81">
        <f>U53*'Levy Proposition'!G$33/(1+Assumptions!$D$49)^('Incentive Relocation assumption'!$I53-2022)</f>
        <v>182912.30763288014</v>
      </c>
      <c r="AH53" s="109">
        <f t="shared" si="4"/>
        <v>28220.605899196118</v>
      </c>
      <c r="AI53" s="109">
        <f t="shared" si="5"/>
        <v>1561.2813453066628</v>
      </c>
      <c r="AJ53" s="109">
        <f t="shared" si="6"/>
        <v>1168.9876429499127</v>
      </c>
      <c r="AK53" s="109">
        <f t="shared" si="7"/>
        <v>445.1587671485031</v>
      </c>
      <c r="AL53" s="109">
        <f t="shared" si="8"/>
        <v>305.34417868824676</v>
      </c>
      <c r="AM53" s="109">
        <f t="shared" si="9"/>
        <v>168.1625904032262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702294.90724812832</v>
      </c>
      <c r="AP53" s="106">
        <f>-'Levy Proposition'!D$11*'Incentive Relocation assumption'!L53/(1+Assumptions!$D$49)^('Incentive Relocation assumption'!$I53-2022)</f>
        <v>351592.60542008717</v>
      </c>
      <c r="AQ53" s="106">
        <f>-'Levy Proposition'!E$11*'Incentive Relocation assumption'!M53/(1+Assumptions!$D$49)^('Incentive Relocation assumption'!$I53-2022)</f>
        <v>217214.71944024062</v>
      </c>
      <c r="AR53" s="106">
        <f>-'Levy Proposition'!F$11*'Incentive Relocation assumption'!N53/(1+Assumptions!$D$49)^('Incentive Relocation assumption'!$I53-2022)</f>
        <v>88278.230342715076</v>
      </c>
      <c r="AS53" s="106">
        <f>-'Levy Proposition'!G$11*'Incentive Relocation assumption'!O53/(1+Assumptions!$D$49)^('Incentive Relocation assumption'!$I53-2022)</f>
        <v>93563.038766580197</v>
      </c>
    </row>
    <row r="54" spans="1:45" x14ac:dyDescent="0.35">
      <c r="A54">
        <v>2072</v>
      </c>
      <c r="B54" s="84">
        <f>'Future Expected Cost'!V53</f>
        <v>24004297.726380199</v>
      </c>
      <c r="C54" s="84">
        <f>'Future Expected Cost'!W53</f>
        <v>42670081.820177302</v>
      </c>
      <c r="D54" s="84">
        <f>'Future Expected Cost'!X53</f>
        <v>31983658.615069002</v>
      </c>
      <c r="E54" s="84">
        <f>'Future Expected Cost'!Y53</f>
        <v>12228643.750417652</v>
      </c>
      <c r="F54" s="84">
        <f>'Future Expected Cost'!Z53</f>
        <v>8378111.4586096685</v>
      </c>
      <c r="G54" s="84">
        <f>'Future Expected Cost'!AA53</f>
        <v>4610607.5495067667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29192989.335975859</v>
      </c>
      <c r="W54" s="107">
        <f>Q54*'Levy Proposition'!C$5/(1+Assumptions!$D$49)^('Incentive Relocation assumption'!$I54-2022)</f>
        <v>1529798.4943753374</v>
      </c>
      <c r="X54" s="107">
        <f>R54*'Levy Proposition'!D$5/(1+Assumptions!$D$49)^('Incentive Relocation assumption'!$I54-2022)</f>
        <v>1145415.2971877807</v>
      </c>
      <c r="Y54" s="107">
        <f>S54*'Levy Proposition'!E$5/(1+Assumptions!$D$49)^('Incentive Relocation assumption'!$I54-2022)</f>
        <v>436182.25106515741</v>
      </c>
      <c r="Z54" s="107">
        <f>T54*'Levy Proposition'!F$5/(1+Assumptions!$D$49)^('Incentive Relocation assumption'!$I54-2022)</f>
        <v>299186.98908929015</v>
      </c>
      <c r="AA54" s="107">
        <f>U54*'Levy Proposition'!G$5/(1+Assumptions!$D$49)^('Incentive Relocation assumption'!$I54-2022)</f>
        <v>164771.63349351191</v>
      </c>
      <c r="AB54" s="81">
        <f>P54*'Levy Proposition'!B$33/(1+Assumptions!$D$49)^('Incentive Relocation assumption'!$I54-2022)</f>
        <v>29166175.068444401</v>
      </c>
      <c r="AC54" s="81">
        <f>Q54*'Levy Proposition'!C$33/(1+Assumptions!$D$49)^('Incentive Relocation assumption'!$I54-2022)</f>
        <v>1528393.3478990621</v>
      </c>
      <c r="AD54" s="81">
        <f>R54*'Levy Proposition'!D$33/(1+Assumptions!$D$49)^('Incentive Relocation assumption'!$I54-2022)</f>
        <v>1144363.2133514893</v>
      </c>
      <c r="AE54" s="81">
        <f>S54*'Levy Proposition'!E$33/(1+Assumptions!$D$49)^('Incentive Relocation assumption'!$I54-2022)</f>
        <v>435781.61009489134</v>
      </c>
      <c r="AF54" s="81">
        <f>T54*'Levy Proposition'!F$33/(1+Assumptions!$D$49)^('Incentive Relocation assumption'!$I54-2022)</f>
        <v>298912.1806455559</v>
      </c>
      <c r="AG54" s="81">
        <f>U54*'Levy Proposition'!G$33/(1+Assumptions!$D$49)^('Incentive Relocation assumption'!$I54-2022)</f>
        <v>164620.28788750895</v>
      </c>
      <c r="AH54" s="109">
        <f t="shared" si="4"/>
        <v>26814.267531458288</v>
      </c>
      <c r="AI54" s="109">
        <f t="shared" si="5"/>
        <v>1405.1464762752876</v>
      </c>
      <c r="AJ54" s="109">
        <f t="shared" si="6"/>
        <v>1052.083836291451</v>
      </c>
      <c r="AK54" s="109">
        <f t="shared" si="7"/>
        <v>400.64097026607487</v>
      </c>
      <c r="AL54" s="109">
        <f t="shared" si="8"/>
        <v>274.8084437342477</v>
      </c>
      <c r="AM54" s="109">
        <f t="shared" si="9"/>
        <v>151.34560600295663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632062.38721322652</v>
      </c>
      <c r="AP54" s="106">
        <f>-'Levy Proposition'!D$11*'Incentive Relocation assumption'!L54/(1+Assumptions!$D$49)^('Incentive Relocation assumption'!$I54-2022)</f>
        <v>316431.82830289641</v>
      </c>
      <c r="AQ54" s="106">
        <f>-'Levy Proposition'!E$11*'Incentive Relocation assumption'!M54/(1+Assumptions!$D$49)^('Incentive Relocation assumption'!$I54-2022)</f>
        <v>195492.31055258465</v>
      </c>
      <c r="AR54" s="106">
        <f>-'Levy Proposition'!F$11*'Incentive Relocation assumption'!N54/(1+Assumptions!$D$49)^('Incentive Relocation assumption'!$I54-2022)</f>
        <v>79450.026525198438</v>
      </c>
      <c r="AS54" s="106">
        <f>-'Levy Proposition'!G$11*'Incentive Relocation assumption'!O54/(1+Assumptions!$D$49)^('Incentive Relocation assumption'!$I54-2022)</f>
        <v>84206.331310949361</v>
      </c>
    </row>
    <row r="55" spans="1:45" x14ac:dyDescent="0.35">
      <c r="A55">
        <v>2073</v>
      </c>
      <c r="B55" s="84">
        <f>'Future Expected Cost'!V54</f>
        <v>22961269.348595977</v>
      </c>
      <c r="C55" s="84">
        <f>'Future Expected Cost'!W54</f>
        <v>40818312.44114922</v>
      </c>
      <c r="D55" s="84">
        <f>'Future Expected Cost'!X54</f>
        <v>30599344.094372194</v>
      </c>
      <c r="E55" s="84">
        <f>'Future Expected Cost'!Y54</f>
        <v>11704439.671449909</v>
      </c>
      <c r="F55" s="84">
        <f>'Future Expected Cost'!Z54</f>
        <v>8018000.6979318848</v>
      </c>
      <c r="G55" s="84">
        <f>'Future Expected Cost'!AA54</f>
        <v>4412094.4295189986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27733873.751879293</v>
      </c>
      <c r="W55" s="107">
        <f>Q55*'Levy Proposition'!C$5/(1+Assumptions!$D$49)^('Incentive Relocation assumption'!$I55-2022)</f>
        <v>1376812.0462369372</v>
      </c>
      <c r="X55" s="107">
        <f>R55*'Levy Proposition'!D$5/(1+Assumptions!$D$49)^('Incentive Relocation assumption'!$I55-2022)</f>
        <v>1030868.8267837152</v>
      </c>
      <c r="Y55" s="107">
        <f>S55*'Levy Proposition'!E$5/(1+Assumptions!$D$49)^('Incentive Relocation assumption'!$I55-2022)</f>
        <v>392562.14451071981</v>
      </c>
      <c r="Z55" s="107">
        <f>T55*'Levy Proposition'!F$5/(1+Assumptions!$D$49)^('Incentive Relocation assumption'!$I55-2022)</f>
        <v>269266.99965389544</v>
      </c>
      <c r="AA55" s="107">
        <f>U55*'Levy Proposition'!G$5/(1+Assumptions!$D$49)^('Incentive Relocation assumption'!$I55-2022)</f>
        <v>148293.75941086822</v>
      </c>
      <c r="AB55" s="81">
        <f>P55*'Levy Proposition'!B$33/(1+Assumptions!$D$49)^('Incentive Relocation assumption'!$I55-2022)</f>
        <v>27708399.70734388</v>
      </c>
      <c r="AC55" s="81">
        <f>Q55*'Levy Proposition'!C$33/(1+Assumptions!$D$49)^('Incentive Relocation assumption'!$I55-2022)</f>
        <v>1375547.4204693104</v>
      </c>
      <c r="AD55" s="81">
        <f>R55*'Levy Proposition'!D$33/(1+Assumptions!$D$49)^('Incentive Relocation assumption'!$I55-2022)</f>
        <v>1029921.9558691579</v>
      </c>
      <c r="AE55" s="81">
        <f>S55*'Levy Proposition'!E$33/(1+Assumptions!$D$49)^('Incentive Relocation assumption'!$I55-2022)</f>
        <v>392201.56936562294</v>
      </c>
      <c r="AF55" s="81">
        <f>T55*'Levy Proposition'!F$33/(1+Assumptions!$D$49)^('Incentive Relocation assumption'!$I55-2022)</f>
        <v>269019.67323990556</v>
      </c>
      <c r="AG55" s="81">
        <f>U55*'Levy Proposition'!G$33/(1+Assumptions!$D$49)^('Incentive Relocation assumption'!$I55-2022)</f>
        <v>148157.54901828646</v>
      </c>
      <c r="AH55" s="109">
        <f t="shared" si="4"/>
        <v>25474.044535413384</v>
      </c>
      <c r="AI55" s="109">
        <f t="shared" si="5"/>
        <v>1264.6257676267996</v>
      </c>
      <c r="AJ55" s="109">
        <f t="shared" si="6"/>
        <v>946.87091455725022</v>
      </c>
      <c r="AK55" s="109">
        <f t="shared" si="7"/>
        <v>360.57514509686735</v>
      </c>
      <c r="AL55" s="109">
        <f t="shared" si="8"/>
        <v>247.32641398988198</v>
      </c>
      <c r="AM55" s="109">
        <f t="shared" si="9"/>
        <v>136.21039258176461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568853.42212589062</v>
      </c>
      <c r="AP55" s="106">
        <f>-'Levy Proposition'!D$11*'Incentive Relocation assumption'!L55/(1+Assumptions!$D$49)^('Incentive Relocation assumption'!$I55-2022)</f>
        <v>284787.28056148463</v>
      </c>
      <c r="AQ55" s="106">
        <f>-'Levy Proposition'!E$11*'Incentive Relocation assumption'!M55/(1+Assumptions!$D$49)^('Incentive Relocation assumption'!$I55-2022)</f>
        <v>175942.23625209893</v>
      </c>
      <c r="AR55" s="106">
        <f>-'Levy Proposition'!F$11*'Incentive Relocation assumption'!N55/(1+Assumptions!$D$49)^('Incentive Relocation assumption'!$I55-2022)</f>
        <v>71504.681169400486</v>
      </c>
      <c r="AS55" s="106">
        <f>-'Levy Proposition'!G$11*'Incentive Relocation assumption'!O55/(1+Assumptions!$D$49)^('Incentive Relocation assumption'!$I55-2022)</f>
        <v>75785.334960519685</v>
      </c>
    </row>
    <row r="56" spans="1:45" x14ac:dyDescent="0.35">
      <c r="A56">
        <v>2074</v>
      </c>
      <c r="B56" s="84">
        <f>'Future Expected Cost'!V55</f>
        <v>21963727.078895975</v>
      </c>
      <c r="C56" s="84">
        <f>'Future Expected Cost'!W55</f>
        <v>39047201.929483242</v>
      </c>
      <c r="D56" s="84">
        <f>'Future Expected Cost'!X55</f>
        <v>29275177.518252552</v>
      </c>
      <c r="E56" s="84">
        <f>'Future Expected Cost'!Y55</f>
        <v>11202804.434941191</v>
      </c>
      <c r="F56" s="84">
        <f>'Future Expected Cost'!Z55</f>
        <v>7673434.5919273654</v>
      </c>
      <c r="G56" s="84">
        <f>'Future Expected Cost'!AA55</f>
        <v>4222164.6612785505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26343811.006790709</v>
      </c>
      <c r="W56" s="107">
        <f>Q56*'Levy Proposition'!C$5/(1+Assumptions!$D$49)^('Incentive Relocation assumption'!$I56-2022)</f>
        <v>1239124.9028109268</v>
      </c>
      <c r="X56" s="107">
        <f>R56*'Levy Proposition'!D$5/(1+Assumptions!$D$49)^('Incentive Relocation assumption'!$I56-2022)</f>
        <v>927777.49750989629</v>
      </c>
      <c r="Y56" s="107">
        <f>S56*'Levy Proposition'!E$5/(1+Assumptions!$D$49)^('Incentive Relocation assumption'!$I56-2022)</f>
        <v>353304.23676463374</v>
      </c>
      <c r="Z56" s="107">
        <f>T56*'Levy Proposition'!F$5/(1+Assumptions!$D$49)^('Incentive Relocation assumption'!$I56-2022)</f>
        <v>242339.1382202534</v>
      </c>
      <c r="AA56" s="107">
        <f>U56*'Levy Proposition'!G$5/(1+Assumptions!$D$49)^('Incentive Relocation assumption'!$I56-2022)</f>
        <v>133463.74381288388</v>
      </c>
      <c r="AB56" s="81">
        <f>P56*'Levy Proposition'!B$33/(1+Assumptions!$D$49)^('Incentive Relocation assumption'!$I56-2022)</f>
        <v>26319613.75901987</v>
      </c>
      <c r="AC56" s="81">
        <f>Q56*'Levy Proposition'!C$33/(1+Assumptions!$D$49)^('Incentive Relocation assumption'!$I56-2022)</f>
        <v>1237986.745074956</v>
      </c>
      <c r="AD56" s="81">
        <f>R56*'Levy Proposition'!D$33/(1+Assumptions!$D$49)^('Incentive Relocation assumption'!$I56-2022)</f>
        <v>926925.31777106994</v>
      </c>
      <c r="AE56" s="81">
        <f>S56*'Levy Proposition'!E$33/(1+Assumptions!$D$49)^('Incentive Relocation assumption'!$I56-2022)</f>
        <v>352979.72068936744</v>
      </c>
      <c r="AF56" s="81">
        <f>T56*'Levy Proposition'!F$33/(1+Assumptions!$D$49)^('Incentive Relocation assumption'!$I56-2022)</f>
        <v>242116.54551449124</v>
      </c>
      <c r="AG56" s="81">
        <f>U56*'Levy Proposition'!G$33/(1+Assumptions!$D$49)^('Incentive Relocation assumption'!$I56-2022)</f>
        <v>133341.15504709628</v>
      </c>
      <c r="AH56" s="109">
        <f t="shared" si="4"/>
        <v>24197.247770838439</v>
      </c>
      <c r="AI56" s="109">
        <f t="shared" si="5"/>
        <v>1138.1577359708026</v>
      </c>
      <c r="AJ56" s="109">
        <f t="shared" si="6"/>
        <v>852.17973882635124</v>
      </c>
      <c r="AK56" s="109">
        <f t="shared" si="7"/>
        <v>324.51607526629232</v>
      </c>
      <c r="AL56" s="109">
        <f t="shared" si="8"/>
        <v>222.59270576215931</v>
      </c>
      <c r="AM56" s="109">
        <f t="shared" si="9"/>
        <v>122.58876578760101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511965.62619564967</v>
      </c>
      <c r="AP56" s="106">
        <f>-'Levy Proposition'!D$11*'Incentive Relocation assumption'!L56/(1+Assumptions!$D$49)^('Incentive Relocation assumption'!$I56-2022)</f>
        <v>256307.32409121373</v>
      </c>
      <c r="AQ56" s="106">
        <f>-'Levy Proposition'!E$11*'Incentive Relocation assumption'!M56/(1+Assumptions!$D$49)^('Incentive Relocation assumption'!$I56-2022)</f>
        <v>158347.25370982182</v>
      </c>
      <c r="AR56" s="106">
        <f>-'Levy Proposition'!F$11*'Incentive Relocation assumption'!N56/(1+Assumptions!$D$49)^('Incentive Relocation assumption'!$I56-2022)</f>
        <v>64353.904620988375</v>
      </c>
      <c r="AS56" s="106">
        <f>-'Levy Proposition'!G$11*'Incentive Relocation assumption'!O56/(1+Assumptions!$D$49)^('Incentive Relocation assumption'!$I56-2022)</f>
        <v>68206.474568633203</v>
      </c>
    </row>
    <row r="57" spans="1:45" x14ac:dyDescent="0.35">
      <c r="A57">
        <v>2075</v>
      </c>
      <c r="B57" s="84">
        <f>'Future Expected Cost'!V56</f>
        <v>21009680.558332141</v>
      </c>
      <c r="C57" s="84">
        <f>'Future Expected Cost'!W56</f>
        <v>37353224.811691172</v>
      </c>
      <c r="D57" s="84">
        <f>'Future Expected Cost'!X56</f>
        <v>28008535.960743938</v>
      </c>
      <c r="E57" s="84">
        <f>'Future Expected Cost'!Y56</f>
        <v>10722762.329014132</v>
      </c>
      <c r="F57" s="84">
        <f>'Future Expected Cost'!Z56</f>
        <v>7343739.4086226868</v>
      </c>
      <c r="G57" s="84">
        <f>'Future Expected Cost'!AA56</f>
        <v>4040445.6288130358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25019941.3949682</v>
      </c>
      <c r="W57" s="107">
        <f>Q57*'Levy Proposition'!C$5/(1+Assumptions!$D$49)^('Incentive Relocation assumption'!$I57-2022)</f>
        <v>1115207.067633366</v>
      </c>
      <c r="X57" s="107">
        <f>R57*'Levy Proposition'!D$5/(1+Assumptions!$D$49)^('Incentive Relocation assumption'!$I57-2022)</f>
        <v>834995.74584218406</v>
      </c>
      <c r="Y57" s="107">
        <f>S57*'Levy Proposition'!E$5/(1+Assumptions!$D$49)^('Incentive Relocation assumption'!$I57-2022)</f>
        <v>317972.28912996163</v>
      </c>
      <c r="Z57" s="107">
        <f>T57*'Levy Proposition'!F$5/(1+Assumptions!$D$49)^('Incentive Relocation assumption'!$I57-2022)</f>
        <v>218104.17908181075</v>
      </c>
      <c r="AA57" s="107">
        <f>U57*'Levy Proposition'!G$5/(1+Assumptions!$D$49)^('Incentive Relocation assumption'!$I57-2022)</f>
        <v>120116.79374314689</v>
      </c>
      <c r="AB57" s="81">
        <f>P57*'Levy Proposition'!B$33/(1+Assumptions!$D$49)^('Incentive Relocation assumption'!$I57-2022)</f>
        <v>24996960.14441983</v>
      </c>
      <c r="AC57" s="81">
        <f>Q57*'Levy Proposition'!C$33/(1+Assumptions!$D$49)^('Incentive Relocation assumption'!$I57-2022)</f>
        <v>1114182.7305803723</v>
      </c>
      <c r="AD57" s="81">
        <f>R57*'Levy Proposition'!D$33/(1+Assumptions!$D$49)^('Incentive Relocation assumption'!$I57-2022)</f>
        <v>834228.78775307047</v>
      </c>
      <c r="AE57" s="81">
        <f>S57*'Levy Proposition'!E$33/(1+Assumptions!$D$49)^('Incentive Relocation assumption'!$I57-2022)</f>
        <v>317680.22606200399</v>
      </c>
      <c r="AF57" s="81">
        <f>T57*'Levy Proposition'!F$33/(1+Assumptions!$D$49)^('Incentive Relocation assumption'!$I57-2022)</f>
        <v>217903.84660676611</v>
      </c>
      <c r="AG57" s="81">
        <f>U57*'Levy Proposition'!G$33/(1+Assumptions!$D$49)^('Incentive Relocation assumption'!$I57-2022)</f>
        <v>120006.46438271788</v>
      </c>
      <c r="AH57" s="109">
        <f t="shared" si="4"/>
        <v>22981.250548370183</v>
      </c>
      <c r="AI57" s="109">
        <f t="shared" si="5"/>
        <v>1024.3370529937092</v>
      </c>
      <c r="AJ57" s="109">
        <f t="shared" si="6"/>
        <v>766.95808911358472</v>
      </c>
      <c r="AK57" s="109">
        <f t="shared" si="7"/>
        <v>292.06306795764249</v>
      </c>
      <c r="AL57" s="109">
        <f t="shared" si="8"/>
        <v>200.33247504464816</v>
      </c>
      <c r="AM57" s="109">
        <f t="shared" si="9"/>
        <v>110.32936042900837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460766.85524078208</v>
      </c>
      <c r="AP57" s="106">
        <f>-'Levy Proposition'!D$11*'Incentive Relocation assumption'!L57/(1+Assumptions!$D$49)^('Incentive Relocation assumption'!$I57-2022)</f>
        <v>230675.48611468085</v>
      </c>
      <c r="AQ57" s="106">
        <f>-'Levy Proposition'!E$11*'Incentive Relocation assumption'!M57/(1+Assumptions!$D$49)^('Incentive Relocation assumption'!$I57-2022)</f>
        <v>142511.84531675267</v>
      </c>
      <c r="AR57" s="106">
        <f>-'Levy Proposition'!F$11*'Incentive Relocation assumption'!N57/(1+Assumptions!$D$49)^('Incentive Relocation assumption'!$I57-2022)</f>
        <v>57918.236571895082</v>
      </c>
      <c r="AS57" s="106">
        <f>-'Levy Proposition'!G$11*'Incentive Relocation assumption'!O57/(1+Assumptions!$D$49)^('Incentive Relocation assumption'!$I57-2022)</f>
        <v>61385.532906928856</v>
      </c>
    </row>
    <row r="58" spans="1:45" x14ac:dyDescent="0.35">
      <c r="A58">
        <v>2076</v>
      </c>
      <c r="B58" s="84">
        <f>'Future Expected Cost'!V57</f>
        <v>20097226.794789329</v>
      </c>
      <c r="C58" s="84">
        <f>'Future Expected Cost'!W57</f>
        <v>35733010.203162439</v>
      </c>
      <c r="D58" s="84">
        <f>'Future Expected Cost'!X57</f>
        <v>26796911.265221756</v>
      </c>
      <c r="E58" s="84">
        <f>'Future Expected Cost'!Y57</f>
        <v>10263379.990869673</v>
      </c>
      <c r="F58" s="84">
        <f>'Future Expected Cost'!Z57</f>
        <v>7028270.7285101572</v>
      </c>
      <c r="G58" s="84">
        <f>'Future Expected Cost'!AA57</f>
        <v>3866580.9527898775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23759478.234366193</v>
      </c>
      <c r="W58" s="107">
        <f>Q58*'Levy Proposition'!C$5/(1+Assumptions!$D$49)^('Incentive Relocation assumption'!$I58-2022)</f>
        <v>1003681.5504862625</v>
      </c>
      <c r="X58" s="107">
        <f>R58*'Levy Proposition'!D$5/(1+Assumptions!$D$49)^('Incentive Relocation assumption'!$I58-2022)</f>
        <v>751492.56955017743</v>
      </c>
      <c r="Y58" s="107">
        <f>S58*'Levy Proposition'!E$5/(1+Assumptions!$D$49)^('Incentive Relocation assumption'!$I58-2022)</f>
        <v>286173.68866115104</v>
      </c>
      <c r="Z58" s="107">
        <f>T58*'Levy Proposition'!F$5/(1+Assumptions!$D$49)^('Incentive Relocation assumption'!$I58-2022)</f>
        <v>196292.82039336298</v>
      </c>
      <c r="AA58" s="107">
        <f>U58*'Levy Proposition'!G$5/(1+Assumptions!$D$49)^('Incentive Relocation assumption'!$I58-2022)</f>
        <v>108104.59625171164</v>
      </c>
      <c r="AB58" s="81">
        <f>P58*'Levy Proposition'!B$33/(1+Assumptions!$D$49)^('Incentive Relocation assumption'!$I58-2022)</f>
        <v>23737654.741114032</v>
      </c>
      <c r="AC58" s="81">
        <f>Q58*'Levy Proposition'!C$33/(1+Assumptions!$D$49)^('Incentive Relocation assumption'!$I58-2022)</f>
        <v>1002759.6515569893</v>
      </c>
      <c r="AD58" s="81">
        <f>R58*'Levy Proposition'!D$33/(1+Assumptions!$D$49)^('Incentive Relocation assumption'!$I58-2022)</f>
        <v>750802.3105782062</v>
      </c>
      <c r="AE58" s="81">
        <f>S58*'Levy Proposition'!E$33/(1+Assumptions!$D$49)^('Incentive Relocation assumption'!$I58-2022)</f>
        <v>285910.83315978706</v>
      </c>
      <c r="AF58" s="81">
        <f>T58*'Levy Proposition'!F$33/(1+Assumptions!$D$49)^('Incentive Relocation assumption'!$I58-2022)</f>
        <v>196112.5220299458</v>
      </c>
      <c r="AG58" s="81">
        <f>U58*'Levy Proposition'!G$33/(1+Assumptions!$D$49)^('Incentive Relocation assumption'!$I58-2022)</f>
        <v>108005.30030322509</v>
      </c>
      <c r="AH58" s="109">
        <f t="shared" si="4"/>
        <v>21823.49325216189</v>
      </c>
      <c r="AI58" s="109">
        <f t="shared" si="5"/>
        <v>921.89892927324399</v>
      </c>
      <c r="AJ58" s="109">
        <f t="shared" si="6"/>
        <v>690.25897197122686</v>
      </c>
      <c r="AK58" s="109">
        <f t="shared" si="7"/>
        <v>262.85550136398524</v>
      </c>
      <c r="AL58" s="109">
        <f t="shared" si="8"/>
        <v>180.29836341718328</v>
      </c>
      <c r="AM58" s="109">
        <f t="shared" si="9"/>
        <v>99.295948486556881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414688.18222445698</v>
      </c>
      <c r="AP58" s="106">
        <f>-'Levy Proposition'!D$11*'Incentive Relocation assumption'!L58/(1+Assumptions!$D$49)^('Incentive Relocation assumption'!$I58-2022)</f>
        <v>207606.94249731119</v>
      </c>
      <c r="AQ58" s="106">
        <f>-'Levy Proposition'!E$11*'Incentive Relocation assumption'!M58/(1+Assumptions!$D$49)^('Incentive Relocation assumption'!$I58-2022)</f>
        <v>128260.0460681453</v>
      </c>
      <c r="AR58" s="106">
        <f>-'Levy Proposition'!F$11*'Incentive Relocation assumption'!N58/(1+Assumptions!$D$49)^('Incentive Relocation assumption'!$I58-2022)</f>
        <v>52126.1630876079</v>
      </c>
      <c r="AS58" s="106">
        <f>-'Levy Proposition'!G$11*'Incentive Relocation assumption'!O58/(1+Assumptions!$D$49)^('Incentive Relocation assumption'!$I58-2022)</f>
        <v>55246.714833148093</v>
      </c>
    </row>
    <row r="59" spans="1:45" x14ac:dyDescent="0.35">
      <c r="A59">
        <v>2077</v>
      </c>
      <c r="B59" s="84">
        <f>'Future Expected Cost'!V58</f>
        <v>19224546.316915497</v>
      </c>
      <c r="C59" s="84">
        <f>'Future Expected Cost'!W58</f>
        <v>34183335.009414785</v>
      </c>
      <c r="D59" s="84">
        <f>'Future Expected Cost'!X58</f>
        <v>25637905.006687228</v>
      </c>
      <c r="E59" s="84">
        <f>'Future Expected Cost'!Y58</f>
        <v>9823764.5618750397</v>
      </c>
      <c r="F59" s="84">
        <f>'Future Expected Cost'!Z58</f>
        <v>6726412.1646677451</v>
      </c>
      <c r="G59" s="84">
        <f>'Future Expected Cost'!AA58</f>
        <v>3700229.7805299945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22559711.773297396</v>
      </c>
      <c r="W59" s="107">
        <f>Q59*'Levy Proposition'!C$5/(1+Assumptions!$D$49)^('Incentive Relocation assumption'!$I59-2022)</f>
        <v>903309.06611299561</v>
      </c>
      <c r="X59" s="107">
        <f>R59*'Levy Proposition'!D$5/(1+Assumptions!$D$49)^('Incentive Relocation assumption'!$I59-2022)</f>
        <v>676340.07107368589</v>
      </c>
      <c r="Y59" s="107">
        <f>S59*'Levy Proposition'!E$5/(1+Assumptions!$D$49)^('Incentive Relocation assumption'!$I59-2022)</f>
        <v>257555.08540071908</v>
      </c>
      <c r="Z59" s="107">
        <f>T59*'Levy Proposition'!F$5/(1+Assumptions!$D$49)^('Incentive Relocation assumption'!$I59-2022)</f>
        <v>176662.69165584465</v>
      </c>
      <c r="AA59" s="107">
        <f>U59*'Levy Proposition'!G$5/(1+Assumptions!$D$49)^('Incentive Relocation assumption'!$I59-2022)</f>
        <v>97293.670323366823</v>
      </c>
      <c r="AB59" s="81">
        <f>P59*'Levy Proposition'!B$33/(1+Assumptions!$D$49)^('Incentive Relocation assumption'!$I59-2022)</f>
        <v>22538990.286369156</v>
      </c>
      <c r="AC59" s="81">
        <f>Q59*'Levy Proposition'!C$33/(1+Assumptions!$D$49)^('Incentive Relocation assumption'!$I59-2022)</f>
        <v>902479.36105320952</v>
      </c>
      <c r="AD59" s="81">
        <f>R59*'Levy Proposition'!D$33/(1+Assumptions!$D$49)^('Incentive Relocation assumption'!$I59-2022)</f>
        <v>675718.84097630566</v>
      </c>
      <c r="AE59" s="81">
        <f>S59*'Levy Proposition'!E$33/(1+Assumptions!$D$49)^('Incentive Relocation assumption'!$I59-2022)</f>
        <v>257318.5165833041</v>
      </c>
      <c r="AF59" s="81">
        <f>T59*'Levy Proposition'!F$33/(1+Assumptions!$D$49)^('Incentive Relocation assumption'!$I59-2022)</f>
        <v>176500.42390647615</v>
      </c>
      <c r="AG59" s="81">
        <f>U59*'Levy Proposition'!G$33/(1+Assumptions!$D$49)^('Incentive Relocation assumption'!$I59-2022)</f>
        <v>97204.304398036475</v>
      </c>
      <c r="AH59" s="109">
        <f t="shared" si="4"/>
        <v>20721.486928239465</v>
      </c>
      <c r="AI59" s="109">
        <f t="shared" si="5"/>
        <v>829.70505978609435</v>
      </c>
      <c r="AJ59" s="109">
        <f t="shared" si="6"/>
        <v>621.23009738023393</v>
      </c>
      <c r="AK59" s="109">
        <f t="shared" si="7"/>
        <v>236.56881741498364</v>
      </c>
      <c r="AL59" s="109">
        <f t="shared" si="8"/>
        <v>162.26774936850416</v>
      </c>
      <c r="AM59" s="109">
        <f t="shared" si="9"/>
        <v>89.365925330348546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373217.57526756194</v>
      </c>
      <c r="AP59" s="106">
        <f>-'Levy Proposition'!D$11*'Incentive Relocation assumption'!L59/(1+Assumptions!$D$49)^('Incentive Relocation assumption'!$I59-2022)</f>
        <v>186845.35274656053</v>
      </c>
      <c r="AQ59" s="106">
        <f>-'Levy Proposition'!E$11*'Incentive Relocation assumption'!M59/(1+Assumptions!$D$49)^('Incentive Relocation assumption'!$I59-2022)</f>
        <v>115433.48821874343</v>
      </c>
      <c r="AR59" s="106">
        <f>-'Levy Proposition'!F$11*'Incentive Relocation assumption'!N59/(1+Assumptions!$D$49)^('Incentive Relocation assumption'!$I59-2022)</f>
        <v>46913.321935536827</v>
      </c>
      <c r="AS59" s="106">
        <f>-'Levy Proposition'!G$11*'Incentive Relocation assumption'!O59/(1+Assumptions!$D$49)^('Incentive Relocation assumption'!$I59-2022)</f>
        <v>49721.805046196299</v>
      </c>
    </row>
    <row r="60" spans="1:45" x14ac:dyDescent="0.35">
      <c r="A60">
        <v>2078</v>
      </c>
      <c r="B60" s="84">
        <f>'Future Expected Cost'!V59</f>
        <v>18389899.49781293</v>
      </c>
      <c r="C60" s="84">
        <f>'Future Expected Cost'!W59</f>
        <v>32701117.427168127</v>
      </c>
      <c r="D60" s="84">
        <f>'Future Expected Cost'!X59</f>
        <v>24529223.675821681</v>
      </c>
      <c r="E60" s="84">
        <f>'Future Expected Cost'!Y59</f>
        <v>9403061.9233029243</v>
      </c>
      <c r="F60" s="84">
        <f>'Future Expected Cost'!Z59</f>
        <v>6437574.138948652</v>
      </c>
      <c r="G60" s="84">
        <f>'Future Expected Cost'!AA59</f>
        <v>3541066.1071680379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21418012.11639522</v>
      </c>
      <c r="W60" s="107">
        <f>Q60*'Levy Proposition'!C$5/(1+Assumptions!$D$49)^('Incentive Relocation assumption'!$I60-2022)</f>
        <v>812974.26312819379</v>
      </c>
      <c r="X60" s="107">
        <f>R60*'Levy Proposition'!D$5/(1+Assumptions!$D$49)^('Incentive Relocation assumption'!$I60-2022)</f>
        <v>608703.14661097317</v>
      </c>
      <c r="Y60" s="107">
        <f>S60*'Levy Proposition'!E$5/(1+Assumptions!$D$49)^('Incentive Relocation assumption'!$I60-2022)</f>
        <v>231798.46591108656</v>
      </c>
      <c r="Z60" s="107">
        <f>T60*'Levy Proposition'!F$5/(1+Assumptions!$D$49)^('Incentive Relocation assumption'!$I60-2022)</f>
        <v>158995.66046554854</v>
      </c>
      <c r="AA60" s="107">
        <f>U60*'Levy Proposition'!G$5/(1+Assumptions!$D$49)^('Incentive Relocation assumption'!$I60-2022)</f>
        <v>87563.883620185225</v>
      </c>
      <c r="AB60" s="81">
        <f>P60*'Levy Proposition'!B$33/(1+Assumptions!$D$49)^('Incentive Relocation assumption'!$I60-2022)</f>
        <v>21398339.300423156</v>
      </c>
      <c r="AC60" s="81">
        <f>Q60*'Levy Proposition'!C$33/(1+Assumptions!$D$49)^('Incentive Relocation assumption'!$I60-2022)</f>
        <v>812227.532153273</v>
      </c>
      <c r="AD60" s="81">
        <f>R60*'Levy Proposition'!D$33/(1+Assumptions!$D$49)^('Incentive Relocation assumption'!$I60-2022)</f>
        <v>608144.04220297234</v>
      </c>
      <c r="AE60" s="81">
        <f>S60*'Levy Proposition'!E$33/(1+Assumptions!$D$49)^('Incentive Relocation assumption'!$I60-2022)</f>
        <v>231585.55499583948</v>
      </c>
      <c r="AF60" s="81">
        <f>T60*'Levy Proposition'!F$33/(1+Assumptions!$D$49)^('Incentive Relocation assumption'!$I60-2022)</f>
        <v>158849.62019104988</v>
      </c>
      <c r="AG60" s="81">
        <f>U60*'Levy Proposition'!G$33/(1+Assumptions!$D$49)^('Incentive Relocation assumption'!$I60-2022)</f>
        <v>87483.454672862892</v>
      </c>
      <c r="AH60" s="109">
        <f t="shared" si="4"/>
        <v>19672.81597206369</v>
      </c>
      <c r="AI60" s="109">
        <f t="shared" si="5"/>
        <v>746.73097492079251</v>
      </c>
      <c r="AJ60" s="109">
        <f t="shared" si="6"/>
        <v>559.1044080008287</v>
      </c>
      <c r="AK60" s="109">
        <f t="shared" si="7"/>
        <v>212.91091524707736</v>
      </c>
      <c r="AL60" s="109">
        <f t="shared" si="8"/>
        <v>146.04027449866408</v>
      </c>
      <c r="AM60" s="109">
        <f t="shared" si="9"/>
        <v>80.428947322332533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335894.20788751694</v>
      </c>
      <c r="AP60" s="106">
        <f>-'Levy Proposition'!D$11*'Incentive Relocation assumption'!L60/(1+Assumptions!$D$49)^('Incentive Relocation assumption'!$I60-2022)</f>
        <v>168160.0115248496</v>
      </c>
      <c r="AQ60" s="106">
        <f>-'Levy Proposition'!E$11*'Incentive Relocation assumption'!M60/(1+Assumptions!$D$49)^('Incentive Relocation assumption'!$I60-2022)</f>
        <v>103889.64148092688</v>
      </c>
      <c r="AR60" s="106">
        <f>-'Levy Proposition'!F$11*'Incentive Relocation assumption'!N60/(1+Assumptions!$D$49)^('Incentive Relocation assumption'!$I60-2022)</f>
        <v>42221.787383973737</v>
      </c>
      <c r="AS60" s="106">
        <f>-'Levy Proposition'!G$11*'Incentive Relocation assumption'!O60/(1+Assumptions!$D$49)^('Incentive Relocation assumption'!$I60-2022)</f>
        <v>44749.410069331301</v>
      </c>
    </row>
    <row r="61" spans="1:45" x14ac:dyDescent="0.35">
      <c r="A61">
        <v>2079</v>
      </c>
      <c r="B61" s="84">
        <f>'Future Expected Cost'!V60</f>
        <v>17591623.040979292</v>
      </c>
      <c r="C61" s="84">
        <f>'Future Expected Cost'!W60</f>
        <v>31283410.731986761</v>
      </c>
      <c r="D61" s="84">
        <f>'Future Expected Cost'!X60</f>
        <v>23468674.075021878</v>
      </c>
      <c r="E61" s="84">
        <f>'Future Expected Cost'!Y60</f>
        <v>9000455.009184923</v>
      </c>
      <c r="F61" s="84">
        <f>'Future Expected Cost'!Z60</f>
        <v>6161192.7117766403</v>
      </c>
      <c r="G61" s="84">
        <f>'Future Expected Cost'!AA60</f>
        <v>3388778.1265887585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20331831.299006958</v>
      </c>
      <c r="W61" s="107">
        <f>Q61*'Levy Proposition'!C$5/(1+Assumptions!$D$49)^('Incentive Relocation assumption'!$I61-2022)</f>
        <v>731673.33009602921</v>
      </c>
      <c r="X61" s="107">
        <f>R61*'Levy Proposition'!D$5/(1+Assumptions!$D$49)^('Incentive Relocation assumption'!$I61-2022)</f>
        <v>547830.20634265</v>
      </c>
      <c r="Y61" s="107">
        <f>S61*'Levy Proposition'!E$5/(1+Assumptions!$D$49)^('Incentive Relocation assumption'!$I61-2022)</f>
        <v>208617.61947016531</v>
      </c>
      <c r="Z61" s="107">
        <f>T61*'Levy Proposition'!F$5/(1+Assumptions!$D$49)^('Incentive Relocation assumption'!$I61-2022)</f>
        <v>143095.40860004022</v>
      </c>
      <c r="AA61" s="107">
        <f>U61*'Levy Proposition'!G$5/(1+Assumptions!$D$49)^('Incentive Relocation assumption'!$I61-2022)</f>
        <v>78807.117556216515</v>
      </c>
      <c r="AB61" s="81">
        <f>P61*'Levy Proposition'!B$33/(1+Assumptions!$D$49)^('Incentive Relocation assumption'!$I61-2022)</f>
        <v>20313156.158973113</v>
      </c>
      <c r="AC61" s="81">
        <f>Q61*'Levy Proposition'!C$33/(1+Assumptions!$D$49)^('Incentive Relocation assumption'!$I61-2022)</f>
        <v>731001.27543958311</v>
      </c>
      <c r="AD61" s="81">
        <f>R61*'Levy Proposition'!D$33/(1+Assumptions!$D$49)^('Incentive Relocation assumption'!$I61-2022)</f>
        <v>547327.01478711516</v>
      </c>
      <c r="AE61" s="81">
        <f>S61*'Levy Proposition'!E$33/(1+Assumptions!$D$49)^('Incentive Relocation assumption'!$I61-2022)</f>
        <v>208426.00056482243</v>
      </c>
      <c r="AF61" s="81">
        <f>T61*'Levy Proposition'!F$33/(1+Assumptions!$D$49)^('Incentive Relocation assumption'!$I61-2022)</f>
        <v>142963.97298292801</v>
      </c>
      <c r="AG61" s="81">
        <f>U61*'Levy Proposition'!G$33/(1+Assumptions!$D$49)^('Incentive Relocation assumption'!$I61-2022)</f>
        <v>78734.731850552213</v>
      </c>
      <c r="AH61" s="109">
        <f t="shared" si="4"/>
        <v>18675.140033844858</v>
      </c>
      <c r="AI61" s="109">
        <f t="shared" si="5"/>
        <v>672.05465644609649</v>
      </c>
      <c r="AJ61" s="109">
        <f t="shared" si="6"/>
        <v>503.1915555348387</v>
      </c>
      <c r="AK61" s="109">
        <f t="shared" si="7"/>
        <v>191.6189053428825</v>
      </c>
      <c r="AL61" s="109">
        <f t="shared" si="8"/>
        <v>131.43561711220536</v>
      </c>
      <c r="AM61" s="109">
        <f t="shared" si="9"/>
        <v>72.385705664302805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302303.33823774941</v>
      </c>
      <c r="AP61" s="106">
        <f>-'Levy Proposition'!D$11*'Incentive Relocation assumption'!L61/(1+Assumptions!$D$49)^('Incentive Relocation assumption'!$I61-2022)</f>
        <v>151343.28502349171</v>
      </c>
      <c r="AQ61" s="106">
        <f>-'Levy Proposition'!E$11*'Incentive Relocation assumption'!M61/(1+Assumptions!$D$49)^('Incentive Relocation assumption'!$I61-2022)</f>
        <v>93500.229210633915</v>
      </c>
      <c r="AR61" s="106">
        <f>-'Levy Proposition'!F$11*'Incentive Relocation assumption'!N61/(1+Assumptions!$D$49)^('Incentive Relocation assumption'!$I61-2022)</f>
        <v>37999.426524240764</v>
      </c>
      <c r="AS61" s="106">
        <f>-'Levy Proposition'!G$11*'Incentive Relocation assumption'!O61/(1+Assumptions!$D$49)^('Incentive Relocation assumption'!$I61-2022)</f>
        <v>40274.276038302472</v>
      </c>
    </row>
    <row r="62" spans="1:45" x14ac:dyDescent="0.35">
      <c r="A62">
        <v>2080</v>
      </c>
      <c r="B62" s="84">
        <f>'Future Expected Cost'!V61</f>
        <v>22360589.067220803</v>
      </c>
      <c r="C62" s="84">
        <f>'Future Expected Cost'!W61</f>
        <v>39766413.031344481</v>
      </c>
      <c r="D62" s="84">
        <f>'Future Expected Cost'!X61</f>
        <v>29836251.633521128</v>
      </c>
      <c r="E62" s="84">
        <f>'Future Expected Cost'!Y61</f>
        <v>11447507.252457656</v>
      </c>
      <c r="F62" s="84">
        <f>'Future Expected Cost'!Z61</f>
        <v>7835353.5704541206</v>
      </c>
      <c r="G62" s="84">
        <f>'Future Expected Cost'!AA61</f>
        <v>4309267.6799267856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19298704.62459993</v>
      </c>
      <c r="W62" s="107">
        <f>Q62*'Levy Proposition'!C$5/(1+Assumptions!$D$49)^('Incentive Relocation assumption'!$I62-2022)</f>
        <v>658502.84105414164</v>
      </c>
      <c r="X62" s="107">
        <f>R62*'Levy Proposition'!D$5/(1+Assumptions!$D$49)^('Incentive Relocation assumption'!$I62-2022)</f>
        <v>493044.82267320709</v>
      </c>
      <c r="Y62" s="107">
        <f>S62*'Levy Proposition'!E$5/(1+Assumptions!$D$49)^('Incentive Relocation assumption'!$I62-2022)</f>
        <v>187754.9576626303</v>
      </c>
      <c r="Z62" s="107">
        <f>T62*'Levy Proposition'!F$5/(1+Assumptions!$D$49)^('Incentive Relocation assumption'!$I62-2022)</f>
        <v>128785.25050593626</v>
      </c>
      <c r="AA62" s="107">
        <f>U62*'Levy Proposition'!G$5/(1+Assumptions!$D$49)^('Incentive Relocation assumption'!$I62-2022)</f>
        <v>70926.065870468898</v>
      </c>
      <c r="AB62" s="81">
        <f>P62*'Levy Proposition'!B$33/(1+Assumptions!$D$49)^('Incentive Relocation assumption'!$I62-2022)</f>
        <v>19280978.42935288</v>
      </c>
      <c r="AC62" s="81">
        <f>Q62*'Levy Proposition'!C$33/(1+Assumptions!$D$49)^('Incentive Relocation assumption'!$I62-2022)</f>
        <v>657897.99476221064</v>
      </c>
      <c r="AD62" s="81">
        <f>R62*'Levy Proposition'!D$33/(1+Assumptions!$D$49)^('Incentive Relocation assumption'!$I62-2022)</f>
        <v>492591.95244371454</v>
      </c>
      <c r="AE62" s="81">
        <f>S62*'Levy Proposition'!E$33/(1+Assumptions!$D$49)^('Incentive Relocation assumption'!$I62-2022)</f>
        <v>187582.50147435919</v>
      </c>
      <c r="AF62" s="81">
        <f>T62*'Levy Proposition'!F$33/(1+Assumptions!$D$49)^('Incentive Relocation assumption'!$I62-2022)</f>
        <v>128666.95901747551</v>
      </c>
      <c r="AG62" s="81">
        <f>U62*'Levy Proposition'!G$33/(1+Assumptions!$D$49)^('Incentive Relocation assumption'!$I62-2022)</f>
        <v>70860.919047602743</v>
      </c>
      <c r="AH62" s="109">
        <f t="shared" si="4"/>
        <v>17726.195247050375</v>
      </c>
      <c r="AI62" s="109">
        <f t="shared" si="5"/>
        <v>604.84629193099681</v>
      </c>
      <c r="AJ62" s="109">
        <f t="shared" si="6"/>
        <v>452.87022949254606</v>
      </c>
      <c r="AK62" s="109">
        <f t="shared" si="7"/>
        <v>172.45618827111321</v>
      </c>
      <c r="AL62" s="109">
        <f t="shared" si="8"/>
        <v>118.29148846074531</v>
      </c>
      <c r="AM62" s="109">
        <f t="shared" si="9"/>
        <v>65.146822866154253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272071.70044530975</v>
      </c>
      <c r="AP62" s="106">
        <f>-'Levy Proposition'!D$11*'Incentive Relocation assumption'!L62/(1+Assumptions!$D$49)^('Incentive Relocation assumption'!$I62-2022)</f>
        <v>136208.3037102856</v>
      </c>
      <c r="AQ62" s="106">
        <f>-'Levy Proposition'!E$11*'Incentive Relocation assumption'!M62/(1+Assumptions!$D$49)^('Incentive Relocation assumption'!$I62-2022)</f>
        <v>84149.802981523244</v>
      </c>
      <c r="AR62" s="106">
        <f>-'Levy Proposition'!F$11*'Incentive Relocation assumption'!N62/(1+Assumptions!$D$49)^('Incentive Relocation assumption'!$I62-2022)</f>
        <v>34199.319963400216</v>
      </c>
      <c r="AS62" s="106">
        <f>-'Levy Proposition'!G$11*'Incentive Relocation assumption'!O62/(1+Assumptions!$D$49)^('Incentive Relocation assumption'!$I62-2022)</f>
        <v>36246.674713618675</v>
      </c>
    </row>
    <row r="63" spans="1:45" x14ac:dyDescent="0.35">
      <c r="A63">
        <v>2081</v>
      </c>
      <c r="B63" s="84">
        <f>'Future Expected Cost'!V62</f>
        <v>21390277.358746991</v>
      </c>
      <c r="C63" s="84">
        <f>'Future Expected Cost'!W62</f>
        <v>38042988.76641988</v>
      </c>
      <c r="D63" s="84">
        <f>'Future Expected Cost'!X62</f>
        <v>28546705.516494993</v>
      </c>
      <c r="E63" s="84">
        <f>'Future Expected Cost'!Y62</f>
        <v>10957557.254933566</v>
      </c>
      <c r="F63" s="84">
        <f>'Future Expected Cost'!Z62</f>
        <v>7499092.8101506503</v>
      </c>
      <c r="G63" s="84">
        <f>'Future Expected Cost'!AA62</f>
        <v>4124013.8335710969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18316251.366755273</v>
      </c>
      <c r="W63" s="107">
        <f>Q63*'Levy Proposition'!C$5/(1+Assumptions!$D$49)^('Incentive Relocation assumption'!$I63-2022)</f>
        <v>592649.71653328463</v>
      </c>
      <c r="X63" s="107">
        <f>R63*'Levy Proposition'!D$5/(1+Assumptions!$D$49)^('Incentive Relocation assumption'!$I63-2022)</f>
        <v>443738.21368441911</v>
      </c>
      <c r="Y63" s="107">
        <f>S63*'Levy Proposition'!E$5/(1+Assumptions!$D$49)^('Incentive Relocation assumption'!$I63-2022)</f>
        <v>168978.6520257821</v>
      </c>
      <c r="Z63" s="107">
        <f>T63*'Levy Proposition'!F$5/(1+Assumptions!$D$49)^('Incentive Relocation assumption'!$I63-2022)</f>
        <v>115906.16994731514</v>
      </c>
      <c r="AA63" s="107">
        <f>U63*'Levy Proposition'!G$5/(1+Assumptions!$D$49)^('Incentive Relocation assumption'!$I63-2022)</f>
        <v>63833.153347774911</v>
      </c>
      <c r="AB63" s="81">
        <f>P63*'Levy Proposition'!B$33/(1+Assumptions!$D$49)^('Incentive Relocation assumption'!$I63-2022)</f>
        <v>18299427.571882155</v>
      </c>
      <c r="AC63" s="81">
        <f>Q63*'Levy Proposition'!C$33/(1+Assumptions!$D$49)^('Incentive Relocation assumption'!$I63-2022)</f>
        <v>592105.3574795177</v>
      </c>
      <c r="AD63" s="81">
        <f>R63*'Levy Proposition'!D$33/(1+Assumptions!$D$49)^('Incentive Relocation assumption'!$I63-2022)</f>
        <v>443330.63243130647</v>
      </c>
      <c r="AE63" s="81">
        <f>S63*'Levy Proposition'!E$33/(1+Assumptions!$D$49)^('Incentive Relocation assumption'!$I63-2022)</f>
        <v>168823.4422002183</v>
      </c>
      <c r="AF63" s="81">
        <f>T63*'Levy Proposition'!F$33/(1+Assumptions!$D$49)^('Incentive Relocation assumption'!$I63-2022)</f>
        <v>115799.70811794422</v>
      </c>
      <c r="AG63" s="81">
        <f>U63*'Levy Proposition'!G$33/(1+Assumptions!$D$49)^('Incentive Relocation assumption'!$I63-2022)</f>
        <v>63774.521488202576</v>
      </c>
      <c r="AH63" s="109">
        <f t="shared" si="4"/>
        <v>16823.794873118401</v>
      </c>
      <c r="AI63" s="109">
        <f t="shared" si="5"/>
        <v>544.359053766937</v>
      </c>
      <c r="AJ63" s="109">
        <f t="shared" si="6"/>
        <v>407.58125311264303</v>
      </c>
      <c r="AK63" s="109">
        <f t="shared" si="7"/>
        <v>155.20982556379749</v>
      </c>
      <c r="AL63" s="109">
        <f t="shared" si="8"/>
        <v>106.4618293709209</v>
      </c>
      <c r="AM63" s="109">
        <f t="shared" si="9"/>
        <v>58.631859572335088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244863.35683460519</v>
      </c>
      <c r="AP63" s="106">
        <f>-'Levy Proposition'!D$11*'Incentive Relocation assumption'!L63/(1+Assumptions!$D$49)^('Incentive Relocation assumption'!$I63-2022)</f>
        <v>122586.88581230168</v>
      </c>
      <c r="AQ63" s="106">
        <f>-'Levy Proposition'!E$11*'Incentive Relocation assumption'!M63/(1+Assumptions!$D$49)^('Incentive Relocation assumption'!$I63-2022)</f>
        <v>75734.459707868009</v>
      </c>
      <c r="AR63" s="106">
        <f>-'Levy Proposition'!F$11*'Incentive Relocation assumption'!N63/(1+Assumptions!$D$49)^('Incentive Relocation assumption'!$I63-2022)</f>
        <v>30779.240450192385</v>
      </c>
      <c r="AS63" s="106">
        <f>-'Levy Proposition'!G$11*'Incentive Relocation assumption'!O63/(1+Assumptions!$D$49)^('Incentive Relocation assumption'!$I63-2022)</f>
        <v>32621.850894237963</v>
      </c>
    </row>
    <row r="64" spans="1:45" x14ac:dyDescent="0.35">
      <c r="A64">
        <v>2082</v>
      </c>
      <c r="B64" s="84">
        <f>'Future Expected Cost'!V63</f>
        <v>20462227.748866126</v>
      </c>
      <c r="C64" s="84">
        <f>'Future Expected Cost'!W63</f>
        <v>36394537.418772332</v>
      </c>
      <c r="D64" s="84">
        <f>'Future Expected Cost'!X63</f>
        <v>27313114.869705651</v>
      </c>
      <c r="E64" s="84">
        <f>'Future Expected Cost'!Y63</f>
        <v>10488669.554510724</v>
      </c>
      <c r="F64" s="84">
        <f>'Future Expected Cost'!Z63</f>
        <v>7177325.7489974443</v>
      </c>
      <c r="G64" s="84">
        <f>'Future Expected Cost'!AA63</f>
        <v>3946758.3366293022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17382174.925699096</v>
      </c>
      <c r="W64" s="107">
        <f>Q64*'Levy Proposition'!C$5/(1+Assumptions!$D$49)^('Incentive Relocation assumption'!$I64-2022)</f>
        <v>533382.18851830973</v>
      </c>
      <c r="X64" s="107">
        <f>R64*'Levy Proposition'!D$5/(1+Assumptions!$D$49)^('Incentive Relocation assumption'!$I64-2022)</f>
        <v>399362.47827583022</v>
      </c>
      <c r="Y64" s="107">
        <f>S64*'Levy Proposition'!E$5/(1+Assumptions!$D$49)^('Incentive Relocation assumption'!$I64-2022)</f>
        <v>152080.0579431706</v>
      </c>
      <c r="Z64" s="107">
        <f>T64*'Levy Proposition'!F$5/(1+Assumptions!$D$49)^('Incentive Relocation assumption'!$I64-2022)</f>
        <v>104315.05299775502</v>
      </c>
      <c r="AA64" s="107">
        <f>U64*'Levy Proposition'!G$5/(1+Assumptions!$D$49)^('Incentive Relocation assumption'!$I64-2022)</f>
        <v>57449.562672234664</v>
      </c>
      <c r="AB64" s="81">
        <f>P64*'Levy Proposition'!B$33/(1+Assumptions!$D$49)^('Incentive Relocation assumption'!$I64-2022)</f>
        <v>17366209.096253809</v>
      </c>
      <c r="AC64" s="81">
        <f>Q64*'Levy Proposition'!C$33/(1+Assumptions!$D$49)^('Incentive Relocation assumption'!$I64-2022)</f>
        <v>532892.26771798194</v>
      </c>
      <c r="AD64" s="81">
        <f>R64*'Levy Proposition'!D$33/(1+Assumptions!$D$49)^('Incentive Relocation assumption'!$I64-2022)</f>
        <v>398995.65690610785</v>
      </c>
      <c r="AE64" s="81">
        <f>S64*'Levy Proposition'!E$33/(1+Assumptions!$D$49)^('Incentive Relocation assumption'!$I64-2022)</f>
        <v>151940.36976965211</v>
      </c>
      <c r="AF64" s="81">
        <f>T64*'Levy Proposition'!F$33/(1+Assumptions!$D$49)^('Incentive Relocation assumption'!$I64-2022)</f>
        <v>104219.2378105384</v>
      </c>
      <c r="AG64" s="81">
        <f>U64*'Levy Proposition'!G$33/(1+Assumptions!$D$49)^('Incentive Relocation assumption'!$I64-2022)</f>
        <v>57396.794251524836</v>
      </c>
      <c r="AH64" s="109">
        <f t="shared" si="4"/>
        <v>15965.829445287585</v>
      </c>
      <c r="AI64" s="109">
        <f t="shared" si="5"/>
        <v>489.92080032778904</v>
      </c>
      <c r="AJ64" s="109">
        <f t="shared" si="6"/>
        <v>366.82136972236913</v>
      </c>
      <c r="AK64" s="109">
        <f t="shared" si="7"/>
        <v>139.68817351848702</v>
      </c>
      <c r="AL64" s="109">
        <f t="shared" si="8"/>
        <v>95.815187216619961</v>
      </c>
      <c r="AM64" s="109">
        <f t="shared" si="9"/>
        <v>52.768420709828206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220375.96494665049</v>
      </c>
      <c r="AP64" s="106">
        <f>-'Levy Proposition'!D$11*'Incentive Relocation assumption'!L64/(1+Assumptions!$D$49)^('Incentive Relocation assumption'!$I64-2022)</f>
        <v>110327.66845934598</v>
      </c>
      <c r="AQ64" s="106">
        <f>-'Levy Proposition'!E$11*'Incentive Relocation assumption'!M64/(1+Assumptions!$D$49)^('Incentive Relocation assumption'!$I64-2022)</f>
        <v>68160.687060694268</v>
      </c>
      <c r="AR64" s="106">
        <f>-'Levy Proposition'!F$11*'Incentive Relocation assumption'!N64/(1+Assumptions!$D$49)^('Incentive Relocation assumption'!$I64-2022)</f>
        <v>27701.183640628424</v>
      </c>
      <c r="AS64" s="106">
        <f>-'Levy Proposition'!G$11*'Incentive Relocation assumption'!O64/(1+Assumptions!$D$49)^('Incentive Relocation assumption'!$I64-2022)</f>
        <v>29359.525092271593</v>
      </c>
    </row>
    <row r="65" spans="1:45" x14ac:dyDescent="0.35">
      <c r="A65">
        <v>2083</v>
      </c>
      <c r="B65" s="84">
        <f>'Future Expected Cost'!V64</f>
        <v>19574593.104229074</v>
      </c>
      <c r="C65" s="84">
        <f>'Future Expected Cost'!W64</f>
        <v>34817785.935915738</v>
      </c>
      <c r="D65" s="84">
        <f>'Future Expected Cost'!X64</f>
        <v>26133042.649586793</v>
      </c>
      <c r="E65" s="84">
        <f>'Future Expected Cost'!Y64</f>
        <v>10039934.879600059</v>
      </c>
      <c r="F65" s="84">
        <f>'Future Expected Cost'!Z64</f>
        <v>6869425.0840268256</v>
      </c>
      <c r="G65" s="84">
        <f>'Future Expected Cost'!AA64</f>
        <v>3777154.4472691515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16494262.518935518</v>
      </c>
      <c r="W65" s="107">
        <f>Q65*'Levy Proposition'!C$5/(1+Assumptions!$D$49)^('Incentive Relocation assumption'!$I65-2022)</f>
        <v>480041.66895202344</v>
      </c>
      <c r="X65" s="107">
        <f>R65*'Levy Proposition'!D$5/(1+Assumptions!$D$49)^('Incentive Relocation assumption'!$I65-2022)</f>
        <v>359424.50782037084</v>
      </c>
      <c r="Y65" s="107">
        <f>S65*'Levy Proposition'!E$5/(1+Assumptions!$D$49)^('Incentive Relocation assumption'!$I65-2022)</f>
        <v>136871.39615996752</v>
      </c>
      <c r="Z65" s="107">
        <f>T65*'Levy Proposition'!F$5/(1+Assumptions!$D$49)^('Incentive Relocation assumption'!$I65-2022)</f>
        <v>93883.097740790283</v>
      </c>
      <c r="AA65" s="107">
        <f>U65*'Levy Proposition'!G$5/(1+Assumptions!$D$49)^('Incentive Relocation assumption'!$I65-2022)</f>
        <v>51704.358599512372</v>
      </c>
      <c r="AB65" s="81">
        <f>P65*'Levy Proposition'!B$33/(1+Assumptions!$D$49)^('Incentive Relocation assumption'!$I65-2022)</f>
        <v>16479112.252451103</v>
      </c>
      <c r="AC65" s="81">
        <f>Q65*'Levy Proposition'!C$33/(1+Assumptions!$D$49)^('Incentive Relocation assumption'!$I65-2022)</f>
        <v>479600.74234497466</v>
      </c>
      <c r="AD65" s="81">
        <f>R65*'Levy Proposition'!D$33/(1+Assumptions!$D$49)^('Incentive Relocation assumption'!$I65-2022)</f>
        <v>359094.37016988441</v>
      </c>
      <c r="AE65" s="81">
        <f>S65*'Levy Proposition'!E$33/(1+Assumptions!$D$49)^('Incentive Relocation assumption'!$I65-2022)</f>
        <v>136745.67740633807</v>
      </c>
      <c r="AF65" s="81">
        <f>T65*'Levy Proposition'!F$33/(1+Assumptions!$D$49)^('Incentive Relocation assumption'!$I65-2022)</f>
        <v>93796.864485588812</v>
      </c>
      <c r="AG65" s="81">
        <f>U65*'Levy Proposition'!G$33/(1+Assumptions!$D$49)^('Incentive Relocation assumption'!$I65-2022)</f>
        <v>51656.867248487179</v>
      </c>
      <c r="AH65" s="109">
        <f t="shared" si="4"/>
        <v>15150.266484415159</v>
      </c>
      <c r="AI65" s="109">
        <f t="shared" si="5"/>
        <v>440.92660704877926</v>
      </c>
      <c r="AJ65" s="109">
        <f t="shared" si="6"/>
        <v>330.13765048643108</v>
      </c>
      <c r="AK65" s="109">
        <f t="shared" si="7"/>
        <v>125.71875362945138</v>
      </c>
      <c r="AL65" s="109">
        <f t="shared" si="8"/>
        <v>86.233255201470456</v>
      </c>
      <c r="AM65" s="109">
        <f t="shared" si="9"/>
        <v>47.49135102519358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198337.41787249656</v>
      </c>
      <c r="AP65" s="106">
        <f>-'Levy Proposition'!D$11*'Incentive Relocation assumption'!L65/(1+Assumptions!$D$49)^('Incentive Relocation assumption'!$I65-2022)</f>
        <v>99294.425721139181</v>
      </c>
      <c r="AQ65" s="106">
        <f>-'Levy Proposition'!E$11*'Incentive Relocation assumption'!M65/(1+Assumptions!$D$49)^('Incentive Relocation assumption'!$I65-2022)</f>
        <v>61344.324347285685</v>
      </c>
      <c r="AR65" s="106">
        <f>-'Levy Proposition'!F$11*'Incentive Relocation assumption'!N65/(1+Assumptions!$D$49)^('Incentive Relocation assumption'!$I65-2022)</f>
        <v>24930.945789047993</v>
      </c>
      <c r="AS65" s="106">
        <f>-'Levy Proposition'!G$11*'Incentive Relocation assumption'!O65/(1+Assumptions!$D$49)^('Incentive Relocation assumption'!$I65-2022)</f>
        <v>26423.445942363072</v>
      </c>
    </row>
    <row r="66" spans="1:45" x14ac:dyDescent="0.35">
      <c r="A66">
        <v>2084</v>
      </c>
      <c r="B66" s="84">
        <f>'Future Expected Cost'!V65</f>
        <v>18725607.284180503</v>
      </c>
      <c r="C66" s="84">
        <f>'Future Expected Cost'!W65</f>
        <v>33309604.627354536</v>
      </c>
      <c r="D66" s="84">
        <f>'Future Expected Cost'!X65</f>
        <v>25004158.323900275</v>
      </c>
      <c r="E66" s="84">
        <f>'Future Expected Cost'!Y65</f>
        <v>9610483.370324783</v>
      </c>
      <c r="F66" s="84">
        <f>'Future Expected Cost'!Z65</f>
        <v>6574790.7688319711</v>
      </c>
      <c r="G66" s="84">
        <f>'Future Expected Cost'!AA65</f>
        <v>3614870.5133464555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15650384.476272512</v>
      </c>
      <c r="W66" s="107">
        <f>Q66*'Levy Proposition'!C$5/(1+Assumptions!$D$49)^('Incentive Relocation assumption'!$I66-2022)</f>
        <v>432035.4314237354</v>
      </c>
      <c r="X66" s="107">
        <f>R66*'Levy Proposition'!D$5/(1+Assumptions!$D$49)^('Incentive Relocation assumption'!$I66-2022)</f>
        <v>323480.50668067561</v>
      </c>
      <c r="Y66" s="107">
        <f>S66*'Levy Proposition'!E$5/(1+Assumptions!$D$49)^('Incentive Relocation assumption'!$I66-2022)</f>
        <v>123183.66615680295</v>
      </c>
      <c r="Z66" s="107">
        <f>T66*'Levy Proposition'!F$5/(1+Assumptions!$D$49)^('Incentive Relocation assumption'!$I66-2022)</f>
        <v>84494.383007181808</v>
      </c>
      <c r="AA66" s="107">
        <f>U66*'Levy Proposition'!G$5/(1+Assumptions!$D$49)^('Incentive Relocation assumption'!$I66-2022)</f>
        <v>46533.699715681098</v>
      </c>
      <c r="AB66" s="81">
        <f>P66*'Levy Proposition'!B$33/(1+Assumptions!$D$49)^('Incentive Relocation assumption'!$I66-2022)</f>
        <v>15636009.326421045</v>
      </c>
      <c r="AC66" s="81">
        <f>Q66*'Levy Proposition'!C$33/(1+Assumptions!$D$49)^('Incentive Relocation assumption'!$I66-2022)</f>
        <v>431638.59937930392</v>
      </c>
      <c r="AD66" s="81">
        <f>R66*'Levy Proposition'!D$33/(1+Assumptions!$D$49)^('Incentive Relocation assumption'!$I66-2022)</f>
        <v>323183.38421926822</v>
      </c>
      <c r="AE66" s="81">
        <f>S66*'Levy Proposition'!E$33/(1+Assumptions!$D$49)^('Incentive Relocation assumption'!$I66-2022)</f>
        <v>123070.51982081732</v>
      </c>
      <c r="AF66" s="81">
        <f>T66*'Levy Proposition'!F$33/(1+Assumptions!$D$49)^('Incentive Relocation assumption'!$I66-2022)</f>
        <v>84416.773449462838</v>
      </c>
      <c r="AG66" s="81">
        <f>U66*'Levy Proposition'!G$33/(1+Assumptions!$D$49)^('Incentive Relocation assumption'!$I66-2022)</f>
        <v>46490.957704609726</v>
      </c>
      <c r="AH66" s="109">
        <f t="shared" si="4"/>
        <v>14375.14985146746</v>
      </c>
      <c r="AI66" s="109">
        <f t="shared" si="5"/>
        <v>396.83204443147406</v>
      </c>
      <c r="AJ66" s="109">
        <f t="shared" si="6"/>
        <v>297.12246140738716</v>
      </c>
      <c r="AK66" s="109">
        <f t="shared" si="7"/>
        <v>113.14633598562796</v>
      </c>
      <c r="AL66" s="109">
        <f t="shared" si="8"/>
        <v>77.609557718969882</v>
      </c>
      <c r="AM66" s="109">
        <f t="shared" si="9"/>
        <v>42.742011071371962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178502.82056780718</v>
      </c>
      <c r="AP66" s="106">
        <f>-'Levy Proposition'!D$11*'Incentive Relocation assumption'!L66/(1+Assumptions!$D$49)^('Incentive Relocation assumption'!$I66-2022)</f>
        <v>89364.554848033018</v>
      </c>
      <c r="AQ66" s="106">
        <f>-'Levy Proposition'!E$11*'Incentive Relocation assumption'!M66/(1+Assumptions!$D$49)^('Incentive Relocation assumption'!$I66-2022)</f>
        <v>55209.627307220064</v>
      </c>
      <c r="AR66" s="106">
        <f>-'Levy Proposition'!F$11*'Incentive Relocation assumption'!N66/(1+Assumptions!$D$49)^('Incentive Relocation assumption'!$I66-2022)</f>
        <v>22437.743671892771</v>
      </c>
      <c r="AS66" s="106">
        <f>-'Levy Proposition'!G$11*'Incentive Relocation assumption'!O66/(1+Assumptions!$D$49)^('Incentive Relocation assumption'!$I66-2022)</f>
        <v>23780.987372059801</v>
      </c>
    </row>
    <row r="67" spans="1:45" x14ac:dyDescent="0.35">
      <c r="A67">
        <v>2085</v>
      </c>
      <c r="B67" s="84">
        <f>'Future Expected Cost'!V66</f>
        <v>17913581.578820713</v>
      </c>
      <c r="C67" s="84">
        <f>'Future Expected Cost'!W66</f>
        <v>31867000.866010681</v>
      </c>
      <c r="D67" s="84">
        <f>'Future Expected Cost'!X66</f>
        <v>23924233.201553494</v>
      </c>
      <c r="E67" s="84">
        <f>'Future Expected Cost'!Y66</f>
        <v>9199482.8637642805</v>
      </c>
      <c r="F67" s="84">
        <f>'Future Expected Cost'!Z66</f>
        <v>6292848.8249151884</v>
      </c>
      <c r="G67" s="84">
        <f>'Future Expected Cost'!AA66</f>
        <v>3459589.313363729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14848493.201254608</v>
      </c>
      <c r="W67" s="107">
        <f>Q67*'Levy Proposition'!C$5/(1+Assumptions!$D$49)^('Incentive Relocation assumption'!$I67-2022)</f>
        <v>388830.02472051635</v>
      </c>
      <c r="X67" s="107">
        <f>R67*'Levy Proposition'!D$5/(1+Assumptions!$D$49)^('Incentive Relocation assumption'!$I67-2022)</f>
        <v>291131.0606974031</v>
      </c>
      <c r="Y67" s="107">
        <f>S67*'Levy Proposition'!E$5/(1+Assumptions!$D$49)^('Incentive Relocation assumption'!$I67-2022)</f>
        <v>110864.76819521822</v>
      </c>
      <c r="Z67" s="107">
        <f>T67*'Levy Proposition'!F$5/(1+Assumptions!$D$49)^('Incentive Relocation assumption'!$I67-2022)</f>
        <v>76044.580244633908</v>
      </c>
      <c r="AA67" s="107">
        <f>U67*'Levy Proposition'!G$5/(1+Assumptions!$D$49)^('Incentive Relocation assumption'!$I67-2022)</f>
        <v>41880.129023582951</v>
      </c>
      <c r="AB67" s="81">
        <f>P67*'Levy Proposition'!B$33/(1+Assumptions!$D$49)^('Incentive Relocation assumption'!$I67-2022)</f>
        <v>14834854.602461066</v>
      </c>
      <c r="AC67" s="81">
        <f>Q67*'Levy Proposition'!C$33/(1+Assumptions!$D$49)^('Incentive Relocation assumption'!$I67-2022)</f>
        <v>388472.87759224098</v>
      </c>
      <c r="AD67" s="81">
        <f>R67*'Levy Proposition'!D$33/(1+Assumptions!$D$49)^('Incentive Relocation assumption'!$I67-2022)</f>
        <v>290863.65176375769</v>
      </c>
      <c r="AE67" s="81">
        <f>S67*'Levy Proposition'!E$33/(1+Assumptions!$D$49)^('Incentive Relocation assumption'!$I67-2022)</f>
        <v>110762.93698088158</v>
      </c>
      <c r="AF67" s="81">
        <f>T67*'Levy Proposition'!F$33/(1+Assumptions!$D$49)^('Incentive Relocation assumption'!$I67-2022)</f>
        <v>75974.731977451345</v>
      </c>
      <c r="AG67" s="81">
        <f>U67*'Levy Proposition'!G$33/(1+Assumptions!$D$49)^('Incentive Relocation assumption'!$I67-2022)</f>
        <v>41841.661397984019</v>
      </c>
      <c r="AH67" s="109">
        <f t="shared" si="4"/>
        <v>13638.598793542013</v>
      </c>
      <c r="AI67" s="109">
        <f t="shared" si="5"/>
        <v>357.14712827536277</v>
      </c>
      <c r="AJ67" s="109">
        <f t="shared" si="6"/>
        <v>267.40893364540534</v>
      </c>
      <c r="AK67" s="109">
        <f t="shared" si="7"/>
        <v>101.83121433663473</v>
      </c>
      <c r="AL67" s="109">
        <f t="shared" si="8"/>
        <v>69.848267182562267</v>
      </c>
      <c r="AM67" s="109">
        <f t="shared" si="9"/>
        <v>38.4676255989325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160651.76854902101</v>
      </c>
      <c r="AP67" s="106">
        <f>-'Levy Proposition'!D$11*'Incentive Relocation assumption'!L67/(1+Assumptions!$D$49)^('Incentive Relocation assumption'!$I67-2022)</f>
        <v>80427.713894184169</v>
      </c>
      <c r="AQ67" s="106">
        <f>-'Levy Proposition'!E$11*'Incentive Relocation assumption'!M67/(1+Assumptions!$D$49)^('Incentive Relocation assumption'!$I67-2022)</f>
        <v>49688.426432836073</v>
      </c>
      <c r="AR67" s="106">
        <f>-'Levy Proposition'!F$11*'Incentive Relocation assumption'!N67/(1+Assumptions!$D$49)^('Incentive Relocation assumption'!$I67-2022)</f>
        <v>20193.872520741977</v>
      </c>
      <c r="AS67" s="106">
        <f>-'Levy Proposition'!G$11*'Incentive Relocation assumption'!O67/(1+Assumptions!$D$49)^('Incentive Relocation assumption'!$I67-2022)</f>
        <v>21402.786056885187</v>
      </c>
    </row>
    <row r="68" spans="1:45" x14ac:dyDescent="0.35">
      <c r="A68">
        <v>2086</v>
      </c>
      <c r="B68" s="84">
        <f>'Future Expected Cost'!V67</f>
        <v>17136901.304144919</v>
      </c>
      <c r="C68" s="84">
        <f>'Future Expected Cost'!W67</f>
        <v>30487113.067156676</v>
      </c>
      <c r="D68" s="84">
        <f>'Future Expected Cost'!X67</f>
        <v>22891135.967802696</v>
      </c>
      <c r="E68" s="84">
        <f>'Future Expected Cost'!Y67</f>
        <v>8806137.2540701479</v>
      </c>
      <c r="F68" s="84">
        <f>'Future Expected Cost'!Z67</f>
        <v>6023050.2050499963</v>
      </c>
      <c r="G68" s="84">
        <f>'Future Expected Cost'!AA67</f>
        <v>3311007.4263084237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14086621.853633208</v>
      </c>
      <c r="W68" s="107">
        <f>Q68*'Levy Proposition'!C$5/(1+Assumptions!$D$49)^('Incentive Relocation assumption'!$I68-2022)</f>
        <v>349945.34505174204</v>
      </c>
      <c r="X68" s="107">
        <f>R68*'Levy Proposition'!D$5/(1+Assumptions!$D$49)^('Incentive Relocation assumption'!$I68-2022)</f>
        <v>262016.6988499969</v>
      </c>
      <c r="Y68" s="107">
        <f>S68*'Levy Proposition'!E$5/(1+Assumptions!$D$49)^('Incentive Relocation assumption'!$I68-2022)</f>
        <v>99777.813166674314</v>
      </c>
      <c r="Z68" s="107">
        <f>T68*'Levy Proposition'!F$5/(1+Assumptions!$D$49)^('Incentive Relocation assumption'!$I68-2022)</f>
        <v>68439.794206095845</v>
      </c>
      <c r="AA68" s="107">
        <f>U68*'Levy Proposition'!G$5/(1+Assumptions!$D$49)^('Incentive Relocation assumption'!$I68-2022)</f>
        <v>37691.935473613426</v>
      </c>
      <c r="AB68" s="81">
        <f>P68*'Levy Proposition'!B$33/(1+Assumptions!$D$49)^('Incentive Relocation assumption'!$I68-2022)</f>
        <v>14073683.046899486</v>
      </c>
      <c r="AC68" s="81">
        <f>Q68*'Levy Proposition'!C$33/(1+Assumptions!$D$49)^('Incentive Relocation assumption'!$I68-2022)</f>
        <v>349623.91417682852</v>
      </c>
      <c r="AD68" s="81">
        <f>R68*'Levy Proposition'!D$33/(1+Assumptions!$D$49)^('Incentive Relocation assumption'!$I68-2022)</f>
        <v>261776.0319631696</v>
      </c>
      <c r="AE68" s="81">
        <f>S68*'Levy Proposition'!E$33/(1+Assumptions!$D$49)^('Incentive Relocation assumption'!$I68-2022)</f>
        <v>99686.165513014639</v>
      </c>
      <c r="AF68" s="81">
        <f>T68*'Levy Proposition'!F$33/(1+Assumptions!$D$49)^('Incentive Relocation assumption'!$I68-2022)</f>
        <v>68376.931066918172</v>
      </c>
      <c r="AG68" s="81">
        <f>U68*'Levy Proposition'!G$33/(1+Assumptions!$D$49)^('Incentive Relocation assumption'!$I68-2022)</f>
        <v>37657.314776502339</v>
      </c>
      <c r="AH68" s="109">
        <f t="shared" si="4"/>
        <v>12938.806733721867</v>
      </c>
      <c r="AI68" s="109">
        <f t="shared" si="5"/>
        <v>321.43087491352344</v>
      </c>
      <c r="AJ68" s="109">
        <f t="shared" si="6"/>
        <v>240.66688682729728</v>
      </c>
      <c r="AK68" s="109">
        <f t="shared" si="7"/>
        <v>91.647653659674688</v>
      </c>
      <c r="AL68" s="109">
        <f t="shared" si="8"/>
        <v>62.863139177672565</v>
      </c>
      <c r="AM68" s="109">
        <f t="shared" si="9"/>
        <v>34.620697111087793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144585.8987316351</v>
      </c>
      <c r="AP68" s="106">
        <f>-'Levy Proposition'!D$11*'Incentive Relocation assumption'!L68/(1+Assumptions!$D$49)^('Incentive Relocation assumption'!$I68-2022)</f>
        <v>72384.595584287454</v>
      </c>
      <c r="AQ68" s="106">
        <f>-'Levy Proposition'!E$11*'Incentive Relocation assumption'!M68/(1+Assumptions!$D$49)^('Incentive Relocation assumption'!$I68-2022)</f>
        <v>44719.369461283903</v>
      </c>
      <c r="AR68" s="106">
        <f>-'Levy Proposition'!F$11*'Incentive Relocation assumption'!N68/(1+Assumptions!$D$49)^('Incentive Relocation assumption'!$I68-2022)</f>
        <v>18174.398163519883</v>
      </c>
      <c r="AS68" s="106">
        <f>-'Levy Proposition'!G$11*'Incentive Relocation assumption'!O68/(1+Assumptions!$D$49)^('Incentive Relocation assumption'!$I68-2022)</f>
        <v>19262.415131467355</v>
      </c>
    </row>
    <row r="69" spans="1:45" x14ac:dyDescent="0.35">
      <c r="A69">
        <v>2087</v>
      </c>
      <c r="B69" s="84">
        <f>'Future Expected Cost'!V68</f>
        <v>16394022.547315769</v>
      </c>
      <c r="C69" s="84">
        <f>'Future Expected Cost'!W68</f>
        <v>29167204.932596575</v>
      </c>
      <c r="D69" s="84">
        <f>'Future Expected Cost'!X68</f>
        <v>21902828.415784847</v>
      </c>
      <c r="E69" s="84">
        <f>'Future Expected Cost'!Y68</f>
        <v>8429684.9241745286</v>
      </c>
      <c r="F69" s="84">
        <f>'Future Expected Cost'!Z68</f>
        <v>5764869.7063737558</v>
      </c>
      <c r="G69" s="84">
        <f>'Future Expected Cost'!AA68</f>
        <v>3168834.6291013472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13362882.800922271</v>
      </c>
      <c r="W69" s="107">
        <f>Q69*'Levy Proposition'!C$5/(1+Assumptions!$D$49)^('Incentive Relocation assumption'!$I69-2022)</f>
        <v>314949.30107675196</v>
      </c>
      <c r="X69" s="107">
        <f>R69*'Levy Proposition'!D$5/(1+Assumptions!$D$49)^('Incentive Relocation assumption'!$I69-2022)</f>
        <v>235813.8987705147</v>
      </c>
      <c r="Y69" s="107">
        <f>S69*'Levy Proposition'!E$5/(1+Assumptions!$D$49)^('Incentive Relocation assumption'!$I69-2022)</f>
        <v>89799.601463949759</v>
      </c>
      <c r="Z69" s="107">
        <f>T69*'Levy Proposition'!F$5/(1+Assumptions!$D$49)^('Incentive Relocation assumption'!$I69-2022)</f>
        <v>61595.519574233935</v>
      </c>
      <c r="AA69" s="107">
        <f>U69*'Levy Proposition'!G$5/(1+Assumptions!$D$49)^('Incentive Relocation assumption'!$I69-2022)</f>
        <v>33922.579344181184</v>
      </c>
      <c r="AB69" s="81">
        <f>P69*'Levy Proposition'!B$33/(1+Assumptions!$D$49)^('Incentive Relocation assumption'!$I69-2022)</f>
        <v>13350608.761073468</v>
      </c>
      <c r="AC69" s="81">
        <f>Q69*'Levy Proposition'!C$33/(1+Assumptions!$D$49)^('Incentive Relocation assumption'!$I69-2022)</f>
        <v>314660.01467580406</v>
      </c>
      <c r="AD69" s="81">
        <f>R69*'Levy Proposition'!D$33/(1+Assumptions!$D$49)^('Incentive Relocation assumption'!$I69-2022)</f>
        <v>235597.29961047339</v>
      </c>
      <c r="AE69" s="81">
        <f>S69*'Levy Proposition'!E$33/(1+Assumptions!$D$49)^('Incentive Relocation assumption'!$I69-2022)</f>
        <v>89717.118970973112</v>
      </c>
      <c r="AF69" s="81">
        <f>T69*'Levy Proposition'!F$33/(1+Assumptions!$D$49)^('Incentive Relocation assumption'!$I69-2022)</f>
        <v>61538.943020130682</v>
      </c>
      <c r="AG69" s="81">
        <f>U69*'Levy Proposition'!G$33/(1+Assumptions!$D$49)^('Incentive Relocation assumption'!$I69-2022)</f>
        <v>33891.420866115666</v>
      </c>
      <c r="AH69" s="109">
        <f t="shared" si="4"/>
        <v>12274.039848802611</v>
      </c>
      <c r="AI69" s="109">
        <f t="shared" si="5"/>
        <v>289.28640094789444</v>
      </c>
      <c r="AJ69" s="109">
        <f t="shared" si="6"/>
        <v>216.59916004131082</v>
      </c>
      <c r="AK69" s="109">
        <f t="shared" si="7"/>
        <v>82.482492976647336</v>
      </c>
      <c r="AL69" s="109">
        <f t="shared" si="8"/>
        <v>56.57655410325242</v>
      </c>
      <c r="AM69" s="109">
        <f t="shared" si="9"/>
        <v>31.158478065517556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130126.68519522525</v>
      </c>
      <c r="AP69" s="106">
        <f>-'Levy Proposition'!D$11*'Incentive Relocation assumption'!L69/(1+Assumptions!$D$49)^('Incentive Relocation assumption'!$I69-2022)</f>
        <v>65145.823798924663</v>
      </c>
      <c r="AQ69" s="106">
        <f>-'Levy Proposition'!E$11*'Incentive Relocation assumption'!M69/(1+Assumptions!$D$49)^('Incentive Relocation assumption'!$I69-2022)</f>
        <v>40247.239620638291</v>
      </c>
      <c r="AR69" s="106">
        <f>-'Levy Proposition'!F$11*'Incentive Relocation assumption'!N69/(1+Assumptions!$D$49)^('Incentive Relocation assumption'!$I69-2022)</f>
        <v>16356.879952910514</v>
      </c>
      <c r="AS69" s="106">
        <f>-'Levy Proposition'!G$11*'Incentive Relocation assumption'!O69/(1+Assumptions!$D$49)^('Incentive Relocation assumption'!$I69-2022)</f>
        <v>17336.090530962454</v>
      </c>
    </row>
    <row r="70" spans="1:45" x14ac:dyDescent="0.35">
      <c r="A70">
        <v>2088</v>
      </c>
      <c r="B70" s="84">
        <f>'Future Expected Cost'!V69</f>
        <v>15683469.055432392</v>
      </c>
      <c r="C70" s="84">
        <f>'Future Expected Cost'!W69</f>
        <v>27904659.948379643</v>
      </c>
      <c r="D70" s="84">
        <f>'Future Expected Cost'!X69</f>
        <v>20957361.36572108</v>
      </c>
      <c r="E70" s="84">
        <f>'Future Expected Cost'!Y69</f>
        <v>8069397.2459547538</v>
      </c>
      <c r="F70" s="84">
        <f>'Future Expected Cost'!Z69</f>
        <v>5517804.9310281202</v>
      </c>
      <c r="G70" s="84">
        <f>'Future Expected Cost'!AA69</f>
        <v>3032793.3204417992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12675465.881221512</v>
      </c>
      <c r="W70" s="107">
        <f>Q70*'Levy Proposition'!C$5/(1+Assumptions!$D$49)^('Incentive Relocation assumption'!$I70-2022)</f>
        <v>283453.01245275355</v>
      </c>
      <c r="X70" s="107">
        <f>R70*'Levy Proposition'!D$5/(1+Assumptions!$D$49)^('Incentive Relocation assumption'!$I70-2022)</f>
        <v>212231.49172330397</v>
      </c>
      <c r="Y70" s="107">
        <f>S70*'Levy Proposition'!E$5/(1+Assumptions!$D$49)^('Incentive Relocation assumption'!$I70-2022)</f>
        <v>80819.253971959813</v>
      </c>
      <c r="Z70" s="107">
        <f>T70*'Levy Proposition'!F$5/(1+Assumptions!$D$49)^('Incentive Relocation assumption'!$I70-2022)</f>
        <v>55435.701927956819</v>
      </c>
      <c r="AA70" s="107">
        <f>U70*'Levy Proposition'!G$5/(1+Assumptions!$D$49)^('Incentive Relocation assumption'!$I70-2022)</f>
        <v>30530.17508660055</v>
      </c>
      <c r="AB70" s="81">
        <f>P70*'Levy Proposition'!B$33/(1+Assumptions!$D$49)^('Incentive Relocation assumption'!$I70-2022)</f>
        <v>12663823.245747862</v>
      </c>
      <c r="AC70" s="81">
        <f>Q70*'Levy Proposition'!C$33/(1+Assumptions!$D$49)^('Incentive Relocation assumption'!$I70-2022)</f>
        <v>283192.65593972127</v>
      </c>
      <c r="AD70" s="81">
        <f>R70*'Levy Proposition'!D$33/(1+Assumptions!$D$49)^('Incentive Relocation assumption'!$I70-2022)</f>
        <v>212036.55341355526</v>
      </c>
      <c r="AE70" s="81">
        <f>S70*'Levy Proposition'!E$33/(1+Assumptions!$D$49)^('Incentive Relocation assumption'!$I70-2022)</f>
        <v>80745.020084064483</v>
      </c>
      <c r="AF70" s="81">
        <f>T70*'Levy Proposition'!F$33/(1+Assumptions!$D$49)^('Incentive Relocation assumption'!$I70-2022)</f>
        <v>55384.783273303721</v>
      </c>
      <c r="AG70" s="81">
        <f>U70*'Levy Proposition'!G$33/(1+Assumptions!$D$49)^('Incentive Relocation assumption'!$I70-2022)</f>
        <v>30502.132590741952</v>
      </c>
      <c r="AH70" s="109">
        <f t="shared" ref="AH70:AH132" si="22">V70-AB70</f>
        <v>11642.635473649949</v>
      </c>
      <c r="AI70" s="109">
        <f t="shared" ref="AI70:AI132" si="23">W70-AC70</f>
        <v>260.35651303228224</v>
      </c>
      <c r="AJ70" s="109">
        <f t="shared" ref="AJ70:AJ132" si="24">X70-AD70</f>
        <v>194.93830974871526</v>
      </c>
      <c r="AK70" s="109">
        <f t="shared" ref="AK70:AK132" si="25">Y70-AE70</f>
        <v>74.233887895330554</v>
      </c>
      <c r="AL70" s="109">
        <f t="shared" ref="AL70:AL132" si="26">Z70-AF70</f>
        <v>50.918654653098201</v>
      </c>
      <c r="AM70" s="109">
        <f t="shared" ref="AM70:AM132" si="27">AA70-AG70</f>
        <v>28.042495858597249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117113.45538147117</v>
      </c>
      <c r="AP70" s="106">
        <f>-'Levy Proposition'!D$11*'Incentive Relocation assumption'!L70/(1+Assumptions!$D$49)^('Incentive Relocation assumption'!$I70-2022)</f>
        <v>58630.960416138347</v>
      </c>
      <c r="AQ70" s="106">
        <f>-'Levy Proposition'!E$11*'Incentive Relocation assumption'!M70/(1+Assumptions!$D$49)^('Incentive Relocation assumption'!$I70-2022)</f>
        <v>36222.34205434101</v>
      </c>
      <c r="AR70" s="106">
        <f>-'Levy Proposition'!F$11*'Incentive Relocation assumption'!N70/(1+Assumptions!$D$49)^('Incentive Relocation assumption'!$I70-2022)</f>
        <v>14721.121403125968</v>
      </c>
      <c r="AS70" s="106">
        <f>-'Levy Proposition'!G$11*'Incentive Relocation assumption'!O70/(1+Assumptions!$D$49)^('Incentive Relocation assumption'!$I70-2022)</f>
        <v>15602.406699602259</v>
      </c>
    </row>
    <row r="71" spans="1:45" x14ac:dyDescent="0.35">
      <c r="A71">
        <v>2089</v>
      </c>
      <c r="B71" s="84">
        <f>'Future Expected Cost'!V70</f>
        <v>15003829.26145367</v>
      </c>
      <c r="C71" s="84">
        <f>'Future Expected Cost'!W70</f>
        <v>26696976.12485002</v>
      </c>
      <c r="D71" s="84">
        <f>'Future Expected Cost'!X70</f>
        <v>20052870.763517551</v>
      </c>
      <c r="E71" s="84">
        <f>'Future Expected Cost'!Y70</f>
        <v>7724577.1458562799</v>
      </c>
      <c r="F71" s="84">
        <f>'Future Expected Cost'!Z70</f>
        <v>5281375.2922606841</v>
      </c>
      <c r="G71" s="84">
        <f>'Future Expected Cost'!AA70</f>
        <v>2902617.9698894569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12022636.514266141</v>
      </c>
      <c r="W71" s="107">
        <f>Q71*'Levy Proposition'!C$5/(1+Assumptions!$D$49)^('Incentive Relocation assumption'!$I71-2022)</f>
        <v>255106.48854864718</v>
      </c>
      <c r="X71" s="107">
        <f>R71*'Levy Proposition'!D$5/(1+Assumptions!$D$49)^('Incentive Relocation assumption'!$I71-2022)</f>
        <v>191007.42710221777</v>
      </c>
      <c r="Y71" s="107">
        <f>S71*'Levy Proposition'!E$5/(1+Assumptions!$D$49)^('Incentive Relocation assumption'!$I71-2022)</f>
        <v>72736.97996539915</v>
      </c>
      <c r="Z71" s="107">
        <f>T71*'Levy Proposition'!F$5/(1+Assumptions!$D$49)^('Incentive Relocation assumption'!$I71-2022)</f>
        <v>49891.892616338831</v>
      </c>
      <c r="AA71" s="107">
        <f>U71*'Levy Proposition'!G$5/(1+Assumptions!$D$49)^('Incentive Relocation assumption'!$I71-2022)</f>
        <v>27477.025887725387</v>
      </c>
      <c r="AB71" s="81">
        <f>P71*'Levy Proposition'!B$33/(1+Assumptions!$D$49)^('Incentive Relocation assumption'!$I71-2022)</f>
        <v>12011593.513899961</v>
      </c>
      <c r="AC71" s="81">
        <f>Q71*'Levy Proposition'!C$33/(1+Assumptions!$D$49)^('Incentive Relocation assumption'!$I71-2022)</f>
        <v>254872.16880995146</v>
      </c>
      <c r="AD71" s="81">
        <f>R71*'Levy Proposition'!D$33/(1+Assumptions!$D$49)^('Incentive Relocation assumption'!$I71-2022)</f>
        <v>190831.9834642995</v>
      </c>
      <c r="AE71" s="81">
        <f>S71*'Levy Proposition'!E$33/(1+Assumptions!$D$49)^('Incentive Relocation assumption'!$I71-2022)</f>
        <v>72670.169786497107</v>
      </c>
      <c r="AF71" s="81">
        <f>T71*'Levy Proposition'!F$33/(1+Assumptions!$D$49)^('Incentive Relocation assumption'!$I71-2022)</f>
        <v>49846.066046785825</v>
      </c>
      <c r="AG71" s="81">
        <f>U71*'Levy Proposition'!G$33/(1+Assumptions!$D$49)^('Incentive Relocation assumption'!$I71-2022)</f>
        <v>27451.787762412394</v>
      </c>
      <c r="AH71" s="109">
        <f t="shared" si="22"/>
        <v>11043.000366179273</v>
      </c>
      <c r="AI71" s="109">
        <f t="shared" si="23"/>
        <v>234.31973869571812</v>
      </c>
      <c r="AJ71" s="109">
        <f t="shared" si="24"/>
        <v>175.44363791827345</v>
      </c>
      <c r="AK71" s="109">
        <f t="shared" si="25"/>
        <v>66.810178902043845</v>
      </c>
      <c r="AL71" s="109">
        <f t="shared" si="26"/>
        <v>45.826569553006266</v>
      </c>
      <c r="AM71" s="109">
        <f t="shared" si="27"/>
        <v>25.238125312993361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105401.60468093675</v>
      </c>
      <c r="AP71" s="106">
        <f>-'Levy Proposition'!D$11*'Incentive Relocation assumption'!L71/(1+Assumptions!$D$49)^('Incentive Relocation assumption'!$I71-2022)</f>
        <v>52767.611473132129</v>
      </c>
      <c r="AQ71" s="106">
        <f>-'Levy Proposition'!E$11*'Incentive Relocation assumption'!M71/(1+Assumptions!$D$49)^('Incentive Relocation assumption'!$I71-2022)</f>
        <v>32599.951605845628</v>
      </c>
      <c r="AR71" s="106">
        <f>-'Levy Proposition'!F$11*'Incentive Relocation assumption'!N71/(1+Assumptions!$D$49)^('Incentive Relocation assumption'!$I71-2022)</f>
        <v>13248.945764073558</v>
      </c>
      <c r="AS71" s="106">
        <f>-'Levy Proposition'!G$11*'Incentive Relocation assumption'!O71/(1+Assumptions!$D$49)^('Incentive Relocation assumption'!$I71-2022)</f>
        <v>14042.098729527028</v>
      </c>
    </row>
    <row r="72" spans="1:45" x14ac:dyDescent="0.35">
      <c r="A72">
        <v>2090</v>
      </c>
      <c r="B72" s="84">
        <f>'Future Expected Cost'!V71</f>
        <v>18829833.916049711</v>
      </c>
      <c r="C72" s="84">
        <f>'Future Expected Cost'!W71</f>
        <v>33506714.388458978</v>
      </c>
      <c r="D72" s="84">
        <f>'Future Expected Cost'!X71</f>
        <v>25171035.034580268</v>
      </c>
      <c r="E72" s="84">
        <f>'Future Expected Cost'!Y71</f>
        <v>9700479.7084823567</v>
      </c>
      <c r="F72" s="84">
        <f>'Future Expected Cost'!Z71</f>
        <v>6631512.1302837403</v>
      </c>
      <c r="G72" s="84">
        <f>'Future Expected Cost'!AA71</f>
        <v>3644364.2963412367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11402733.693014063</v>
      </c>
      <c r="W72" s="107">
        <f>Q72*'Levy Proposition'!C$5/(1+Assumptions!$D$49)^('Incentive Relocation assumption'!$I72-2022)</f>
        <v>229594.7393061083</v>
      </c>
      <c r="X72" s="107">
        <f>R72*'Levy Proposition'!D$5/(1+Assumptions!$D$49)^('Incentive Relocation assumption'!$I72-2022)</f>
        <v>171905.86049206447</v>
      </c>
      <c r="Y72" s="107">
        <f>S72*'Levy Proposition'!E$5/(1+Assumptions!$D$49)^('Incentive Relocation assumption'!$I72-2022)</f>
        <v>65462.968221934731</v>
      </c>
      <c r="Z72" s="107">
        <f>T72*'Levy Proposition'!F$5/(1+Assumptions!$D$49)^('Incentive Relocation assumption'!$I72-2022)</f>
        <v>44902.488148796292</v>
      </c>
      <c r="AA72" s="107">
        <f>U72*'Levy Proposition'!G$5/(1+Assumptions!$D$49)^('Incentive Relocation assumption'!$I72-2022)</f>
        <v>24729.204778327286</v>
      </c>
      <c r="AB72" s="81">
        <f>P72*'Levy Proposition'!B$33/(1+Assumptions!$D$49)^('Incentive Relocation assumption'!$I72-2022)</f>
        <v>11392260.084151484</v>
      </c>
      <c r="AC72" s="81">
        <f>Q72*'Levy Proposition'!C$33/(1+Assumptions!$D$49)^('Incentive Relocation assumption'!$I72-2022)</f>
        <v>229383.85255200736</v>
      </c>
      <c r="AD72" s="81">
        <f>R72*'Levy Proposition'!D$33/(1+Assumptions!$D$49)^('Incentive Relocation assumption'!$I72-2022)</f>
        <v>171747.96197470443</v>
      </c>
      <c r="AE72" s="81">
        <f>S72*'Levy Proposition'!E$33/(1+Assumptions!$D$49)^('Incentive Relocation assumption'!$I72-2022)</f>
        <v>65402.839349104877</v>
      </c>
      <c r="AF72" s="81">
        <f>T72*'Levy Proposition'!F$33/(1+Assumptions!$D$49)^('Incentive Relocation assumption'!$I72-2022)</f>
        <v>44861.244433868946</v>
      </c>
      <c r="AG72" s="81">
        <f>U72*'Levy Proposition'!G$33/(1+Assumptions!$D$49)^('Incentive Relocation assumption'!$I72-2022)</f>
        <v>24706.490574408843</v>
      </c>
      <c r="AH72" s="109">
        <f t="shared" si="22"/>
        <v>10473.608862578869</v>
      </c>
      <c r="AI72" s="109">
        <f t="shared" si="23"/>
        <v>210.88675410093856</v>
      </c>
      <c r="AJ72" s="109">
        <f t="shared" si="24"/>
        <v>157.89851736003766</v>
      </c>
      <c r="AK72" s="109">
        <f t="shared" si="25"/>
        <v>60.128872829853208</v>
      </c>
      <c r="AL72" s="109">
        <f t="shared" si="26"/>
        <v>41.243714927346446</v>
      </c>
      <c r="AM72" s="109">
        <f t="shared" si="27"/>
        <v>22.714203918443673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94860.989568873498</v>
      </c>
      <c r="AP72" s="106">
        <f>-'Levy Proposition'!D$11*'Incentive Relocation assumption'!L72/(1+Assumptions!$D$49)^('Incentive Relocation assumption'!$I72-2022)</f>
        <v>47490.622715656631</v>
      </c>
      <c r="AQ72" s="106">
        <f>-'Levy Proposition'!E$11*'Incentive Relocation assumption'!M72/(1+Assumptions!$D$49)^('Incentive Relocation assumption'!$I72-2022)</f>
        <v>29339.815827179857</v>
      </c>
      <c r="AR72" s="106">
        <f>-'Levy Proposition'!F$11*'Incentive Relocation assumption'!N72/(1+Assumptions!$D$49)^('Incentive Relocation assumption'!$I72-2022)</f>
        <v>11923.99403907427</v>
      </c>
      <c r="AS72" s="106">
        <f>-'Levy Proposition'!G$11*'Incentive Relocation assumption'!O72/(1+Assumptions!$D$49)^('Incentive Relocation assumption'!$I72-2022)</f>
        <v>12637.828286761112</v>
      </c>
    </row>
    <row r="73" spans="1:45" x14ac:dyDescent="0.35">
      <c r="A73">
        <v>2091</v>
      </c>
      <c r="B73" s="84">
        <f>'Future Expected Cost'!V72</f>
        <v>18014128.335983597</v>
      </c>
      <c r="C73" s="84">
        <f>'Future Expected Cost'!W72</f>
        <v>32057085.738022886</v>
      </c>
      <c r="D73" s="84">
        <f>'Future Expected Cost'!X72</f>
        <v>24085083.236346494</v>
      </c>
      <c r="E73" s="84">
        <f>'Future Expected Cost'!Y72</f>
        <v>9286126.0636308491</v>
      </c>
      <c r="F73" s="84">
        <f>'Future Expected Cost'!Z72</f>
        <v>6347474.2899626261</v>
      </c>
      <c r="G73" s="84">
        <f>'Future Expected Cost'!AA72</f>
        <v>3488000.3263310338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10814167.883948566</v>
      </c>
      <c r="W73" s="107">
        <f>Q73*'Levy Proposition'!C$5/(1+Assumptions!$D$49)^('Incentive Relocation assumption'!$I73-2022)</f>
        <v>206634.27503133731</v>
      </c>
      <c r="X73" s="107">
        <f>R73*'Levy Proposition'!D$5/(1+Assumptions!$D$49)^('Incentive Relocation assumption'!$I73-2022)</f>
        <v>154714.53293647355</v>
      </c>
      <c r="Y73" s="107">
        <f>S73*'Levy Proposition'!E$5/(1+Assumptions!$D$49)^('Incentive Relocation assumption'!$I73-2022)</f>
        <v>58916.389028862541</v>
      </c>
      <c r="Z73" s="107">
        <f>T73*'Levy Proposition'!F$5/(1+Assumptions!$D$49)^('Incentive Relocation assumption'!$I73-2022)</f>
        <v>40412.045649527157</v>
      </c>
      <c r="AA73" s="107">
        <f>U73*'Levy Proposition'!G$5/(1+Assumptions!$D$49)^('Incentive Relocation assumption'!$I73-2022)</f>
        <v>22256.177632442785</v>
      </c>
      <c r="AB73" s="81">
        <f>P73*'Levy Proposition'!B$33/(1+Assumptions!$D$49)^('Incentive Relocation assumption'!$I73-2022)</f>
        <v>10804234.882999843</v>
      </c>
      <c r="AC73" s="81">
        <f>Q73*'Levy Proposition'!C$33/(1+Assumptions!$D$49)^('Incentive Relocation assumption'!$I73-2022)</f>
        <v>206444.47786229476</v>
      </c>
      <c r="AD73" s="81">
        <f>R73*'Levy Proposition'!D$33/(1+Assumptions!$D$49)^('Incentive Relocation assumption'!$I73-2022)</f>
        <v>154572.42495193597</v>
      </c>
      <c r="AE73" s="81">
        <f>S73*'Levy Proposition'!E$33/(1+Assumptions!$D$49)^('Incentive Relocation assumption'!$I73-2022)</f>
        <v>58862.27330267823</v>
      </c>
      <c r="AF73" s="81">
        <f>T73*'Levy Proposition'!F$33/(1+Assumptions!$D$49)^('Incentive Relocation assumption'!$I73-2022)</f>
        <v>40374.926483995027</v>
      </c>
      <c r="AG73" s="81">
        <f>U73*'Levy Proposition'!G$33/(1+Assumptions!$D$49)^('Incentive Relocation assumption'!$I73-2022)</f>
        <v>22235.734946892648</v>
      </c>
      <c r="AH73" s="109">
        <f t="shared" si="22"/>
        <v>9933.0009487234056</v>
      </c>
      <c r="AI73" s="109">
        <f t="shared" si="23"/>
        <v>189.79716904254747</v>
      </c>
      <c r="AJ73" s="109">
        <f t="shared" si="24"/>
        <v>142.10798453757889</v>
      </c>
      <c r="AK73" s="109">
        <f t="shared" si="25"/>
        <v>54.115726184310915</v>
      </c>
      <c r="AL73" s="109">
        <f t="shared" si="26"/>
        <v>37.119165532130864</v>
      </c>
      <c r="AM73" s="109">
        <f t="shared" si="27"/>
        <v>20.442685550136957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85374.481434374626</v>
      </c>
      <c r="AP73" s="106">
        <f>-'Levy Proposition'!D$11*'Incentive Relocation assumption'!L73/(1+Assumptions!$D$49)^('Incentive Relocation assumption'!$I73-2022)</f>
        <v>42741.355595926718</v>
      </c>
      <c r="AQ73" s="106">
        <f>-'Levy Proposition'!E$11*'Incentive Relocation assumption'!M73/(1+Assumptions!$D$49)^('Incentive Relocation assumption'!$I73-2022)</f>
        <v>26405.707688795344</v>
      </c>
      <c r="AR73" s="106">
        <f>-'Levy Proposition'!F$11*'Incentive Relocation assumption'!N73/(1+Assumptions!$D$49)^('Incentive Relocation assumption'!$I73-2022)</f>
        <v>10731.543201680612</v>
      </c>
      <c r="AS73" s="106">
        <f>-'Levy Proposition'!G$11*'Incentive Relocation assumption'!O73/(1+Assumptions!$D$49)^('Incentive Relocation assumption'!$I73-2022)</f>
        <v>11373.990945514377</v>
      </c>
    </row>
    <row r="74" spans="1:45" x14ac:dyDescent="0.35">
      <c r="A74">
        <v>2092</v>
      </c>
      <c r="B74" s="84">
        <f>'Future Expected Cost'!V73</f>
        <v>17233894.006548587</v>
      </c>
      <c r="C74" s="84">
        <f>'Future Expected Cost'!W73</f>
        <v>30670416.44364661</v>
      </c>
      <c r="D74" s="84">
        <f>'Future Expected Cost'!X73</f>
        <v>23046172.137288522</v>
      </c>
      <c r="E74" s="84">
        <f>'Future Expected Cost'!Y73</f>
        <v>8889550.8259947374</v>
      </c>
      <c r="F74" s="84">
        <f>'Future Expected Cost'!Z73</f>
        <v>6075656.1704743607</v>
      </c>
      <c r="G74" s="84">
        <f>'Future Expected Cost'!AA73</f>
        <v>3338374.8061510725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10255418.860602066</v>
      </c>
      <c r="W74" s="107">
        <f>Q74*'Levy Proposition'!C$5/(1+Assumptions!$D$49)^('Incentive Relocation assumption'!$I74-2022)</f>
        <v>185969.95622273121</v>
      </c>
      <c r="X74" s="107">
        <f>R74*'Levy Proposition'!D$5/(1+Assumptions!$D$49)^('Incentive Relocation assumption'!$I74-2022)</f>
        <v>139242.41229027859</v>
      </c>
      <c r="Y74" s="107">
        <f>S74*'Levy Proposition'!E$5/(1+Assumptions!$D$49)^('Incentive Relocation assumption'!$I74-2022)</f>
        <v>53024.49599340342</v>
      </c>
      <c r="Z74" s="107">
        <f>T74*'Levy Proposition'!F$5/(1+Assumptions!$D$49)^('Incentive Relocation assumption'!$I74-2022)</f>
        <v>36370.666769459327</v>
      </c>
      <c r="AA74" s="107">
        <f>U74*'Levy Proposition'!G$5/(1+Assumptions!$D$49)^('Incentive Relocation assumption'!$I74-2022)</f>
        <v>20030.463868412018</v>
      </c>
      <c r="AB74" s="81">
        <f>P74*'Levy Proposition'!B$33/(1+Assumptions!$D$49)^('Incentive Relocation assumption'!$I74-2022)</f>
        <v>10245999.080331862</v>
      </c>
      <c r="AC74" s="81">
        <f>Q74*'Levy Proposition'!C$33/(1+Assumptions!$D$49)^('Incentive Relocation assumption'!$I74-2022)</f>
        <v>185799.13958927244</v>
      </c>
      <c r="AD74" s="81">
        <f>R74*'Levy Proposition'!D$33/(1+Assumptions!$D$49)^('Incentive Relocation assumption'!$I74-2022)</f>
        <v>139114.51571716965</v>
      </c>
      <c r="AE74" s="81">
        <f>S74*'Levy Proposition'!E$33/(1+Assumptions!$D$49)^('Incentive Relocation assumption'!$I74-2022)</f>
        <v>52975.792073262724</v>
      </c>
      <c r="AF74" s="81">
        <f>T74*'Levy Proposition'!F$33/(1+Assumptions!$D$49)^('Incentive Relocation assumption'!$I74-2022)</f>
        <v>36337.259680591873</v>
      </c>
      <c r="AG74" s="81">
        <f>U74*'Levy Proposition'!G$33/(1+Assumptions!$D$49)^('Incentive Relocation assumption'!$I74-2022)</f>
        <v>20012.065539595282</v>
      </c>
      <c r="AH74" s="109">
        <f t="shared" si="22"/>
        <v>9419.780270203948</v>
      </c>
      <c r="AI74" s="109">
        <f t="shared" si="23"/>
        <v>170.81663345877314</v>
      </c>
      <c r="AJ74" s="109">
        <f t="shared" si="24"/>
        <v>127.89657310894108</v>
      </c>
      <c r="AK74" s="109">
        <f t="shared" si="25"/>
        <v>48.703920140695118</v>
      </c>
      <c r="AL74" s="109">
        <f t="shared" si="26"/>
        <v>33.407088867454149</v>
      </c>
      <c r="AM74" s="109">
        <f t="shared" si="27"/>
        <v>18.398328816736466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76836.665032851743</v>
      </c>
      <c r="AP74" s="106">
        <f>-'Levy Proposition'!D$11*'Incentive Relocation assumption'!L74/(1+Assumptions!$D$49)^('Incentive Relocation assumption'!$I74-2022)</f>
        <v>38467.035673869803</v>
      </c>
      <c r="AQ74" s="106">
        <f>-'Levy Proposition'!E$11*'Incentive Relocation assumption'!M74/(1+Assumptions!$D$49)^('Incentive Relocation assumption'!$I74-2022)</f>
        <v>23765.023020361812</v>
      </c>
      <c r="AR74" s="106">
        <f>-'Levy Proposition'!F$11*'Incentive Relocation assumption'!N74/(1+Assumptions!$D$49)^('Incentive Relocation assumption'!$I74-2022)</f>
        <v>9658.3425915967982</v>
      </c>
      <c r="AS74" s="106">
        <f>-'Levy Proposition'!G$11*'Incentive Relocation assumption'!O74/(1+Assumptions!$D$49)^('Incentive Relocation assumption'!$I74-2022)</f>
        <v>10236.542789884514</v>
      </c>
    </row>
    <row r="75" spans="1:45" x14ac:dyDescent="0.35">
      <c r="A75">
        <v>2093</v>
      </c>
      <c r="B75" s="84">
        <f>'Future Expected Cost'!V74</f>
        <v>16487582.919469992</v>
      </c>
      <c r="C75" s="84">
        <f>'Future Expected Cost'!W74</f>
        <v>29343962.122062951</v>
      </c>
      <c r="D75" s="84">
        <f>'Future Expected Cost'!X74</f>
        <v>22052256.254219417</v>
      </c>
      <c r="E75" s="84">
        <f>'Future Expected Cost'!Y74</f>
        <v>8509987.8970299568</v>
      </c>
      <c r="F75" s="84">
        <f>'Future Expected Cost'!Z74</f>
        <v>5815529.834643024</v>
      </c>
      <c r="G75" s="84">
        <f>'Future Expected Cost'!AA74</f>
        <v>3195196.1277865851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9725033.4915466364</v>
      </c>
      <c r="W75" s="107">
        <f>Q75*'Levy Proposition'!C$5/(1+Assumptions!$D$49)^('Incentive Relocation assumption'!$I75-2022)</f>
        <v>167372.15842937751</v>
      </c>
      <c r="X75" s="107">
        <f>R75*'Levy Proposition'!D$5/(1+Assumptions!$D$49)^('Incentive Relocation assumption'!$I75-2022)</f>
        <v>125317.57044683644</v>
      </c>
      <c r="Y75" s="107">
        <f>S75*'Levy Proposition'!E$5/(1+Assumptions!$D$49)^('Incentive Relocation assumption'!$I75-2022)</f>
        <v>47721.817675843675</v>
      </c>
      <c r="Z75" s="107">
        <f>T75*'Levy Proposition'!F$5/(1+Assumptions!$D$49)^('Incentive Relocation assumption'!$I75-2022)</f>
        <v>32733.443209661691</v>
      </c>
      <c r="AA75" s="107">
        <f>U75*'Levy Proposition'!G$5/(1+Assumptions!$D$49)^('Incentive Relocation assumption'!$I75-2022)</f>
        <v>18027.331081277069</v>
      </c>
      <c r="AB75" s="81">
        <f>P75*'Levy Proposition'!B$33/(1+Assumptions!$D$49)^('Incentive Relocation assumption'!$I75-2022)</f>
        <v>9716100.8794460539</v>
      </c>
      <c r="AC75" s="81">
        <f>Q75*'Levy Proposition'!C$33/(1+Assumptions!$D$49)^('Incentive Relocation assumption'!$I75-2022)</f>
        <v>167218.42419607268</v>
      </c>
      <c r="AD75" s="81">
        <f>R75*'Levy Proposition'!D$33/(1+Assumptions!$D$49)^('Incentive Relocation assumption'!$I75-2022)</f>
        <v>125202.46408271318</v>
      </c>
      <c r="AE75" s="81">
        <f>S75*'Levy Proposition'!E$33/(1+Assumptions!$D$49)^('Incentive Relocation assumption'!$I75-2022)</f>
        <v>47677.984357798712</v>
      </c>
      <c r="AF75" s="81">
        <f>T75*'Levy Proposition'!F$33/(1+Assumptions!$D$49)^('Incentive Relocation assumption'!$I75-2022)</f>
        <v>32703.3769737806</v>
      </c>
      <c r="AG75" s="81">
        <f>U75*'Levy Proposition'!G$33/(1+Assumptions!$D$49)^('Incentive Relocation assumption'!$I75-2022)</f>
        <v>18010.772664702177</v>
      </c>
      <c r="AH75" s="109">
        <f t="shared" si="22"/>
        <v>8932.6121005825698</v>
      </c>
      <c r="AI75" s="109">
        <f t="shared" si="23"/>
        <v>153.7342333048291</v>
      </c>
      <c r="AJ75" s="109">
        <f t="shared" si="24"/>
        <v>115.1063641232613</v>
      </c>
      <c r="AK75" s="109">
        <f t="shared" si="25"/>
        <v>43.833318044962652</v>
      </c>
      <c r="AL75" s="109">
        <f t="shared" si="26"/>
        <v>30.066235881091416</v>
      </c>
      <c r="AM75" s="109">
        <f t="shared" si="27"/>
        <v>16.558416574891453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69152.667098878141</v>
      </c>
      <c r="AP75" s="106">
        <f>-'Levy Proposition'!D$11*'Incentive Relocation assumption'!L75/(1+Assumptions!$D$49)^('Incentive Relocation assumption'!$I75-2022)</f>
        <v>34620.166181060238</v>
      </c>
      <c r="AQ75" s="106">
        <f>-'Levy Proposition'!E$11*'Incentive Relocation assumption'!M75/(1+Assumptions!$D$49)^('Incentive Relocation assumption'!$I75-2022)</f>
        <v>21388.418209218336</v>
      </c>
      <c r="AR75" s="106">
        <f>-'Levy Proposition'!F$11*'Incentive Relocation assumption'!N75/(1+Assumptions!$D$49)^('Incentive Relocation assumption'!$I75-2022)</f>
        <v>8692.4666717126092</v>
      </c>
      <c r="AS75" s="106">
        <f>-'Levy Proposition'!G$11*'Incentive Relocation assumption'!O75/(1+Assumptions!$D$49)^('Incentive Relocation assumption'!$I75-2022)</f>
        <v>9212.8443561370987</v>
      </c>
    </row>
    <row r="76" spans="1:45" x14ac:dyDescent="0.35">
      <c r="A76">
        <v>2094</v>
      </c>
      <c r="B76" s="84">
        <f>'Future Expected Cost'!V75</f>
        <v>15773714.84898553</v>
      </c>
      <c r="C76" s="84">
        <f>'Future Expected Cost'!W75</f>
        <v>28075098.424964424</v>
      </c>
      <c r="D76" s="84">
        <f>'Future Expected Cost'!X75</f>
        <v>21101379.367826328</v>
      </c>
      <c r="E76" s="84">
        <f>'Future Expected Cost'!Y75</f>
        <v>8146704.3264655005</v>
      </c>
      <c r="F76" s="84">
        <f>'Future Expected Cost'!Z75</f>
        <v>5566590.2457055412</v>
      </c>
      <c r="G76" s="84">
        <f>'Future Expected Cost'!AA75</f>
        <v>3058185.3525531068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9221623.5012054499</v>
      </c>
      <c r="W76" s="107">
        <f>Q76*'Levy Proposition'!C$5/(1+Assumptions!$D$49)^('Incentive Relocation assumption'!$I76-2022)</f>
        <v>150634.22063592737</v>
      </c>
      <c r="X76" s="107">
        <f>R76*'Levy Proposition'!D$5/(1+Assumptions!$D$49)^('Incentive Relocation assumption'!$I76-2022)</f>
        <v>112785.27285177066</v>
      </c>
      <c r="Y76" s="107">
        <f>S76*'Levy Proposition'!E$5/(1+Assumptions!$D$49)^('Incentive Relocation assumption'!$I76-2022)</f>
        <v>42949.43006284842</v>
      </c>
      <c r="Z76" s="107">
        <f>T76*'Levy Proposition'!F$5/(1+Assumptions!$D$49)^('Incentive Relocation assumption'!$I76-2022)</f>
        <v>29459.957694805693</v>
      </c>
      <c r="AA76" s="107">
        <f>U76*'Levy Proposition'!G$5/(1+Assumptions!$D$49)^('Incentive Relocation assumption'!$I76-2022)</f>
        <v>16224.520213257671</v>
      </c>
      <c r="AB76" s="81">
        <f>P76*'Levy Proposition'!B$33/(1+Assumptions!$D$49)^('Incentive Relocation assumption'!$I76-2022)</f>
        <v>9213153.2799208146</v>
      </c>
      <c r="AC76" s="81">
        <f>Q76*'Levy Proposition'!C$33/(1+Assumptions!$D$49)^('Incentive Relocation assumption'!$I76-2022)</f>
        <v>150495.86048907714</v>
      </c>
      <c r="AD76" s="81">
        <f>R76*'Levy Proposition'!D$33/(1+Assumptions!$D$49)^('Incentive Relocation assumption'!$I76-2022)</f>
        <v>112681.67762056466</v>
      </c>
      <c r="AE76" s="81">
        <f>S76*'Levy Proposition'!E$33/(1+Assumptions!$D$49)^('Incentive Relocation assumption'!$I76-2022)</f>
        <v>42909.98026568054</v>
      </c>
      <c r="AF76" s="81">
        <f>T76*'Levy Proposition'!F$33/(1+Assumptions!$D$49)^('Incentive Relocation assumption'!$I76-2022)</f>
        <v>29432.898212201751</v>
      </c>
      <c r="AG76" s="81">
        <f>U76*'Levy Proposition'!G$33/(1+Assumptions!$D$49)^('Incentive Relocation assumption'!$I76-2022)</f>
        <v>16209.617709764079</v>
      </c>
      <c r="AH76" s="109">
        <f t="shared" si="22"/>
        <v>8470.221284635365</v>
      </c>
      <c r="AI76" s="109">
        <f t="shared" si="23"/>
        <v>138.3601468502311</v>
      </c>
      <c r="AJ76" s="109">
        <f t="shared" si="24"/>
        <v>103.59523120599624</v>
      </c>
      <c r="AK76" s="109">
        <f t="shared" si="25"/>
        <v>39.449797167879296</v>
      </c>
      <c r="AL76" s="109">
        <f t="shared" si="26"/>
        <v>27.059482603941433</v>
      </c>
      <c r="AM76" s="109">
        <f t="shared" si="27"/>
        <v>14.902503493591212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62237.10210280036</v>
      </c>
      <c r="AP76" s="106">
        <f>-'Levy Proposition'!D$11*'Incentive Relocation assumption'!L76/(1+Assumptions!$D$49)^('Incentive Relocation assumption'!$I76-2022)</f>
        <v>31158.000230789607</v>
      </c>
      <c r="AQ76" s="106">
        <f>-'Levy Proposition'!E$11*'Incentive Relocation assumption'!M76/(1+Assumptions!$D$49)^('Incentive Relocation assumption'!$I76-2022)</f>
        <v>19249.484130542103</v>
      </c>
      <c r="AR76" s="106">
        <f>-'Levy Proposition'!F$11*'Incentive Relocation assumption'!N76/(1+Assumptions!$D$49)^('Incentive Relocation assumption'!$I76-2022)</f>
        <v>7823.1825100689903</v>
      </c>
      <c r="AS76" s="106">
        <f>-'Levy Proposition'!G$11*'Incentive Relocation assumption'!O76/(1+Assumptions!$D$49)^('Incentive Relocation assumption'!$I76-2022)</f>
        <v>8291.5201814307839</v>
      </c>
    </row>
    <row r="77" spans="1:45" x14ac:dyDescent="0.35">
      <c r="A77">
        <v>2095</v>
      </c>
      <c r="B77" s="84">
        <f>'Future Expected Cost'!V76</f>
        <v>15090874.374685492</v>
      </c>
      <c r="C77" s="84">
        <f>'Future Expected Cost'!W76</f>
        <v>26861315.772234313</v>
      </c>
      <c r="D77" s="84">
        <f>'Future Expected Cost'!X76</f>
        <v>20191670.614189342</v>
      </c>
      <c r="E77" s="84">
        <f>'Future Expected Cost'!Y76</f>
        <v>7798998.8724224633</v>
      </c>
      <c r="F77" s="84">
        <f>'Future Expected Cost'!Z76</f>
        <v>5328354.2702059923</v>
      </c>
      <c r="G77" s="84">
        <f>'Future Expected Cost'!AA76</f>
        <v>2927075.6586186923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8743863.2192774527</v>
      </c>
      <c r="W77" s="107">
        <f>Q77*'Levy Proposition'!C$5/(1+Assumptions!$D$49)^('Incentive Relocation assumption'!$I77-2022)</f>
        <v>135570.1488199876</v>
      </c>
      <c r="X77" s="107">
        <f>R77*'Levy Proposition'!D$5/(1+Assumptions!$D$49)^('Incentive Relocation assumption'!$I77-2022)</f>
        <v>101506.25907358136</v>
      </c>
      <c r="Y77" s="107">
        <f>S77*'Levy Proposition'!E$5/(1+Assumptions!$D$49)^('Incentive Relocation assumption'!$I77-2022)</f>
        <v>38654.301796581698</v>
      </c>
      <c r="Z77" s="107">
        <f>T77*'Levy Proposition'!F$5/(1+Assumptions!$D$49)^('Incentive Relocation assumption'!$I77-2022)</f>
        <v>26513.834851433316</v>
      </c>
      <c r="AA77" s="107">
        <f>U77*'Levy Proposition'!G$5/(1+Assumptions!$D$49)^('Incentive Relocation assumption'!$I77-2022)</f>
        <v>14601.998208364803</v>
      </c>
      <c r="AB77" s="81">
        <f>P77*'Levy Proposition'!B$33/(1+Assumptions!$D$49)^('Incentive Relocation assumption'!$I77-2022)</f>
        <v>8735831.8291062769</v>
      </c>
      <c r="AC77" s="81">
        <f>Q77*'Levy Proposition'!C$33/(1+Assumptions!$D$49)^('Incentive Relocation assumption'!$I77-2022)</f>
        <v>135445.62528463118</v>
      </c>
      <c r="AD77" s="81">
        <f>R77*'Levy Proposition'!D$33/(1+Assumptions!$D$49)^('Incentive Relocation assumption'!$I77-2022)</f>
        <v>101413.02381234821</v>
      </c>
      <c r="AE77" s="81">
        <f>S77*'Levy Proposition'!E$33/(1+Assumptions!$D$49)^('Incentive Relocation assumption'!$I77-2022)</f>
        <v>38618.797149295111</v>
      </c>
      <c r="AF77" s="81">
        <f>T77*'Levy Proposition'!F$33/(1+Assumptions!$D$49)^('Incentive Relocation assumption'!$I77-2022)</f>
        <v>26489.481433809342</v>
      </c>
      <c r="AG77" s="81">
        <f>U77*'Levy Proposition'!G$33/(1+Assumptions!$D$49)^('Incentive Relocation assumption'!$I77-2022)</f>
        <v>14588.58601950169</v>
      </c>
      <c r="AH77" s="109">
        <f t="shared" si="22"/>
        <v>8031.3901711758226</v>
      </c>
      <c r="AI77" s="109">
        <f t="shared" si="23"/>
        <v>124.52353535642033</v>
      </c>
      <c r="AJ77" s="109">
        <f t="shared" si="24"/>
        <v>93.235261233145138</v>
      </c>
      <c r="AK77" s="109">
        <f t="shared" si="25"/>
        <v>35.504647286586987</v>
      </c>
      <c r="AL77" s="109">
        <f t="shared" si="26"/>
        <v>24.353417623973655</v>
      </c>
      <c r="AM77" s="109">
        <f t="shared" si="27"/>
        <v>13.412188863112533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56013.123436236005</v>
      </c>
      <c r="AP77" s="106">
        <f>-'Levy Proposition'!D$11*'Incentive Relocation assumption'!L77/(1+Assumptions!$D$49)^('Incentive Relocation assumption'!$I77-2022)</f>
        <v>28042.065809406642</v>
      </c>
      <c r="AQ77" s="106">
        <f>-'Levy Proposition'!E$11*'Incentive Relocation assumption'!M77/(1+Assumptions!$D$49)^('Incentive Relocation assumption'!$I77-2022)</f>
        <v>17324.452685906894</v>
      </c>
      <c r="AR77" s="106">
        <f>-'Levy Proposition'!F$11*'Incentive Relocation assumption'!N77/(1+Assumptions!$D$49)^('Incentive Relocation assumption'!$I77-2022)</f>
        <v>7040.8305141987012</v>
      </c>
      <c r="AS77" s="106">
        <f>-'Levy Proposition'!G$11*'Incentive Relocation assumption'!O77/(1+Assumptions!$D$49)^('Incentive Relocation assumption'!$I77-2022)</f>
        <v>7462.3323982757747</v>
      </c>
    </row>
    <row r="78" spans="1:45" x14ac:dyDescent="0.35">
      <c r="A78">
        <v>2096</v>
      </c>
      <c r="B78" s="84">
        <f>'Future Expected Cost'!V77</f>
        <v>14437708.035488211</v>
      </c>
      <c r="C78" s="84">
        <f>'Future Expected Cost'!W77</f>
        <v>25700214.316943198</v>
      </c>
      <c r="D78" s="84">
        <f>'Future Expected Cost'!X77</f>
        <v>19321340.747967076</v>
      </c>
      <c r="E78" s="84">
        <f>'Future Expected Cost'!Y77</f>
        <v>7466200.6243070178</v>
      </c>
      <c r="F78" s="84">
        <f>'Future Expected Cost'!Z77</f>
        <v>5100359.7244578982</v>
      </c>
      <c r="G78" s="84">
        <f>'Future Expected Cost'!AA77</f>
        <v>2801611.8127014022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8290487.3323000744</v>
      </c>
      <c r="W78" s="107">
        <f>Q78*'Levy Proposition'!C$5/(1+Assumptions!$D$49)^('Incentive Relocation assumption'!$I78-2022)</f>
        <v>122012.54916367917</v>
      </c>
      <c r="X78" s="107">
        <f>R78*'Levy Proposition'!D$5/(1+Assumptions!$D$49)^('Incentive Relocation assumption'!$I78-2022)</f>
        <v>91355.195324610613</v>
      </c>
      <c r="Y78" s="107">
        <f>S78*'Levy Proposition'!E$5/(1+Assumptions!$D$49)^('Incentive Relocation assumption'!$I78-2022)</f>
        <v>34788.704883738923</v>
      </c>
      <c r="Z78" s="107">
        <f>T78*'Levy Proposition'!F$5/(1+Assumptions!$D$49)^('Incentive Relocation assumption'!$I78-2022)</f>
        <v>23862.337000335476</v>
      </c>
      <c r="AA78" s="107">
        <f>U78*'Levy Proposition'!G$5/(1+Assumptions!$D$49)^('Incentive Relocation assumption'!$I78-2022)</f>
        <v>13141.735402619794</v>
      </c>
      <c r="AB78" s="81">
        <f>P78*'Levy Proposition'!B$33/(1+Assumptions!$D$49)^('Incentive Relocation assumption'!$I78-2022)</f>
        <v>8282872.3757522535</v>
      </c>
      <c r="AC78" s="81">
        <f>Q78*'Levy Proposition'!C$33/(1+Assumptions!$D$49)^('Incentive Relocation assumption'!$I78-2022)</f>
        <v>121900.47851898376</v>
      </c>
      <c r="AD78" s="81">
        <f>R78*'Levy Proposition'!D$33/(1+Assumptions!$D$49)^('Incentive Relocation assumption'!$I78-2022)</f>
        <v>91271.283991665914</v>
      </c>
      <c r="AE78" s="81">
        <f>S78*'Levy Proposition'!E$33/(1+Assumptions!$D$49)^('Incentive Relocation assumption'!$I78-2022)</f>
        <v>34756.750854328318</v>
      </c>
      <c r="AF78" s="81">
        <f>T78*'Levy Proposition'!F$33/(1+Assumptions!$D$49)^('Incentive Relocation assumption'!$I78-2022)</f>
        <v>23840.419029521017</v>
      </c>
      <c r="AG78" s="81">
        <f>U78*'Levy Proposition'!G$33/(1+Assumptions!$D$49)^('Incentive Relocation assumption'!$I78-2022)</f>
        <v>13129.664490495727</v>
      </c>
      <c r="AH78" s="109">
        <f t="shared" si="22"/>
        <v>7614.9565478209406</v>
      </c>
      <c r="AI78" s="109">
        <f t="shared" si="23"/>
        <v>112.07064469541365</v>
      </c>
      <c r="AJ78" s="109">
        <f t="shared" si="24"/>
        <v>83.911332944699097</v>
      </c>
      <c r="AK78" s="109">
        <f t="shared" si="25"/>
        <v>31.954029410604562</v>
      </c>
      <c r="AL78" s="109">
        <f t="shared" si="26"/>
        <v>21.917970814458386</v>
      </c>
      <c r="AM78" s="109">
        <f t="shared" si="27"/>
        <v>12.070912124067036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50411.569483114479</v>
      </c>
      <c r="AP78" s="106">
        <f>-'Levy Proposition'!D$11*'Incentive Relocation assumption'!L78/(1+Assumptions!$D$49)^('Incentive Relocation assumption'!$I78-2022)</f>
        <v>25237.738270572081</v>
      </c>
      <c r="AQ78" s="106">
        <f>-'Levy Proposition'!E$11*'Incentive Relocation assumption'!M78/(1+Assumptions!$D$49)^('Incentive Relocation assumption'!$I78-2022)</f>
        <v>15591.932689251444</v>
      </c>
      <c r="AR78" s="106">
        <f>-'Levy Proposition'!F$11*'Incentive Relocation assumption'!N78/(1+Assumptions!$D$49)^('Incentive Relocation assumption'!$I78-2022)</f>
        <v>6336.7170925473356</v>
      </c>
      <c r="AS78" s="106">
        <f>-'Levy Proposition'!G$11*'Incentive Relocation assumption'!O78/(1+Assumptions!$D$49)^('Incentive Relocation assumption'!$I78-2022)</f>
        <v>6716.066970091726</v>
      </c>
    </row>
    <row r="79" spans="1:45" x14ac:dyDescent="0.35">
      <c r="A79">
        <v>2097</v>
      </c>
      <c r="B79" s="84">
        <f>'Future Expected Cost'!V78</f>
        <v>13812921.608959828</v>
      </c>
      <c r="C79" s="84">
        <f>'Future Expected Cost'!W78</f>
        <v>24589499.131884914</v>
      </c>
      <c r="D79" s="84">
        <f>'Future Expected Cost'!X78</f>
        <v>18488678.56968746</v>
      </c>
      <c r="E79" s="84">
        <f>'Future Expected Cost'!Y78</f>
        <v>7147667.6857313709</v>
      </c>
      <c r="F79" s="84">
        <f>'Future Expected Cost'!Z78</f>
        <v>4882164.4626646489</v>
      </c>
      <c r="G79" s="84">
        <f>'Future Expected Cost'!AA78</f>
        <v>2681549.6648808308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7860288.6488702912</v>
      </c>
      <c r="W79" s="107">
        <f>Q79*'Levy Proposition'!C$5/(1+Assumptions!$D$49)^('Incentive Relocation assumption'!$I79-2022)</f>
        <v>109810.76795295494</v>
      </c>
      <c r="X79" s="107">
        <f>R79*'Levy Proposition'!D$5/(1+Assumptions!$D$49)^('Incentive Relocation assumption'!$I79-2022)</f>
        <v>82219.28173658684</v>
      </c>
      <c r="Y79" s="107">
        <f>S79*'Levy Proposition'!E$5/(1+Assumptions!$D$49)^('Incentive Relocation assumption'!$I79-2022)</f>
        <v>31309.684336218088</v>
      </c>
      <c r="Z79" s="107">
        <f>T79*'Levy Proposition'!F$5/(1+Assumptions!$D$49)^('Incentive Relocation assumption'!$I79-2022)</f>
        <v>21476.000371436188</v>
      </c>
      <c r="AA79" s="107">
        <f>U79*'Levy Proposition'!G$5/(1+Assumptions!$D$49)^('Incentive Relocation assumption'!$I79-2022)</f>
        <v>11827.505176211826</v>
      </c>
      <c r="AB79" s="81">
        <f>P79*'Levy Proposition'!B$33/(1+Assumptions!$D$49)^('Incentive Relocation assumption'!$I79-2022)</f>
        <v>7853068.8372819815</v>
      </c>
      <c r="AC79" s="81">
        <f>Q79*'Levy Proposition'!C$33/(1+Assumptions!$D$49)^('Incentive Relocation assumption'!$I79-2022)</f>
        <v>109709.90485613958</v>
      </c>
      <c r="AD79" s="81">
        <f>R79*'Levy Proposition'!D$33/(1+Assumptions!$D$49)^('Incentive Relocation assumption'!$I79-2022)</f>
        <v>82143.761898883487</v>
      </c>
      <c r="AE79" s="81">
        <f>S79*'Levy Proposition'!E$33/(1+Assumptions!$D$49)^('Incentive Relocation assumption'!$I79-2022)</f>
        <v>31280.925847580471</v>
      </c>
      <c r="AF79" s="81">
        <f>T79*'Levy Proposition'!F$33/(1+Assumptions!$D$49)^('Incentive Relocation assumption'!$I79-2022)</f>
        <v>21456.274292245125</v>
      </c>
      <c r="AG79" s="81">
        <f>U79*'Levy Proposition'!G$33/(1+Assumptions!$D$49)^('Incentive Relocation assumption'!$I79-2022)</f>
        <v>11816.641407367371</v>
      </c>
      <c r="AH79" s="109">
        <f t="shared" si="22"/>
        <v>7219.8115883097053</v>
      </c>
      <c r="AI79" s="109">
        <f t="shared" si="23"/>
        <v>100.86309681535931</v>
      </c>
      <c r="AJ79" s="109">
        <f t="shared" si="24"/>
        <v>75.519837703352096</v>
      </c>
      <c r="AK79" s="109">
        <f t="shared" si="25"/>
        <v>28.75848863761712</v>
      </c>
      <c r="AL79" s="109">
        <f t="shared" si="26"/>
        <v>19.726079191063036</v>
      </c>
      <c r="AM79" s="109">
        <f t="shared" si="27"/>
        <v>10.863768844454171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45370.195087297063</v>
      </c>
      <c r="AP79" s="106">
        <f>-'Levy Proposition'!D$11*'Incentive Relocation assumption'!L79/(1+Assumptions!$D$49)^('Incentive Relocation assumption'!$I79-2022)</f>
        <v>22713.855581932123</v>
      </c>
      <c r="AQ79" s="106">
        <f>-'Levy Proposition'!E$11*'Incentive Relocation assumption'!M79/(1+Assumptions!$D$49)^('Incentive Relocation assumption'!$I79-2022)</f>
        <v>14032.672165390353</v>
      </c>
      <c r="AR79" s="106">
        <f>-'Levy Proposition'!F$11*'Incentive Relocation assumption'!N79/(1+Assumptions!$D$49)^('Incentive Relocation assumption'!$I79-2022)</f>
        <v>5703.0180502152562</v>
      </c>
      <c r="AS79" s="106">
        <f>-'Levy Proposition'!G$11*'Incentive Relocation assumption'!O79/(1+Assumptions!$D$49)^('Incentive Relocation assumption'!$I79-2022)</f>
        <v>6044.4313037005741</v>
      </c>
    </row>
    <row r="80" spans="1:45" x14ac:dyDescent="0.35">
      <c r="A80">
        <v>2098</v>
      </c>
      <c r="B80" s="84">
        <f>'Future Expected Cost'!V79</f>
        <v>13215277.510443376</v>
      </c>
      <c r="C80" s="84">
        <f>'Future Expected Cost'!W79</f>
        <v>23526975.60787775</v>
      </c>
      <c r="D80" s="84">
        <f>'Future Expected Cost'!X79</f>
        <v>17692047.509916246</v>
      </c>
      <c r="E80" s="84">
        <f>'Future Expected Cost'!Y79</f>
        <v>6842785.9148370065</v>
      </c>
      <c r="F80" s="84">
        <f>'Future Expected Cost'!Z79</f>
        <v>4673345.5048720874</v>
      </c>
      <c r="G80" s="84">
        <f>'Future Expected Cost'!AA79</f>
        <v>2566655.6655091727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7452115.888274624</v>
      </c>
      <c r="W80" s="107">
        <f>Q80*'Levy Proposition'!C$5/(1+Assumptions!$D$49)^('Incentive Relocation assumption'!$I80-2022)</f>
        <v>98829.21749500891</v>
      </c>
      <c r="X80" s="107">
        <f>R80*'Levy Proposition'!D$5/(1+Assumptions!$D$49)^('Incentive Relocation assumption'!$I80-2022)</f>
        <v>73996.998914621436</v>
      </c>
      <c r="Y80" s="107">
        <f>S80*'Levy Proposition'!E$5/(1+Assumptions!$D$49)^('Incentive Relocation assumption'!$I80-2022)</f>
        <v>28178.580850011302</v>
      </c>
      <c r="Z80" s="107">
        <f>T80*'Levy Proposition'!F$5/(1+Assumptions!$D$49)^('Incentive Relocation assumption'!$I80-2022)</f>
        <v>19328.307698757377</v>
      </c>
      <c r="AA80" s="107">
        <f>U80*'Levy Proposition'!G$5/(1+Assumptions!$D$49)^('Incentive Relocation assumption'!$I80-2022)</f>
        <v>10644.703641303764</v>
      </c>
      <c r="AB80" s="81">
        <f>P80*'Levy Proposition'!B$33/(1+Assumptions!$D$49)^('Incentive Relocation assumption'!$I80-2022)</f>
        <v>7445270.9904533057</v>
      </c>
      <c r="AC80" s="81">
        <f>Q80*'Levy Proposition'!C$33/(1+Assumptions!$D$49)^('Incentive Relocation assumption'!$I80-2022)</f>
        <v>98738.441142942451</v>
      </c>
      <c r="AD80" s="81">
        <f>R80*'Levy Proposition'!D$33/(1+Assumptions!$D$49)^('Incentive Relocation assumption'!$I80-2022)</f>
        <v>73929.031386439048</v>
      </c>
      <c r="AE80" s="81">
        <f>S80*'Levy Proposition'!E$33/(1+Assumptions!$D$49)^('Incentive Relocation assumption'!$I80-2022)</f>
        <v>28152.698334285593</v>
      </c>
      <c r="AF80" s="81">
        <f>T80*'Levy Proposition'!F$33/(1+Assumptions!$D$49)^('Incentive Relocation assumption'!$I80-2022)</f>
        <v>19310.554312572767</v>
      </c>
      <c r="AG80" s="81">
        <f>U80*'Levy Proposition'!G$33/(1+Assumptions!$D$49)^('Incentive Relocation assumption'!$I80-2022)</f>
        <v>10634.926296204019</v>
      </c>
      <c r="AH80" s="109">
        <f t="shared" si="22"/>
        <v>6844.8978213183582</v>
      </c>
      <c r="AI80" s="109">
        <f t="shared" si="23"/>
        <v>90.776352066459367</v>
      </c>
      <c r="AJ80" s="109">
        <f t="shared" si="24"/>
        <v>67.967528182387468</v>
      </c>
      <c r="AK80" s="109">
        <f t="shared" si="25"/>
        <v>25.882515725708799</v>
      </c>
      <c r="AL80" s="109">
        <f t="shared" si="26"/>
        <v>17.753386184609553</v>
      </c>
      <c r="AM80" s="109">
        <f t="shared" si="27"/>
        <v>9.7773450997447071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40832.979876749938</v>
      </c>
      <c r="AP80" s="106">
        <f>-'Levy Proposition'!D$11*'Incentive Relocation assumption'!L80/(1+Assumptions!$D$49)^('Incentive Relocation assumption'!$I80-2022)</f>
        <v>20442.372048784</v>
      </c>
      <c r="AQ80" s="106">
        <f>-'Levy Proposition'!E$11*'Incentive Relocation assumption'!M80/(1+Assumptions!$D$49)^('Incentive Relocation assumption'!$I80-2022)</f>
        <v>12629.344419699069</v>
      </c>
      <c r="AR80" s="106">
        <f>-'Levy Proposition'!F$11*'Incentive Relocation assumption'!N80/(1+Assumptions!$D$49)^('Incentive Relocation assumption'!$I80-2022)</f>
        <v>5132.6916455420196</v>
      </c>
      <c r="AS80" s="106">
        <f>-'Levy Proposition'!G$11*'Incentive Relocation assumption'!O80/(1+Assumptions!$D$49)^('Incentive Relocation assumption'!$I80-2022)</f>
        <v>5439.9621010116934</v>
      </c>
    </row>
    <row r="81" spans="1:45" x14ac:dyDescent="0.35">
      <c r="A81">
        <v>2099</v>
      </c>
      <c r="B81" s="84">
        <f>'Future Expected Cost'!V80</f>
        <v>12643592.306707485</v>
      </c>
      <c r="C81" s="84">
        <f>'Future Expected Cost'!W80</f>
        <v>22510545.05448937</v>
      </c>
      <c r="D81" s="84">
        <f>'Future Expected Cost'!X80</f>
        <v>16929882.363394976</v>
      </c>
      <c r="E81" s="84">
        <f>'Future Expected Cost'!Y80</f>
        <v>6550967.7195099182</v>
      </c>
      <c r="F81" s="84">
        <f>'Future Expected Cost'!Z80</f>
        <v>4473498.2030076114</v>
      </c>
      <c r="G81" s="84">
        <f>'Future Expected Cost'!AA80</f>
        <v>2456706.4032519581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7064871.5007184604</v>
      </c>
      <c r="W81" s="107">
        <f>Q81*'Levy Proposition'!C$5/(1+Assumptions!$D$49)^('Incentive Relocation assumption'!$I81-2022)</f>
        <v>88945.86945116565</v>
      </c>
      <c r="X81" s="107">
        <f>R81*'Levy Proposition'!D$5/(1+Assumptions!$D$49)^('Incentive Relocation assumption'!$I81-2022)</f>
        <v>66596.979841213019</v>
      </c>
      <c r="Y81" s="107">
        <f>S81*'Levy Proposition'!E$5/(1+Assumptions!$D$49)^('Incentive Relocation assumption'!$I81-2022)</f>
        <v>25360.601218266231</v>
      </c>
      <c r="Z81" s="107">
        <f>T81*'Levy Proposition'!F$5/(1+Assumptions!$D$49)^('Incentive Relocation assumption'!$I81-2022)</f>
        <v>17395.393557299547</v>
      </c>
      <c r="AA81" s="107">
        <f>U81*'Levy Proposition'!G$5/(1+Assumptions!$D$49)^('Incentive Relocation assumption'!$I81-2022)</f>
        <v>9580.1873618352565</v>
      </c>
      <c r="AB81" s="81">
        <f>P81*'Levy Proposition'!B$33/(1+Assumptions!$D$49)^('Incentive Relocation assumption'!$I81-2022)</f>
        <v>7058382.2935901517</v>
      </c>
      <c r="AC81" s="81">
        <f>Q81*'Levy Proposition'!C$33/(1+Assumptions!$D$49)^('Incentive Relocation assumption'!$I81-2022)</f>
        <v>88864.171125864581</v>
      </c>
      <c r="AD81" s="81">
        <f>R81*'Levy Proposition'!D$33/(1+Assumptions!$D$49)^('Incentive Relocation assumption'!$I81-2022)</f>
        <v>66535.809359023027</v>
      </c>
      <c r="AE81" s="81">
        <f>S81*'Levy Proposition'!E$33/(1+Assumptions!$D$49)^('Incentive Relocation assumption'!$I81-2022)</f>
        <v>25337.307065755889</v>
      </c>
      <c r="AF81" s="81">
        <f>T81*'Levy Proposition'!F$33/(1+Assumptions!$D$49)^('Incentive Relocation assumption'!$I81-2022)</f>
        <v>17379.415586311643</v>
      </c>
      <c r="AG81" s="81">
        <f>U81*'Levy Proposition'!G$33/(1+Assumptions!$D$49)^('Incentive Relocation assumption'!$I81-2022)</f>
        <v>9571.3877934195243</v>
      </c>
      <c r="AH81" s="109">
        <f t="shared" si="22"/>
        <v>6489.2071283087134</v>
      </c>
      <c r="AI81" s="109">
        <f t="shared" si="23"/>
        <v>81.698325301069417</v>
      </c>
      <c r="AJ81" s="109">
        <f t="shared" si="24"/>
        <v>61.170482189991162</v>
      </c>
      <c r="AK81" s="109">
        <f t="shared" si="25"/>
        <v>23.294152510341519</v>
      </c>
      <c r="AL81" s="109">
        <f t="shared" si="26"/>
        <v>15.977970987903973</v>
      </c>
      <c r="AM81" s="109">
        <f t="shared" si="27"/>
        <v>8.7995684157322103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36749.505758283412</v>
      </c>
      <c r="AP81" s="106">
        <f>-'Levy Proposition'!D$11*'Incentive Relocation assumption'!L81/(1+Assumptions!$D$49)^('Incentive Relocation assumption'!$I81-2022)</f>
        <v>18398.046666868788</v>
      </c>
      <c r="AQ81" s="106">
        <f>-'Levy Proposition'!E$11*'Incentive Relocation assumption'!M81/(1+Assumptions!$D$49)^('Incentive Relocation assumption'!$I81-2022)</f>
        <v>11366.355501753227</v>
      </c>
      <c r="AR81" s="106">
        <f>-'Levy Proposition'!F$11*'Incentive Relocation assumption'!N81/(1+Assumptions!$D$49)^('Incentive Relocation assumption'!$I81-2022)</f>
        <v>4619.4003414073877</v>
      </c>
      <c r="AS81" s="106">
        <f>-'Levy Proposition'!G$11*'Incentive Relocation assumption'!O81/(1+Assumptions!$D$49)^('Incentive Relocation assumption'!$I81-2022)</f>
        <v>4895.9424259360449</v>
      </c>
    </row>
    <row r="82" spans="1:45" x14ac:dyDescent="0.35">
      <c r="A82">
        <v>2100</v>
      </c>
      <c r="B82" s="84">
        <f>'Future Expected Cost'!V81</f>
        <v>15441521.215563232</v>
      </c>
      <c r="C82" s="84">
        <f>'Future Expected Cost'!W81</f>
        <v>27493583.851242516</v>
      </c>
      <c r="D82" s="84">
        <f>'Future Expected Cost'!X81</f>
        <v>20680229.236715492</v>
      </c>
      <c r="E82" s="84">
        <f>'Future Expected Cost'!Y81</f>
        <v>8005783.0314433454</v>
      </c>
      <c r="F82" s="84">
        <f>'Future Expected Cost'!Z81</f>
        <v>5466287.6438326305</v>
      </c>
      <c r="G82" s="84">
        <f>'Future Expected Cost'!AA81</f>
        <v>3001682.38340028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6697509.5259716343</v>
      </c>
      <c r="W82" s="107">
        <f>Q82*'Levy Proposition'!C$5/(1+Assumptions!$D$49)^('Incentive Relocation assumption'!$I82-2022)</f>
        <v>80050.898842979746</v>
      </c>
      <c r="X82" s="107">
        <f>R82*'Levy Proposition'!D$5/(1+Assumptions!$D$49)^('Incentive Relocation assumption'!$I82-2022)</f>
        <v>59936.994594716845</v>
      </c>
      <c r="Y82" s="107">
        <f>S82*'Levy Proposition'!E$5/(1+Assumptions!$D$49)^('Incentive Relocation assumption'!$I82-2022)</f>
        <v>22824.431704894349</v>
      </c>
      <c r="Z82" s="107">
        <f>T82*'Levy Proposition'!F$5/(1+Assumptions!$D$49)^('Incentive Relocation assumption'!$I82-2022)</f>
        <v>15655.779167505329</v>
      </c>
      <c r="AA82" s="107">
        <f>U82*'Levy Proposition'!G$5/(1+Assumptions!$D$49)^('Incentive Relocation assumption'!$I82-2022)</f>
        <v>8622.1273020454664</v>
      </c>
      <c r="AB82" s="81">
        <f>P82*'Levy Proposition'!B$33/(1+Assumptions!$D$49)^('Incentive Relocation assumption'!$I82-2022)</f>
        <v>6691357.7471949887</v>
      </c>
      <c r="AC82" s="81">
        <f>Q82*'Levy Proposition'!C$33/(1+Assumptions!$D$49)^('Incentive Relocation assumption'!$I82-2022)</f>
        <v>79977.370702609987</v>
      </c>
      <c r="AD82" s="81">
        <f>R82*'Levy Proposition'!D$33/(1+Assumptions!$D$49)^('Incentive Relocation assumption'!$I82-2022)</f>
        <v>59881.941424601333</v>
      </c>
      <c r="AE82" s="81">
        <f>S82*'Levy Proposition'!E$33/(1+Assumptions!$D$49)^('Incentive Relocation assumption'!$I82-2022)</f>
        <v>22803.467068113077</v>
      </c>
      <c r="AF82" s="81">
        <f>T82*'Levy Proposition'!F$33/(1+Assumptions!$D$49)^('Incentive Relocation assumption'!$I82-2022)</f>
        <v>15641.399062536308</v>
      </c>
      <c r="AG82" s="81">
        <f>U82*'Levy Proposition'!G$33/(1+Assumptions!$D$49)^('Incentive Relocation assumption'!$I82-2022)</f>
        <v>8614.2077284277548</v>
      </c>
      <c r="AH82" s="109">
        <f t="shared" si="22"/>
        <v>6151.7787766456604</v>
      </c>
      <c r="AI82" s="109">
        <f t="shared" si="23"/>
        <v>73.528140369759058</v>
      </c>
      <c r="AJ82" s="109">
        <f t="shared" si="24"/>
        <v>55.05317011551233</v>
      </c>
      <c r="AK82" s="109">
        <f t="shared" si="25"/>
        <v>20.964636781271111</v>
      </c>
      <c r="AL82" s="109">
        <f t="shared" si="26"/>
        <v>14.380104969020977</v>
      </c>
      <c r="AM82" s="109">
        <f t="shared" si="27"/>
        <v>7.9195736177116487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33074.396665502434</v>
      </c>
      <c r="AP82" s="106">
        <f>-'Levy Proposition'!D$11*'Incentive Relocation assumption'!L82/(1+Assumptions!$D$49)^('Incentive Relocation assumption'!$I82-2022)</f>
        <v>16558.162641229126</v>
      </c>
      <c r="AQ82" s="106">
        <f>-'Levy Proposition'!E$11*'Incentive Relocation assumption'!M82/(1+Assumptions!$D$49)^('Incentive Relocation assumption'!$I82-2022)</f>
        <v>10229.670923434542</v>
      </c>
      <c r="AR82" s="106">
        <f>-'Levy Proposition'!F$11*'Incentive Relocation assumption'!N82/(1+Assumptions!$D$49)^('Incentive Relocation assumption'!$I82-2022)</f>
        <v>4157.4403817397597</v>
      </c>
      <c r="AS82" s="106">
        <f>-'Levy Proposition'!G$11*'Incentive Relocation assumption'!O82/(1+Assumptions!$D$49)^('Incentive Relocation assumption'!$I82-2022)</f>
        <v>4406.3270649666238</v>
      </c>
    </row>
    <row r="83" spans="1:45" x14ac:dyDescent="0.35">
      <c r="A83">
        <v>2101</v>
      </c>
      <c r="B83" s="84">
        <f>'Future Expected Cost'!V82</f>
        <v>14773765.89157692</v>
      </c>
      <c r="C83" s="84">
        <f>'Future Expected Cost'!W82</f>
        <v>26306208.759806778</v>
      </c>
      <c r="D83" s="84">
        <f>'Future Expected Cost'!X82</f>
        <v>19789665.284041762</v>
      </c>
      <c r="E83" s="84">
        <f>'Future Expected Cost'!Y82</f>
        <v>7664505.6217593988</v>
      </c>
      <c r="F83" s="84">
        <f>'Future Expected Cost'!Z82</f>
        <v>5232625.5547739016</v>
      </c>
      <c r="G83" s="84">
        <f>'Future Expected Cost'!AA82</f>
        <v>2873149.1500949576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6349033.4960403806</v>
      </c>
      <c r="W83" s="107">
        <f>Q83*'Levy Proposition'!C$5/(1+Assumptions!$D$49)^('Incentive Relocation assumption'!$I83-2022)</f>
        <v>72045.463663574279</v>
      </c>
      <c r="X83" s="107">
        <f>R83*'Levy Proposition'!D$5/(1+Assumptions!$D$49)^('Incentive Relocation assumption'!$I83-2022)</f>
        <v>53943.036600346852</v>
      </c>
      <c r="Y83" s="107">
        <f>S83*'Levy Proposition'!E$5/(1+Assumptions!$D$49)^('Incentive Relocation assumption'!$I83-2022)</f>
        <v>20541.890082486036</v>
      </c>
      <c r="Z83" s="107">
        <f>T83*'Levy Proposition'!F$5/(1+Assumptions!$D$49)^('Incentive Relocation assumption'!$I83-2022)</f>
        <v>14090.133720420614</v>
      </c>
      <c r="AA83" s="107">
        <f>U83*'Levy Proposition'!G$5/(1+Assumptions!$D$49)^('Incentive Relocation assumption'!$I83-2022)</f>
        <v>7759.8773807735297</v>
      </c>
      <c r="AB83" s="81">
        <f>P83*'Levy Proposition'!B$33/(1+Assumptions!$D$49)^('Incentive Relocation assumption'!$I83-2022)</f>
        <v>6343201.7985472018</v>
      </c>
      <c r="AC83" s="81">
        <f>Q83*'Levy Proposition'!C$33/(1+Assumptions!$D$49)^('Incentive Relocation assumption'!$I83-2022)</f>
        <v>71979.28865440104</v>
      </c>
      <c r="AD83" s="81">
        <f>R83*'Levy Proposition'!D$33/(1+Assumptions!$D$49)^('Incentive Relocation assumption'!$I83-2022)</f>
        <v>53893.488984711679</v>
      </c>
      <c r="AE83" s="81">
        <f>S83*'Levy Proposition'!E$33/(1+Assumptions!$D$49)^('Incentive Relocation assumption'!$I83-2022)</f>
        <v>20523.021999812685</v>
      </c>
      <c r="AF83" s="81">
        <f>T83*'Levy Proposition'!F$33/(1+Assumptions!$D$49)^('Incentive Relocation assumption'!$I83-2022)</f>
        <v>14077.191687976278</v>
      </c>
      <c r="AG83" s="81">
        <f>U83*'Levy Proposition'!G$33/(1+Assumptions!$D$49)^('Incentive Relocation assumption'!$I83-2022)</f>
        <v>7752.7497986782309</v>
      </c>
      <c r="AH83" s="109">
        <f t="shared" si="22"/>
        <v>5831.6974931787699</v>
      </c>
      <c r="AI83" s="109">
        <f t="shared" si="23"/>
        <v>66.175009173239232</v>
      </c>
      <c r="AJ83" s="109">
        <f t="shared" si="24"/>
        <v>49.547615635172406</v>
      </c>
      <c r="AK83" s="109">
        <f t="shared" si="25"/>
        <v>18.868082673350727</v>
      </c>
      <c r="AL83" s="109">
        <f t="shared" si="26"/>
        <v>12.942032444336292</v>
      </c>
      <c r="AM83" s="109">
        <f t="shared" si="27"/>
        <v>7.1275820952987488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29766.81433437856</v>
      </c>
      <c r="AP83" s="106">
        <f>-'Levy Proposition'!D$11*'Incentive Relocation assumption'!L83/(1+Assumptions!$D$49)^('Incentive Relocation assumption'!$I83-2022)</f>
        <v>14902.274954391021</v>
      </c>
      <c r="AQ83" s="106">
        <f>-'Levy Proposition'!E$11*'Incentive Relocation assumption'!M83/(1+Assumptions!$D$49)^('Incentive Relocation assumption'!$I83-2022)</f>
        <v>9206.6597059735413</v>
      </c>
      <c r="AR83" s="106">
        <f>-'Levy Proposition'!F$11*'Incentive Relocation assumption'!N83/(1+Assumptions!$D$49)^('Incentive Relocation assumption'!$I83-2022)</f>
        <v>3741.6784106775308</v>
      </c>
      <c r="AS83" s="106">
        <f>-'Levy Proposition'!G$11*'Incentive Relocation assumption'!O83/(1+Assumptions!$D$49)^('Incentive Relocation assumption'!$I83-2022)</f>
        <v>3965.6753520228194</v>
      </c>
    </row>
    <row r="84" spans="1:45" x14ac:dyDescent="0.35">
      <c r="A84">
        <v>2102</v>
      </c>
      <c r="B84" s="84">
        <f>'Future Expected Cost'!V83</f>
        <v>14135000.280715816</v>
      </c>
      <c r="C84" s="84">
        <f>'Future Expected Cost'!W83</f>
        <v>25170316.668180149</v>
      </c>
      <c r="D84" s="84">
        <f>'Future Expected Cost'!X83</f>
        <v>18937610.802039307</v>
      </c>
      <c r="E84" s="84">
        <f>'Future Expected Cost'!Y83</f>
        <v>7337842.6730371742</v>
      </c>
      <c r="F84" s="84">
        <f>'Future Expected Cost'!Z83</f>
        <v>5008996.65413942</v>
      </c>
      <c r="G84" s="84">
        <f>'Future Expected Cost'!AA83</f>
        <v>2750144.4667926766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6018494.3864171831</v>
      </c>
      <c r="W84" s="107">
        <f>Q84*'Levy Proposition'!C$5/(1+Assumptions!$D$49)^('Incentive Relocation assumption'!$I84-2022)</f>
        <v>64840.606533109516</v>
      </c>
      <c r="X84" s="107">
        <f>R84*'Levy Proposition'!D$5/(1+Assumptions!$D$49)^('Incentive Relocation assumption'!$I84-2022)</f>
        <v>48548.500260018875</v>
      </c>
      <c r="Y84" s="107">
        <f>S84*'Levy Proposition'!E$5/(1+Assumptions!$D$49)^('Incentive Relocation assumption'!$I84-2022)</f>
        <v>18487.612467935109</v>
      </c>
      <c r="Z84" s="107">
        <f>T84*'Levy Proposition'!F$5/(1+Assumptions!$D$49)^('Incentive Relocation assumption'!$I84-2022)</f>
        <v>12681.059571369075</v>
      </c>
      <c r="AA84" s="107">
        <f>U84*'Levy Proposition'!G$5/(1+Assumptions!$D$49)^('Incentive Relocation assumption'!$I84-2022)</f>
        <v>6983.856170895946</v>
      </c>
      <c r="AB84" s="81">
        <f>P84*'Levy Proposition'!B$33/(1+Assumptions!$D$49)^('Incentive Relocation assumption'!$I84-2022)</f>
        <v>6012966.2948347609</v>
      </c>
      <c r="AC84" s="81">
        <f>Q84*'Levy Proposition'!C$33/(1+Assumptions!$D$49)^('Incentive Relocation assumption'!$I84-2022)</f>
        <v>64781.049310295835</v>
      </c>
      <c r="AD84" s="81">
        <f>R84*'Levy Proposition'!D$33/(1+Assumptions!$D$49)^('Incentive Relocation assumption'!$I84-2022)</f>
        <v>48503.907619668105</v>
      </c>
      <c r="AE84" s="81">
        <f>S84*'Levy Proposition'!E$33/(1+Assumptions!$D$49)^('Incentive Relocation assumption'!$I84-2022)</f>
        <v>18470.631274915522</v>
      </c>
      <c r="AF84" s="81">
        <f>T84*'Levy Proposition'!F$33/(1+Assumptions!$D$49)^('Incentive Relocation assumption'!$I84-2022)</f>
        <v>12669.411797993911</v>
      </c>
      <c r="AG84" s="81">
        <f>U84*'Levy Proposition'!G$33/(1+Assumptions!$D$49)^('Incentive Relocation assumption'!$I84-2022)</f>
        <v>6977.4413777546069</v>
      </c>
      <c r="AH84" s="109">
        <f t="shared" si="22"/>
        <v>5528.0915824221447</v>
      </c>
      <c r="AI84" s="109">
        <f t="shared" si="23"/>
        <v>59.55722281368071</v>
      </c>
      <c r="AJ84" s="109">
        <f t="shared" si="24"/>
        <v>44.592640350769216</v>
      </c>
      <c r="AK84" s="109">
        <f t="shared" si="25"/>
        <v>16.981193019586499</v>
      </c>
      <c r="AL84" s="109">
        <f t="shared" si="26"/>
        <v>11.647773375163524</v>
      </c>
      <c r="AM84" s="109">
        <f t="shared" si="27"/>
        <v>6.4147931413390324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26790.004503439817</v>
      </c>
      <c r="AP84" s="106">
        <f>-'Levy Proposition'!D$11*'Incentive Relocation assumption'!L84/(1+Assumptions!$D$49)^('Incentive Relocation assumption'!$I84-2022)</f>
        <v>13411.983178816323</v>
      </c>
      <c r="AQ84" s="106">
        <f>-'Levy Proposition'!E$11*'Incentive Relocation assumption'!M84/(1+Assumptions!$D$49)^('Incentive Relocation assumption'!$I84-2022)</f>
        <v>8285.9540229607246</v>
      </c>
      <c r="AR84" s="106">
        <f>-'Levy Proposition'!F$11*'Incentive Relocation assumption'!N84/(1+Assumptions!$D$49)^('Incentive Relocation assumption'!$I84-2022)</f>
        <v>3367.4944300877019</v>
      </c>
      <c r="AS84" s="106">
        <f>-'Levy Proposition'!G$11*'Incentive Relocation assumption'!O84/(1+Assumptions!$D$49)^('Incentive Relocation assumption'!$I84-2022)</f>
        <v>3569.0907111000929</v>
      </c>
    </row>
    <row r="85" spans="1:45" x14ac:dyDescent="0.35">
      <c r="A85">
        <v>2103</v>
      </c>
      <c r="B85" s="84">
        <f>'Future Expected Cost'!V84</f>
        <v>13523961.189823082</v>
      </c>
      <c r="C85" s="84">
        <f>'Future Expected Cost'!W84</f>
        <v>24083666.976031154</v>
      </c>
      <c r="D85" s="84">
        <f>'Future Expected Cost'!X84</f>
        <v>18122394.040035184</v>
      </c>
      <c r="E85" s="84">
        <f>'Future Expected Cost'!Y84</f>
        <v>7025165.6031760909</v>
      </c>
      <c r="F85" s="84">
        <f>'Future Expected Cost'!Z84</f>
        <v>4794968.2643482992</v>
      </c>
      <c r="G85" s="84">
        <f>'Future Expected Cost'!AA84</f>
        <v>2632429.5167221539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5704988.6195335668</v>
      </c>
      <c r="W85" s="107">
        <f>Q85*'Levy Proposition'!C$5/(1+Assumptions!$D$49)^('Incentive Relocation assumption'!$I85-2022)</f>
        <v>58356.26619344244</v>
      </c>
      <c r="X85" s="107">
        <f>R85*'Levy Proposition'!D$5/(1+Assumptions!$D$49)^('Incentive Relocation assumption'!$I85-2022)</f>
        <v>43693.440822756675</v>
      </c>
      <c r="Y85" s="107">
        <f>S85*'Levy Proposition'!E$5/(1+Assumptions!$D$49)^('Incentive Relocation assumption'!$I85-2022)</f>
        <v>16638.771475851707</v>
      </c>
      <c r="Z85" s="107">
        <f>T85*'Levy Proposition'!F$5/(1+Assumptions!$D$49)^('Incentive Relocation assumption'!$I85-2022)</f>
        <v>11412.898915185797</v>
      </c>
      <c r="AA85" s="107">
        <f>U85*'Levy Proposition'!G$5/(1+Assumptions!$D$49)^('Incentive Relocation assumption'!$I85-2022)</f>
        <v>6285.4404293305233</v>
      </c>
      <c r="AB85" s="81">
        <f>P85*'Levy Proposition'!B$33/(1+Assumptions!$D$49)^('Incentive Relocation assumption'!$I85-2022)</f>
        <v>5699748.488440875</v>
      </c>
      <c r="AC85" s="81">
        <f>Q85*'Levy Proposition'!C$33/(1+Assumptions!$D$49)^('Incentive Relocation assumption'!$I85-2022)</f>
        <v>58302.664949806887</v>
      </c>
      <c r="AD85" s="81">
        <f>R85*'Levy Proposition'!D$33/(1+Assumptions!$D$49)^('Incentive Relocation assumption'!$I85-2022)</f>
        <v>43653.307638788865</v>
      </c>
      <c r="AE85" s="81">
        <f>S85*'Levy Proposition'!E$33/(1+Assumptions!$D$49)^('Incentive Relocation assumption'!$I85-2022)</f>
        <v>16623.488475381509</v>
      </c>
      <c r="AF85" s="81">
        <f>T85*'Levy Proposition'!F$33/(1+Assumptions!$D$49)^('Incentive Relocation assumption'!$I85-2022)</f>
        <v>11402.415969390173</v>
      </c>
      <c r="AG85" s="81">
        <f>U85*'Levy Proposition'!G$33/(1+Assumptions!$D$49)^('Incentive Relocation assumption'!$I85-2022)</f>
        <v>6279.667143173172</v>
      </c>
      <c r="AH85" s="109">
        <f t="shared" si="22"/>
        <v>5240.131092691794</v>
      </c>
      <c r="AI85" s="109">
        <f t="shared" si="23"/>
        <v>53.601243635552237</v>
      </c>
      <c r="AJ85" s="109">
        <f t="shared" si="24"/>
        <v>40.1331839678096</v>
      </c>
      <c r="AK85" s="109">
        <f t="shared" si="25"/>
        <v>15.283000470197294</v>
      </c>
      <c r="AL85" s="109">
        <f t="shared" si="26"/>
        <v>10.482945795623891</v>
      </c>
      <c r="AM85" s="109">
        <f t="shared" si="27"/>
        <v>5.7732861573513219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24110.888495898875</v>
      </c>
      <c r="AP85" s="106">
        <f>-'Levy Proposition'!D$11*'Incentive Relocation assumption'!L85/(1+Assumptions!$D$49)^('Incentive Relocation assumption'!$I85-2022)</f>
        <v>12070.727009089922</v>
      </c>
      <c r="AQ85" s="106">
        <f>-'Levy Proposition'!E$11*'Incentive Relocation assumption'!M85/(1+Assumptions!$D$49)^('Incentive Relocation assumption'!$I85-2022)</f>
        <v>7457.3228796620369</v>
      </c>
      <c r="AR85" s="106">
        <f>-'Levy Proposition'!F$11*'Incentive Relocation assumption'!N85/(1+Assumptions!$D$49)^('Incentive Relocation assumption'!$I85-2022)</f>
        <v>3030.7304615786811</v>
      </c>
      <c r="AS85" s="106">
        <f>-'Levy Proposition'!G$11*'Incentive Relocation assumption'!O85/(1+Assumptions!$D$49)^('Incentive Relocation assumption'!$I85-2022)</f>
        <v>3212.1662449154678</v>
      </c>
    </row>
    <row r="86" spans="1:45" x14ac:dyDescent="0.35">
      <c r="A86">
        <v>2104</v>
      </c>
      <c r="B86" s="84">
        <f>'Future Expected Cost'!V85</f>
        <v>12939440.657662004</v>
      </c>
      <c r="C86" s="84">
        <f>'Future Expected Cost'!W85</f>
        <v>23044116.939368192</v>
      </c>
      <c r="D86" s="84">
        <f>'Future Expected Cost'!X85</f>
        <v>17342416.088753447</v>
      </c>
      <c r="E86" s="84">
        <f>'Future Expected Cost'!Y85</f>
        <v>6725872.9797446933</v>
      </c>
      <c r="F86" s="84">
        <f>'Future Expected Cost'!Z85</f>
        <v>4590126.4436498005</v>
      </c>
      <c r="G86" s="84">
        <f>'Future Expected Cost'!AA85</f>
        <v>2519775.8411735138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5407656.1232318496</v>
      </c>
      <c r="W86" s="107">
        <f>Q86*'Levy Proposition'!C$5/(1+Assumptions!$D$49)^('Incentive Relocation assumption'!$I86-2022)</f>
        <v>52520.387857584072</v>
      </c>
      <c r="X86" s="107">
        <f>R86*'Levy Proposition'!D$5/(1+Assumptions!$D$49)^('Incentive Relocation assumption'!$I86-2022)</f>
        <v>39323.908271250002</v>
      </c>
      <c r="Y86" s="107">
        <f>S86*'Levy Proposition'!E$5/(1+Assumptions!$D$49)^('Incentive Relocation assumption'!$I86-2022)</f>
        <v>14974.822557849606</v>
      </c>
      <c r="Z86" s="107">
        <f>T86*'Levy Proposition'!F$5/(1+Assumptions!$D$49)^('Incentive Relocation assumption'!$I86-2022)</f>
        <v>10271.559794761424</v>
      </c>
      <c r="AA86" s="107">
        <f>U86*'Levy Proposition'!G$5/(1+Assumptions!$D$49)^('Incentive Relocation assumption'!$I86-2022)</f>
        <v>5656.8692744991649</v>
      </c>
      <c r="AB86" s="81">
        <f>P86*'Levy Proposition'!B$33/(1+Assumptions!$D$49)^('Incentive Relocation assumption'!$I86-2022)</f>
        <v>5402689.0971990703</v>
      </c>
      <c r="AC86" s="81">
        <f>Q86*'Levy Proposition'!C$33/(1+Assumptions!$D$49)^('Incentive Relocation assumption'!$I86-2022)</f>
        <v>52472.146969518071</v>
      </c>
      <c r="AD86" s="81">
        <f>R86*'Levy Proposition'!D$33/(1+Assumptions!$D$49)^('Incentive Relocation assumption'!$I86-2022)</f>
        <v>39287.788578791238</v>
      </c>
      <c r="AE86" s="81">
        <f>S86*'Levy Proposition'!E$33/(1+Assumptions!$D$49)^('Incentive Relocation assumption'!$I86-2022)</f>
        <v>14961.067923348804</v>
      </c>
      <c r="AF86" s="81">
        <f>T86*'Levy Proposition'!F$33/(1+Assumptions!$D$49)^('Incentive Relocation assumption'!$I86-2022)</f>
        <v>10262.125188762968</v>
      </c>
      <c r="AG86" s="81">
        <f>U86*'Levy Proposition'!G$33/(1+Assumptions!$D$49)^('Incentive Relocation assumption'!$I86-2022)</f>
        <v>5651.6733418602989</v>
      </c>
      <c r="AH86" s="109">
        <f t="shared" si="22"/>
        <v>4967.0260327793658</v>
      </c>
      <c r="AI86" s="109">
        <f t="shared" si="23"/>
        <v>48.24088806600048</v>
      </c>
      <c r="AJ86" s="109">
        <f t="shared" si="24"/>
        <v>36.119692458763893</v>
      </c>
      <c r="AK86" s="109">
        <f t="shared" si="25"/>
        <v>13.75463450080133</v>
      </c>
      <c r="AL86" s="109">
        <f t="shared" si="26"/>
        <v>9.4346059984563908</v>
      </c>
      <c r="AM86" s="109">
        <f t="shared" si="27"/>
        <v>5.1959326388659974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21699.695645330165</v>
      </c>
      <c r="AP86" s="106">
        <f>-'Levy Proposition'!D$11*'Incentive Relocation assumption'!L86/(1+Assumptions!$D$49)^('Incentive Relocation assumption'!$I86-2022)</f>
        <v>10863.602241770179</v>
      </c>
      <c r="AQ86" s="106">
        <f>-'Levy Proposition'!E$11*'Incentive Relocation assumption'!M86/(1+Assumptions!$D$49)^('Incentive Relocation assumption'!$I86-2022)</f>
        <v>6711.5584249476433</v>
      </c>
      <c r="AR86" s="106">
        <f>-'Levy Proposition'!F$11*'Incentive Relocation assumption'!N86/(1+Assumptions!$D$49)^('Incentive Relocation assumption'!$I86-2022)</f>
        <v>2727.6443425332418</v>
      </c>
      <c r="AS86" s="106">
        <f>-'Levy Proposition'!G$11*'Incentive Relocation assumption'!O86/(1+Assumptions!$D$49)^('Incentive Relocation assumption'!$I86-2022)</f>
        <v>2890.9357649231724</v>
      </c>
    </row>
    <row r="87" spans="1:45" x14ac:dyDescent="0.35">
      <c r="A87">
        <v>2105</v>
      </c>
      <c r="B87" s="84">
        <f>'Future Expected Cost'!V86</f>
        <v>12380283.532225611</v>
      </c>
      <c r="C87" s="84">
        <f>'Future Expected Cost'!W86</f>
        <v>22049617.382750321</v>
      </c>
      <c r="D87" s="84">
        <f>'Future Expected Cost'!X86</f>
        <v>16596147.695501085</v>
      </c>
      <c r="E87" s="84">
        <f>'Future Expected Cost'!Y86</f>
        <v>6439389.342648006</v>
      </c>
      <c r="F87" s="84">
        <f>'Future Expected Cost'!Z86</f>
        <v>4394075.1716735242</v>
      </c>
      <c r="G87" s="84">
        <f>'Future Expected Cost'!AA86</f>
        <v>2411964.8885290371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5125678.4463672442</v>
      </c>
      <c r="W87" s="107">
        <f>Q87*'Levy Proposition'!C$5/(1+Assumptions!$D$49)^('Incentive Relocation assumption'!$I87-2022)</f>
        <v>47268.122528048727</v>
      </c>
      <c r="X87" s="107">
        <f>R87*'Levy Proposition'!D$5/(1+Assumptions!$D$49)^('Incentive Relocation assumption'!$I87-2022)</f>
        <v>35391.347822630058</v>
      </c>
      <c r="Y87" s="107">
        <f>S87*'Levy Proposition'!E$5/(1+Assumptions!$D$49)^('Incentive Relocation assumption'!$I87-2022)</f>
        <v>13477.27570899899</v>
      </c>
      <c r="Z87" s="107">
        <f>T87*'Levy Proposition'!F$5/(1+Assumptions!$D$49)^('Incentive Relocation assumption'!$I87-2022)</f>
        <v>9244.3595094824141</v>
      </c>
      <c r="AA87" s="107">
        <f>U87*'Levy Proposition'!G$5/(1+Assumptions!$D$49)^('Incentive Relocation assumption'!$I87-2022)</f>
        <v>5091.1579464577198</v>
      </c>
      <c r="AB87" s="81">
        <f>P87*'Levy Proposition'!B$33/(1+Assumptions!$D$49)^('Incentive Relocation assumption'!$I87-2022)</f>
        <v>5120970.4217261449</v>
      </c>
      <c r="AC87" s="81">
        <f>Q87*'Levy Proposition'!C$33/(1+Assumptions!$D$49)^('Incentive Relocation assumption'!$I87-2022)</f>
        <v>47224.705936873717</v>
      </c>
      <c r="AD87" s="81">
        <f>R87*'Levy Proposition'!D$33/(1+Assumptions!$D$49)^('Incentive Relocation assumption'!$I87-2022)</f>
        <v>35358.840255217445</v>
      </c>
      <c r="AE87" s="81">
        <f>S87*'Levy Proposition'!E$33/(1+Assumptions!$D$49)^('Incentive Relocation assumption'!$I87-2022)</f>
        <v>13464.896597278121</v>
      </c>
      <c r="AF87" s="81">
        <f>T87*'Levy Proposition'!F$33/(1+Assumptions!$D$49)^('Incentive Relocation assumption'!$I87-2022)</f>
        <v>9235.8684047794522</v>
      </c>
      <c r="AG87" s="81">
        <f>U87*'Levy Proposition'!G$33/(1+Assumptions!$D$49)^('Incentive Relocation assumption'!$I87-2022)</f>
        <v>5086.4816294951061</v>
      </c>
      <c r="AH87" s="109">
        <f t="shared" si="22"/>
        <v>4708.0246410993859</v>
      </c>
      <c r="AI87" s="109">
        <f t="shared" si="23"/>
        <v>43.416591175009671</v>
      </c>
      <c r="AJ87" s="109">
        <f t="shared" si="24"/>
        <v>32.507567412612843</v>
      </c>
      <c r="AK87" s="109">
        <f t="shared" si="25"/>
        <v>12.379111720869332</v>
      </c>
      <c r="AL87" s="109">
        <f t="shared" si="26"/>
        <v>8.4911047029618203</v>
      </c>
      <c r="AM87" s="109">
        <f t="shared" si="27"/>
        <v>4.6763169626137824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19529.632480364813</v>
      </c>
      <c r="AP87" s="106">
        <f>-'Levy Proposition'!D$11*'Incentive Relocation assumption'!L87/(1+Assumptions!$D$49)^('Incentive Relocation assumption'!$I87-2022)</f>
        <v>9777.1951580480691</v>
      </c>
      <c r="AQ87" s="106">
        <f>-'Levy Proposition'!E$11*'Incentive Relocation assumption'!M87/(1+Assumptions!$D$49)^('Incentive Relocation assumption'!$I87-2022)</f>
        <v>6040.3736325182581</v>
      </c>
      <c r="AR87" s="106">
        <f>-'Levy Proposition'!F$11*'Incentive Relocation assumption'!N87/(1+Assumptions!$D$49)^('Incentive Relocation assumption'!$I87-2022)</f>
        <v>2454.8681427374931</v>
      </c>
      <c r="AS87" s="106">
        <f>-'Levy Proposition'!G$11*'Incentive Relocation assumption'!O87/(1+Assumptions!$D$49)^('Incentive Relocation assumption'!$I87-2022)</f>
        <v>2601.8297185399465</v>
      </c>
    </row>
    <row r="88" spans="1:45" x14ac:dyDescent="0.35">
      <c r="A88">
        <v>2106</v>
      </c>
      <c r="B88" s="84">
        <f>'Future Expected Cost'!V87</f>
        <v>11845385.154628731</v>
      </c>
      <c r="C88" s="84">
        <f>'Future Expected Cost'!W87</f>
        <v>21098208.59994638</v>
      </c>
      <c r="D88" s="84">
        <f>'Future Expected Cost'!X87</f>
        <v>15882126.219049521</v>
      </c>
      <c r="E88" s="84">
        <f>'Future Expected Cost'!Y87</f>
        <v>6165164.0780416783</v>
      </c>
      <c r="F88" s="84">
        <f>'Future Expected Cost'!Z87</f>
        <v>4206435.5705126226</v>
      </c>
      <c r="G88" s="84">
        <f>'Future Expected Cost'!AA87</f>
        <v>2308787.5829981603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4858276.933039776</v>
      </c>
      <c r="W88" s="107">
        <f>Q88*'Levy Proposition'!C$5/(1+Assumptions!$D$49)^('Incentive Relocation assumption'!$I88-2022)</f>
        <v>42541.106386821797</v>
      </c>
      <c r="X88" s="107">
        <f>R88*'Levy Proposition'!D$5/(1+Assumptions!$D$49)^('Incentive Relocation assumption'!$I88-2022)</f>
        <v>31852.060381753246</v>
      </c>
      <c r="Y88" s="107">
        <f>S88*'Levy Proposition'!E$5/(1+Assumptions!$D$49)^('Incentive Relocation assumption'!$I88-2022)</f>
        <v>12129.490004618618</v>
      </c>
      <c r="Z88" s="107">
        <f>T88*'Levy Proposition'!F$5/(1+Assumptions!$D$49)^('Incentive Relocation assumption'!$I88-2022)</f>
        <v>8319.8836835027014</v>
      </c>
      <c r="AA88" s="107">
        <f>U88*'Levy Proposition'!G$5/(1+Assumptions!$D$49)^('Incentive Relocation assumption'!$I88-2022)</f>
        <v>4582.0201913848214</v>
      </c>
      <c r="AB88" s="81">
        <f>P88*'Levy Proposition'!B$33/(1+Assumptions!$D$49)^('Incentive Relocation assumption'!$I88-2022)</f>
        <v>4853814.5213310895</v>
      </c>
      <c r="AC88" s="81">
        <f>Q88*'Levy Proposition'!C$33/(1+Assumptions!$D$49)^('Incentive Relocation assumption'!$I88-2022)</f>
        <v>42502.031642039343</v>
      </c>
      <c r="AD88" s="81">
        <f>R88*'Levy Proposition'!D$33/(1+Assumptions!$D$49)^('Incentive Relocation assumption'!$I88-2022)</f>
        <v>31822.803711301491</v>
      </c>
      <c r="AE88" s="81">
        <f>S88*'Levy Proposition'!E$33/(1+Assumptions!$D$49)^('Incentive Relocation assumption'!$I88-2022)</f>
        <v>12118.348857466448</v>
      </c>
      <c r="AF88" s="81">
        <f>T88*'Levy Proposition'!F$33/(1+Assumptions!$D$49)^('Incentive Relocation assumption'!$I88-2022)</f>
        <v>8312.2417258959467</v>
      </c>
      <c r="AG88" s="81">
        <f>U88*'Levy Proposition'!G$33/(1+Assumptions!$D$49)^('Incentive Relocation assumption'!$I88-2022)</f>
        <v>4577.8115262895026</v>
      </c>
      <c r="AH88" s="109">
        <f t="shared" si="22"/>
        <v>4462.4117086865008</v>
      </c>
      <c r="AI88" s="109">
        <f t="shared" si="23"/>
        <v>39.074744782454218</v>
      </c>
      <c r="AJ88" s="109">
        <f t="shared" si="24"/>
        <v>29.256670451755781</v>
      </c>
      <c r="AK88" s="109">
        <f t="shared" si="25"/>
        <v>11.141147152169651</v>
      </c>
      <c r="AL88" s="109">
        <f t="shared" si="26"/>
        <v>7.6419576067546586</v>
      </c>
      <c r="AM88" s="109">
        <f t="shared" si="27"/>
        <v>4.2086650953187927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17576.584992342971</v>
      </c>
      <c r="AP88" s="106">
        <f>-'Levy Proposition'!D$11*'Incentive Relocation assumption'!L88/(1+Assumptions!$D$49)^('Incentive Relocation assumption'!$I88-2022)</f>
        <v>8799.4334688548079</v>
      </c>
      <c r="AQ88" s="106">
        <f>-'Levy Proposition'!E$11*'Incentive Relocation assumption'!M88/(1+Assumptions!$D$49)^('Incentive Relocation assumption'!$I88-2022)</f>
        <v>5436.310214450149</v>
      </c>
      <c r="AR88" s="106">
        <f>-'Levy Proposition'!F$11*'Incentive Relocation assumption'!N88/(1+Assumptions!$D$49)^('Incentive Relocation assumption'!$I88-2022)</f>
        <v>2209.3707395263118</v>
      </c>
      <c r="AS88" s="106">
        <f>-'Levy Proposition'!G$11*'Incentive Relocation assumption'!O88/(1+Assumptions!$D$49)^('Incentive Relocation assumption'!$I88-2022)</f>
        <v>2341.6355238379224</v>
      </c>
    </row>
    <row r="89" spans="1:45" x14ac:dyDescent="0.35">
      <c r="A89">
        <v>2107</v>
      </c>
      <c r="B89" s="84">
        <f>'Future Expected Cost'!V88</f>
        <v>11333689.144880911</v>
      </c>
      <c r="C89" s="84">
        <f>'Future Expected Cost'!W88</f>
        <v>20188016.43473715</v>
      </c>
      <c r="D89" s="84">
        <f>'Future Expected Cost'!X88</f>
        <v>15198952.718066037</v>
      </c>
      <c r="E89" s="84">
        <f>'Future Expected Cost'!Y88</f>
        <v>5902670.3412544075</v>
      </c>
      <c r="F89" s="84">
        <f>'Future Expected Cost'!Z88</f>
        <v>4026845.1597845745</v>
      </c>
      <c r="G89" s="84">
        <f>'Future Expected Cost'!AA88</f>
        <v>2210043.9121929472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4604710.9564259453</v>
      </c>
      <c r="W89" s="107">
        <f>Q89*'Levy Proposition'!C$5/(1+Assumptions!$D$49)^('Incentive Relocation assumption'!$I89-2022)</f>
        <v>38286.812249439237</v>
      </c>
      <c r="X89" s="107">
        <f>R89*'Levy Proposition'!D$5/(1+Assumptions!$D$49)^('Incentive Relocation assumption'!$I89-2022)</f>
        <v>28666.716951483995</v>
      </c>
      <c r="Y89" s="107">
        <f>S89*'Levy Proposition'!E$5/(1+Assumptions!$D$49)^('Incentive Relocation assumption'!$I89-2022)</f>
        <v>10916.488684275091</v>
      </c>
      <c r="Z89" s="107">
        <f>T89*'Levy Proposition'!F$5/(1+Assumptions!$D$49)^('Incentive Relocation assumption'!$I89-2022)</f>
        <v>7487.8594277961092</v>
      </c>
      <c r="AA89" s="107">
        <f>U89*'Levy Proposition'!G$5/(1+Assumptions!$D$49)^('Incentive Relocation assumption'!$I89-2022)</f>
        <v>4123.7984079566522</v>
      </c>
      <c r="AB89" s="81">
        <f>P89*'Levy Proposition'!B$33/(1+Assumptions!$D$49)^('Incentive Relocation assumption'!$I89-2022)</f>
        <v>4600481.4494689973</v>
      </c>
      <c r="AC89" s="81">
        <f>Q89*'Levy Proposition'!C$33/(1+Assumptions!$D$49)^('Incentive Relocation assumption'!$I89-2022)</f>
        <v>38251.645147681767</v>
      </c>
      <c r="AD89" s="81">
        <f>R89*'Levy Proposition'!D$33/(1+Assumptions!$D$49)^('Incentive Relocation assumption'!$I89-2022)</f>
        <v>28640.38607427444</v>
      </c>
      <c r="AE89" s="81">
        <f>S89*'Levy Proposition'!E$33/(1+Assumptions!$D$49)^('Incentive Relocation assumption'!$I89-2022)</f>
        <v>10906.461699894855</v>
      </c>
      <c r="AF89" s="81">
        <f>T89*'Levy Proposition'!F$33/(1+Assumptions!$D$49)^('Incentive Relocation assumption'!$I89-2022)</f>
        <v>7480.9816989131887</v>
      </c>
      <c r="AG89" s="81">
        <f>U89*'Levy Proposition'!G$33/(1+Assumptions!$D$49)^('Incentive Relocation assumption'!$I89-2022)</f>
        <v>4120.010627524709</v>
      </c>
      <c r="AH89" s="109">
        <f t="shared" si="22"/>
        <v>4229.5069569479674</v>
      </c>
      <c r="AI89" s="109">
        <f t="shared" si="23"/>
        <v>35.167101757469936</v>
      </c>
      <c r="AJ89" s="109">
        <f t="shared" si="24"/>
        <v>26.330877209555183</v>
      </c>
      <c r="AK89" s="109">
        <f t="shared" si="25"/>
        <v>10.026984380236172</v>
      </c>
      <c r="AL89" s="109">
        <f t="shared" si="26"/>
        <v>6.8777288829205645</v>
      </c>
      <c r="AM89" s="109">
        <f t="shared" si="27"/>
        <v>3.7877804319432471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15818.850677485212</v>
      </c>
      <c r="AP89" s="106">
        <f>-'Levy Proposition'!D$11*'Incentive Relocation assumption'!L89/(1+Assumptions!$D$49)^('Incentive Relocation assumption'!$I89-2022)</f>
        <v>7919.4521661016315</v>
      </c>
      <c r="AQ89" s="106">
        <f>-'Levy Proposition'!E$11*'Incentive Relocation assumption'!M89/(1+Assumptions!$D$49)^('Incentive Relocation assumption'!$I89-2022)</f>
        <v>4892.6557437828651</v>
      </c>
      <c r="AR89" s="106">
        <f>-'Levy Proposition'!F$11*'Incentive Relocation assumption'!N89/(1+Assumptions!$D$49)^('Incentive Relocation assumption'!$I89-2022)</f>
        <v>1988.4241355756667</v>
      </c>
      <c r="AS89" s="106">
        <f>-'Levy Proposition'!G$11*'Incentive Relocation assumption'!O89/(1+Assumptions!$D$49)^('Incentive Relocation assumption'!$I89-2022)</f>
        <v>2107.4618709393126</v>
      </c>
    </row>
    <row r="90" spans="1:45" x14ac:dyDescent="0.35">
      <c r="A90">
        <v>2108</v>
      </c>
      <c r="B90" s="84">
        <f>'Future Expected Cost'!V89</f>
        <v>10844185.285046421</v>
      </c>
      <c r="C90" s="84">
        <f>'Future Expected Cost'!W89</f>
        <v>19317248.53392189</v>
      </c>
      <c r="D90" s="84">
        <f>'Future Expected Cost'!X89</f>
        <v>14545289.167220533</v>
      </c>
      <c r="E90" s="84">
        <f>'Future Expected Cost'!Y89</f>
        <v>5651404.0265782103</v>
      </c>
      <c r="F90" s="84">
        <f>'Future Expected Cost'!Z89</f>
        <v>3854957.1441822923</v>
      </c>
      <c r="G90" s="84">
        <f>'Future Expected Cost'!AA89</f>
        <v>2115542.5327182254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4364276.2127233017</v>
      </c>
      <c r="W90" s="107">
        <f>Q90*'Levy Proposition'!C$5/(1+Assumptions!$D$49)^('Incentive Relocation assumption'!$I90-2022)</f>
        <v>34457.965876456467</v>
      </c>
      <c r="X90" s="107">
        <f>R90*'Levy Proposition'!D$5/(1+Assumptions!$D$49)^('Incentive Relocation assumption'!$I90-2022)</f>
        <v>25799.921604043684</v>
      </c>
      <c r="Y90" s="107">
        <f>S90*'Levy Proposition'!E$5/(1+Assumptions!$D$49)^('Incentive Relocation assumption'!$I90-2022)</f>
        <v>9824.7927281797565</v>
      </c>
      <c r="Z90" s="107">
        <f>T90*'Levy Proposition'!F$5/(1+Assumptions!$D$49)^('Incentive Relocation assumption'!$I90-2022)</f>
        <v>6739.041186550603</v>
      </c>
      <c r="AA90" s="107">
        <f>U90*'Levy Proposition'!G$5/(1+Assumptions!$D$49)^('Incentive Relocation assumption'!$I90-2022)</f>
        <v>3711.4007793855189</v>
      </c>
      <c r="AB90" s="81">
        <f>P90*'Levy Proposition'!B$33/(1+Assumptions!$D$49)^('Incentive Relocation assumption'!$I90-2022)</f>
        <v>4360267.549252688</v>
      </c>
      <c r="AC90" s="81">
        <f>Q90*'Levy Proposition'!C$33/(1+Assumptions!$D$49)^('Incentive Relocation assumption'!$I90-2022)</f>
        <v>34426.315636566083</v>
      </c>
      <c r="AD90" s="81">
        <f>R90*'Levy Proposition'!D$33/(1+Assumptions!$D$49)^('Incentive Relocation assumption'!$I90-2022)</f>
        <v>25776.223928131858</v>
      </c>
      <c r="AE90" s="81">
        <f>S90*'Levy Proposition'!E$33/(1+Assumptions!$D$49)^('Incentive Relocation assumption'!$I90-2022)</f>
        <v>9815.7684854883846</v>
      </c>
      <c r="AF90" s="81">
        <f>T90*'Levy Proposition'!F$33/(1+Assumptions!$D$49)^('Incentive Relocation assumption'!$I90-2022)</f>
        <v>6732.8512602226765</v>
      </c>
      <c r="AG90" s="81">
        <f>U90*'Levy Proposition'!G$33/(1+Assumptions!$D$49)^('Incentive Relocation assumption'!$I90-2022)</f>
        <v>3707.9917933351508</v>
      </c>
      <c r="AH90" s="109">
        <f t="shared" si="22"/>
        <v>4008.6634706137702</v>
      </c>
      <c r="AI90" s="109">
        <f t="shared" si="23"/>
        <v>31.650239890383091</v>
      </c>
      <c r="AJ90" s="109">
        <f t="shared" si="24"/>
        <v>23.697675911826082</v>
      </c>
      <c r="AK90" s="109">
        <f t="shared" si="25"/>
        <v>9.02424269137191</v>
      </c>
      <c r="AL90" s="109">
        <f t="shared" si="26"/>
        <v>6.1899263279265142</v>
      </c>
      <c r="AM90" s="109">
        <f t="shared" si="27"/>
        <v>3.4089860503681848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14236.897376002604</v>
      </c>
      <c r="AP90" s="106">
        <f>-'Levy Proposition'!D$11*'Incentive Relocation assumption'!L90/(1+Assumptions!$D$49)^('Incentive Relocation assumption'!$I90-2022)</f>
        <v>7127.4727893742611</v>
      </c>
      <c r="AQ90" s="106">
        <f>-'Levy Proposition'!E$11*'Incentive Relocation assumption'!M90/(1+Assumptions!$D$49)^('Incentive Relocation assumption'!$I90-2022)</f>
        <v>4403.3690652056821</v>
      </c>
      <c r="AR90" s="106">
        <f>-'Levy Proposition'!F$11*'Incentive Relocation assumption'!N90/(1+Assumptions!$D$49)^('Incentive Relocation assumption'!$I90-2022)</f>
        <v>1789.5731450609942</v>
      </c>
      <c r="AS90" s="106">
        <f>-'Levy Proposition'!G$11*'Incentive Relocation assumption'!O90/(1+Assumptions!$D$49)^('Incentive Relocation assumption'!$I90-2022)</f>
        <v>1896.7065934256132</v>
      </c>
    </row>
    <row r="91" spans="1:45" x14ac:dyDescent="0.35">
      <c r="A91">
        <v>2109</v>
      </c>
      <c r="B91" s="84">
        <f>'Future Expected Cost'!V90</f>
        <v>10375907.495496403</v>
      </c>
      <c r="C91" s="84">
        <f>'Future Expected Cost'!W90</f>
        <v>18484190.764941797</v>
      </c>
      <c r="D91" s="84">
        <f>'Future Expected Cost'!X90</f>
        <v>13919855.795352301</v>
      </c>
      <c r="E91" s="84">
        <f>'Future Expected Cost'!Y90</f>
        <v>5410882.7818799019</v>
      </c>
      <c r="F91" s="84">
        <f>'Future Expected Cost'!Z90</f>
        <v>3690439.7320937291</v>
      </c>
      <c r="G91" s="84">
        <f>'Future Expected Cost'!AA90</f>
        <v>2025100.3929869048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4136303.0753291436</v>
      </c>
      <c r="W91" s="107">
        <f>Q91*'Levy Proposition'!C$5/(1+Assumptions!$D$49)^('Incentive Relocation assumption'!$I91-2022)</f>
        <v>31012.020656288219</v>
      </c>
      <c r="X91" s="107">
        <f>R91*'Levy Proposition'!D$5/(1+Assumptions!$D$49)^('Incentive Relocation assumption'!$I91-2022)</f>
        <v>23219.818157109967</v>
      </c>
      <c r="Y91" s="107">
        <f>S91*'Levy Proposition'!E$5/(1+Assumptions!$D$49)^('Incentive Relocation assumption'!$I91-2022)</f>
        <v>8842.2710766638502</v>
      </c>
      <c r="Z91" s="107">
        <f>T91*'Levy Proposition'!F$5/(1+Assumptions!$D$49)^('Incentive Relocation assumption'!$I91-2022)</f>
        <v>6065.1079994155571</v>
      </c>
      <c r="AA91" s="107">
        <f>U91*'Levy Proposition'!G$5/(1+Assumptions!$D$49)^('Incentive Relocation assumption'!$I91-2022)</f>
        <v>3340.2446925257727</v>
      </c>
      <c r="AB91" s="81">
        <f>P91*'Levy Proposition'!B$33/(1+Assumptions!$D$49)^('Incentive Relocation assumption'!$I91-2022)</f>
        <v>4132503.8091431218</v>
      </c>
      <c r="AC91" s="81">
        <f>Q91*'Levy Proposition'!C$33/(1+Assumptions!$D$49)^('Incentive Relocation assumption'!$I91-2022)</f>
        <v>30983.535576908427</v>
      </c>
      <c r="AD91" s="81">
        <f>R91*'Levy Proposition'!D$33/(1+Assumptions!$D$49)^('Incentive Relocation assumption'!$I91-2022)</f>
        <v>23198.490351007931</v>
      </c>
      <c r="AE91" s="81">
        <f>S91*'Levy Proposition'!E$33/(1+Assumptions!$D$49)^('Incentive Relocation assumption'!$I91-2022)</f>
        <v>8834.1492971671851</v>
      </c>
      <c r="AF91" s="81">
        <f>T91*'Levy Proposition'!F$33/(1+Assumptions!$D$49)^('Incentive Relocation assumption'!$I91-2022)</f>
        <v>6059.5370924203253</v>
      </c>
      <c r="AG91" s="81">
        <f>U91*'Levy Proposition'!G$33/(1+Assumptions!$D$49)^('Incentive Relocation assumption'!$I91-2022)</f>
        <v>3337.1766197849133</v>
      </c>
      <c r="AH91" s="109">
        <f t="shared" si="22"/>
        <v>3799.266186021734</v>
      </c>
      <c r="AI91" s="109">
        <f t="shared" si="23"/>
        <v>28.485079379792296</v>
      </c>
      <c r="AJ91" s="109">
        <f t="shared" si="24"/>
        <v>21.327806102035538</v>
      </c>
      <c r="AK91" s="109">
        <f t="shared" si="25"/>
        <v>8.1217794966651127</v>
      </c>
      <c r="AL91" s="109">
        <f t="shared" si="26"/>
        <v>5.5709069952317805</v>
      </c>
      <c r="AM91" s="109">
        <f t="shared" si="27"/>
        <v>3.0680727408594066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12813.146228335987</v>
      </c>
      <c r="AP91" s="106">
        <f>-'Levy Proposition'!D$11*'Incentive Relocation assumption'!L91/(1+Assumptions!$D$49)^('Incentive Relocation assumption'!$I91-2022)</f>
        <v>6414.6947664786958</v>
      </c>
      <c r="AQ91" s="106">
        <f>-'Levy Proposition'!E$11*'Incentive Relocation assumption'!M91/(1+Assumptions!$D$49)^('Incentive Relocation assumption'!$I91-2022)</f>
        <v>3963.013164997139</v>
      </c>
      <c r="AR91" s="106">
        <f>-'Levy Proposition'!F$11*'Incentive Relocation assumption'!N91/(1+Assumptions!$D$49)^('Incentive Relocation assumption'!$I91-2022)</f>
        <v>1610.6081113304961</v>
      </c>
      <c r="AS91" s="106">
        <f>-'Levy Proposition'!G$11*'Incentive Relocation assumption'!O91/(1+Assumptions!$D$49)^('Incentive Relocation assumption'!$I91-2022)</f>
        <v>1707.0277527444721</v>
      </c>
    </row>
    <row r="92" spans="1:45" x14ac:dyDescent="0.35">
      <c r="A92">
        <v>2110</v>
      </c>
      <c r="B92" s="84">
        <f>'Future Expected Cost'!V91</f>
        <v>12340588.662155265</v>
      </c>
      <c r="C92" s="84">
        <f>'Future Expected Cost'!W91</f>
        <v>21985495.94841174</v>
      </c>
      <c r="D92" s="84">
        <f>'Future Expected Cost'!X91</f>
        <v>16558762.858359672</v>
      </c>
      <c r="E92" s="84">
        <f>'Future Expected Cost'!Y91</f>
        <v>6439630.1674999464</v>
      </c>
      <c r="F92" s="84">
        <f>'Future Expected Cost'!Z91</f>
        <v>4391548.7776477318</v>
      </c>
      <c r="G92" s="84">
        <f>'Future Expected Cost'!AA91</f>
        <v>2409641.228793513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3920155.0090395473</v>
      </c>
      <c r="W92" s="107">
        <f>Q92*'Levy Proposition'!C$5/(1+Assumptions!$D$49)^('Incentive Relocation assumption'!$I92-2022)</f>
        <v>27910.684822030176</v>
      </c>
      <c r="X92" s="107">
        <f>R92*'Levy Proposition'!D$5/(1+Assumptions!$D$49)^('Incentive Relocation assumption'!$I92-2022)</f>
        <v>20897.736184002581</v>
      </c>
      <c r="Y92" s="107">
        <f>S92*'Levy Proposition'!E$5/(1+Assumptions!$D$49)^('Incentive Relocation assumption'!$I92-2022)</f>
        <v>7958.0058283521239</v>
      </c>
      <c r="Z92" s="107">
        <f>T92*'Levy Proposition'!F$5/(1+Assumptions!$D$49)^('Incentive Relocation assumption'!$I92-2022)</f>
        <v>5458.5710379673992</v>
      </c>
      <c r="AA92" s="107">
        <f>U92*'Levy Proposition'!G$5/(1+Assumptions!$D$49)^('Incentive Relocation assumption'!$I92-2022)</f>
        <v>3006.2058153131748</v>
      </c>
      <c r="AB92" s="81">
        <f>P92*'Levy Proposition'!B$33/(1+Assumptions!$D$49)^('Incentive Relocation assumption'!$I92-2022)</f>
        <v>3916554.2786050108</v>
      </c>
      <c r="AC92" s="81">
        <f>Q92*'Levy Proposition'!C$33/(1+Assumptions!$D$49)^('Incentive Relocation assumption'!$I92-2022)</f>
        <v>27885.048373457175</v>
      </c>
      <c r="AD92" s="81">
        <f>R92*'Levy Proposition'!D$33/(1+Assumptions!$D$49)^('Incentive Relocation assumption'!$I92-2022)</f>
        <v>20878.541250507056</v>
      </c>
      <c r="AE92" s="81">
        <f>S92*'Levy Proposition'!E$33/(1+Assumptions!$D$49)^('Incentive Relocation assumption'!$I92-2022)</f>
        <v>7950.6962618379721</v>
      </c>
      <c r="AF92" s="81">
        <f>T92*'Levy Proposition'!F$33/(1+Assumptions!$D$49)^('Incentive Relocation assumption'!$I92-2022)</f>
        <v>5453.5572457014887</v>
      </c>
      <c r="AG92" s="81">
        <f>U92*'Levy Proposition'!G$33/(1+Assumptions!$D$49)^('Incentive Relocation assumption'!$I92-2022)</f>
        <v>3003.4445630803621</v>
      </c>
      <c r="AH92" s="109">
        <f t="shared" si="22"/>
        <v>3600.7304345364682</v>
      </c>
      <c r="AI92" s="109">
        <f t="shared" si="23"/>
        <v>25.636448573000962</v>
      </c>
      <c r="AJ92" s="109">
        <f t="shared" si="24"/>
        <v>19.19493349552431</v>
      </c>
      <c r="AK92" s="109">
        <f t="shared" si="25"/>
        <v>7.3095665141518111</v>
      </c>
      <c r="AL92" s="109">
        <f t="shared" si="26"/>
        <v>5.0137922659105243</v>
      </c>
      <c r="AM92" s="109">
        <f t="shared" si="27"/>
        <v>2.7612522328126943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11531.776336707557</v>
      </c>
      <c r="AP92" s="106">
        <f>-'Levy Proposition'!D$11*'Incentive Relocation assumption'!L92/(1+Assumptions!$D$49)^('Incentive Relocation assumption'!$I92-2022)</f>
        <v>5773.1976204011135</v>
      </c>
      <c r="AQ92" s="106">
        <f>-'Levy Proposition'!E$11*'Incentive Relocation assumption'!M92/(1+Assumptions!$D$49)^('Incentive Relocation assumption'!$I92-2022)</f>
        <v>3566.6947542601765</v>
      </c>
      <c r="AR92" s="106">
        <f>-'Levy Proposition'!F$11*'Incentive Relocation assumption'!N92/(1+Assumptions!$D$49)^('Incentive Relocation assumption'!$I92-2022)</f>
        <v>1449.5403529287839</v>
      </c>
      <c r="AS92" s="106">
        <f>-'Levy Proposition'!G$11*'Incentive Relocation assumption'!O92/(1+Assumptions!$D$49)^('Incentive Relocation assumption'!$I92-2022)</f>
        <v>1536.3176143005926</v>
      </c>
    </row>
    <row r="93" spans="1:45" x14ac:dyDescent="0.35">
      <c r="A93">
        <v>2111</v>
      </c>
      <c r="B93" s="84">
        <f>'Future Expected Cost'!V92</f>
        <v>11807885.097811995</v>
      </c>
      <c r="C93" s="84">
        <f>'Future Expected Cost'!W92</f>
        <v>21037715.339217335</v>
      </c>
      <c r="D93" s="84">
        <f>'Future Expected Cost'!X92</f>
        <v>15847021.330812007</v>
      </c>
      <c r="E93" s="84">
        <f>'Future Expected Cost'!Y92</f>
        <v>6165674.406524892</v>
      </c>
      <c r="F93" s="84">
        <f>'Future Expected Cost'!Z92</f>
        <v>4204207.7171022426</v>
      </c>
      <c r="G93" s="84">
        <f>'Future Expected Cost'!AA92</f>
        <v>2306667.9115751861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3715227.0437705517</v>
      </c>
      <c r="W93" s="107">
        <f>Q93*'Levy Proposition'!C$5/(1+Assumptions!$D$49)^('Incentive Relocation assumption'!$I93-2022)</f>
        <v>25119.495948637868</v>
      </c>
      <c r="X93" s="107">
        <f>R93*'Levy Proposition'!D$5/(1+Assumptions!$D$49)^('Incentive Relocation assumption'!$I93-2022)</f>
        <v>18807.872424377601</v>
      </c>
      <c r="Y93" s="107">
        <f>S93*'Levy Proposition'!E$5/(1+Assumptions!$D$49)^('Incentive Relocation assumption'!$I93-2022)</f>
        <v>7162.1709191006248</v>
      </c>
      <c r="Z93" s="107">
        <f>T93*'Levy Proposition'!F$5/(1+Assumptions!$D$49)^('Incentive Relocation assumption'!$I93-2022)</f>
        <v>4912.6903889275636</v>
      </c>
      <c r="AA93" s="107">
        <f>U93*'Levy Proposition'!G$5/(1+Assumptions!$D$49)^('Incentive Relocation assumption'!$I93-2022)</f>
        <v>2705.5722666799866</v>
      </c>
      <c r="AB93" s="81">
        <f>P93*'Levy Proposition'!B$33/(1+Assumptions!$D$49)^('Incentive Relocation assumption'!$I93-2022)</f>
        <v>3711814.5432299171</v>
      </c>
      <c r="AC93" s="81">
        <f>Q93*'Levy Proposition'!C$33/(1+Assumptions!$D$49)^('Incentive Relocation assumption'!$I93-2022)</f>
        <v>25096.423255503563</v>
      </c>
      <c r="AD93" s="81">
        <f>R93*'Levy Proposition'!D$33/(1+Assumptions!$D$49)^('Incentive Relocation assumption'!$I93-2022)</f>
        <v>18790.597067027913</v>
      </c>
      <c r="AE93" s="81">
        <f>S93*'Levy Proposition'!E$33/(1+Assumptions!$D$49)^('Incentive Relocation assumption'!$I93-2022)</f>
        <v>7155.5923407672963</v>
      </c>
      <c r="AF93" s="81">
        <f>T93*'Levy Proposition'!F$33/(1+Assumptions!$D$49)^('Incentive Relocation assumption'!$I93-2022)</f>
        <v>4908.1779975149593</v>
      </c>
      <c r="AG93" s="81">
        <f>U93*'Levy Proposition'!G$33/(1+Assumptions!$D$49)^('Incentive Relocation assumption'!$I93-2022)</f>
        <v>2703.087151580964</v>
      </c>
      <c r="AH93" s="109">
        <f t="shared" si="22"/>
        <v>3412.5005406346172</v>
      </c>
      <c r="AI93" s="109">
        <f t="shared" si="23"/>
        <v>23.072693134305155</v>
      </c>
      <c r="AJ93" s="109">
        <f t="shared" si="24"/>
        <v>17.27535734968842</v>
      </c>
      <c r="AK93" s="109">
        <f t="shared" si="25"/>
        <v>6.5785783333285508</v>
      </c>
      <c r="AL93" s="109">
        <f t="shared" si="26"/>
        <v>4.5123914126043019</v>
      </c>
      <c r="AM93" s="109">
        <f t="shared" si="27"/>
        <v>2.4851150990225506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10378.548961359853</v>
      </c>
      <c r="AP93" s="106">
        <f>-'Levy Proposition'!D$11*'Incentive Relocation assumption'!L93/(1+Assumptions!$D$49)^('Incentive Relocation assumption'!$I93-2022)</f>
        <v>5195.8529559936133</v>
      </c>
      <c r="AQ93" s="106">
        <f>-'Levy Proposition'!E$11*'Incentive Relocation assumption'!M93/(1+Assumptions!$D$49)^('Incentive Relocation assumption'!$I93-2022)</f>
        <v>3210.0098940943703</v>
      </c>
      <c r="AR93" s="106">
        <f>-'Levy Proposition'!F$11*'Incentive Relocation assumption'!N93/(1+Assumptions!$D$49)^('Incentive Relocation assumption'!$I93-2022)</f>
        <v>1304.5800651240763</v>
      </c>
      <c r="AS93" s="106">
        <f>-'Levy Proposition'!G$11*'Incentive Relocation assumption'!O93/(1+Assumptions!$D$49)^('Incentive Relocation assumption'!$I93-2022)</f>
        <v>1382.6792260498053</v>
      </c>
    </row>
    <row r="94" spans="1:45" x14ac:dyDescent="0.35">
      <c r="A94">
        <v>2112</v>
      </c>
      <c r="B94" s="84">
        <f>'Future Expected Cost'!V93</f>
        <v>11298269.0030737</v>
      </c>
      <c r="C94" s="84">
        <f>'Future Expected Cost'!W93</f>
        <v>20130958.709766597</v>
      </c>
      <c r="D94" s="84">
        <f>'Future Expected Cost'!X93</f>
        <v>15166001.581318485</v>
      </c>
      <c r="E94" s="84">
        <f>'Future Expected Cost'!Y93</f>
        <v>5903427.0121954503</v>
      </c>
      <c r="F94" s="84">
        <f>'Future Expected Cost'!Z93</f>
        <v>4024895.1482528476</v>
      </c>
      <c r="G94" s="84">
        <f>'Future Expected Cost'!AA93</f>
        <v>2208115.1442854833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3520944.3070634007</v>
      </c>
      <c r="W94" s="107">
        <f>Q94*'Levy Proposition'!C$5/(1+Assumptions!$D$49)^('Incentive Relocation assumption'!$I94-2022)</f>
        <v>22607.438002223014</v>
      </c>
      <c r="X94" s="107">
        <f>R94*'Levy Proposition'!D$5/(1+Assumptions!$D$49)^('Incentive Relocation assumption'!$I94-2022)</f>
        <v>16927.004055226407</v>
      </c>
      <c r="Y94" s="107">
        <f>S94*'Levy Proposition'!E$5/(1+Assumptions!$D$49)^('Incentive Relocation assumption'!$I94-2022)</f>
        <v>6445.9229335639666</v>
      </c>
      <c r="Z94" s="107">
        <f>T94*'Levy Proposition'!F$5/(1+Assumptions!$D$49)^('Incentive Relocation assumption'!$I94-2022)</f>
        <v>4421.4001594175816</v>
      </c>
      <c r="AA94" s="107">
        <f>U94*'Levy Proposition'!G$5/(1+Assumptions!$D$49)^('Incentive Relocation assumption'!$I94-2022)</f>
        <v>2435.0033696762371</v>
      </c>
      <c r="AB94" s="81">
        <f>P94*'Levy Proposition'!B$33/(1+Assumptions!$D$49)^('Incentive Relocation assumption'!$I94-2022)</f>
        <v>3517710.2585894195</v>
      </c>
      <c r="AC94" s="81">
        <f>Q94*'Levy Proposition'!C$33/(1+Assumptions!$D$49)^('Incentive Relocation assumption'!$I94-2022)</f>
        <v>22586.672677924918</v>
      </c>
      <c r="AD94" s="81">
        <f>R94*'Levy Proposition'!D$33/(1+Assumptions!$D$49)^('Incentive Relocation assumption'!$I94-2022)</f>
        <v>16911.456308127978</v>
      </c>
      <c r="AE94" s="81">
        <f>S94*'Levy Proposition'!E$33/(1+Assumptions!$D$49)^('Incentive Relocation assumption'!$I94-2022)</f>
        <v>6440.0022414403038</v>
      </c>
      <c r="AF94" s="81">
        <f>T94*'Levy Proposition'!F$33/(1+Assumptions!$D$49)^('Incentive Relocation assumption'!$I94-2022)</f>
        <v>4417.3390266101878</v>
      </c>
      <c r="AG94" s="81">
        <f>U94*'Levy Proposition'!G$33/(1+Assumptions!$D$49)^('Incentive Relocation assumption'!$I94-2022)</f>
        <v>2432.766776806523</v>
      </c>
      <c r="AH94" s="109">
        <f t="shared" si="22"/>
        <v>3234.0484739812091</v>
      </c>
      <c r="AI94" s="109">
        <f t="shared" si="23"/>
        <v>20.765324298095948</v>
      </c>
      <c r="AJ94" s="109">
        <f t="shared" si="24"/>
        <v>15.547747098429682</v>
      </c>
      <c r="AK94" s="109">
        <f t="shared" si="25"/>
        <v>5.920692123662775</v>
      </c>
      <c r="AL94" s="109">
        <f t="shared" si="26"/>
        <v>4.0611328073937329</v>
      </c>
      <c r="AM94" s="109">
        <f t="shared" si="27"/>
        <v>2.2365928697140589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9340.6492979291706</v>
      </c>
      <c r="AP94" s="106">
        <f>-'Levy Proposition'!D$11*'Incentive Relocation assumption'!L94/(1+Assumptions!$D$49)^('Incentive Relocation assumption'!$I94-2022)</f>
        <v>4676.2452483710149</v>
      </c>
      <c r="AQ94" s="106">
        <f>-'Levy Proposition'!E$11*'Incentive Relocation assumption'!M94/(1+Assumptions!$D$49)^('Incentive Relocation assumption'!$I94-2022)</f>
        <v>2888.9950584854837</v>
      </c>
      <c r="AR94" s="106">
        <f>-'Levy Proposition'!F$11*'Incentive Relocation assumption'!N94/(1+Assumptions!$D$49)^('Incentive Relocation assumption'!$I94-2022)</f>
        <v>1174.1164313779916</v>
      </c>
      <c r="AS94" s="106">
        <f>-'Levy Proposition'!G$11*'Incentive Relocation assumption'!O94/(1+Assumptions!$D$49)^('Incentive Relocation assumption'!$I94-2022)</f>
        <v>1244.4053393347538</v>
      </c>
    </row>
    <row r="95" spans="1:45" x14ac:dyDescent="0.35">
      <c r="A95">
        <v>2113</v>
      </c>
      <c r="B95" s="84">
        <f>'Future Expected Cost'!V94</f>
        <v>10810735.968001444</v>
      </c>
      <c r="C95" s="84">
        <f>'Future Expected Cost'!W94</f>
        <v>19263443.538016129</v>
      </c>
      <c r="D95" s="84">
        <f>'Future Expected Cost'!X94</f>
        <v>14514372.196176339</v>
      </c>
      <c r="E95" s="84">
        <f>'Future Expected Cost'!Y94</f>
        <v>5652385.3556311885</v>
      </c>
      <c r="F95" s="84">
        <f>'Future Expected Cost'!Z94</f>
        <v>3853265.492951503</v>
      </c>
      <c r="G95" s="84">
        <f>'Future Expected Cost'!AA94</f>
        <v>2113792.3258846798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3336760.6144351228</v>
      </c>
      <c r="W95" s="107">
        <f>Q95*'Levy Proposition'!C$5/(1+Assumptions!$D$49)^('Incentive Relocation assumption'!$I95-2022)</f>
        <v>20346.596686072124</v>
      </c>
      <c r="X95" s="107">
        <f>R95*'Levy Proposition'!D$5/(1+Assumptions!$D$49)^('Incentive Relocation assumption'!$I95-2022)</f>
        <v>15234.230636011613</v>
      </c>
      <c r="Y95" s="107">
        <f>S95*'Levy Proposition'!E$5/(1+Assumptions!$D$49)^('Incentive Relocation assumption'!$I95-2022)</f>
        <v>5801.302836076894</v>
      </c>
      <c r="Z95" s="107">
        <f>T95*'Levy Proposition'!F$5/(1+Assumptions!$D$49)^('Incentive Relocation assumption'!$I95-2022)</f>
        <v>3979.2410720117259</v>
      </c>
      <c r="AA95" s="107">
        <f>U95*'Levy Proposition'!G$5/(1+Assumptions!$D$49)^('Incentive Relocation assumption'!$I95-2022)</f>
        <v>2191.4925294567774</v>
      </c>
      <c r="AB95" s="81">
        <f>P95*'Levy Proposition'!B$33/(1+Assumptions!$D$49)^('Incentive Relocation assumption'!$I95-2022)</f>
        <v>3333695.7418804774</v>
      </c>
      <c r="AC95" s="81">
        <f>Q95*'Levy Proposition'!C$33/(1+Assumptions!$D$49)^('Incentive Relocation assumption'!$I95-2022)</f>
        <v>20327.907983773915</v>
      </c>
      <c r="AD95" s="81">
        <f>R95*'Levy Proposition'!D$33/(1+Assumptions!$D$49)^('Incentive Relocation assumption'!$I95-2022)</f>
        <v>15220.237730687375</v>
      </c>
      <c r="AE95" s="81">
        <f>S95*'Levy Proposition'!E$33/(1+Assumptions!$D$49)^('Incentive Relocation assumption'!$I95-2022)</f>
        <v>5795.9742387041742</v>
      </c>
      <c r="AF95" s="81">
        <f>T95*'Levy Proposition'!F$33/(1+Assumptions!$D$49)^('Incentive Relocation assumption'!$I95-2022)</f>
        <v>3975.5860700025419</v>
      </c>
      <c r="AG95" s="81">
        <f>U95*'Levy Proposition'!G$33/(1+Assumptions!$D$49)^('Incentive Relocation assumption'!$I95-2022)</f>
        <v>2189.4796055214533</v>
      </c>
      <c r="AH95" s="109">
        <f t="shared" si="22"/>
        <v>3064.8725546454079</v>
      </c>
      <c r="AI95" s="109">
        <f t="shared" si="23"/>
        <v>18.688702298208227</v>
      </c>
      <c r="AJ95" s="109">
        <f t="shared" si="24"/>
        <v>13.992905324237654</v>
      </c>
      <c r="AK95" s="109">
        <f t="shared" si="25"/>
        <v>5.3285973727197415</v>
      </c>
      <c r="AL95" s="109">
        <f t="shared" si="26"/>
        <v>3.6550020091840452</v>
      </c>
      <c r="AM95" s="109">
        <f t="shared" si="27"/>
        <v>2.0129239353241246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8406.544077764127</v>
      </c>
      <c r="AP95" s="106">
        <f>-'Levy Proposition'!D$11*'Incentive Relocation assumption'!L95/(1+Assumptions!$D$49)^('Incentive Relocation assumption'!$I95-2022)</f>
        <v>4208.6005528096748</v>
      </c>
      <c r="AQ95" s="106">
        <f>-'Levy Proposition'!E$11*'Incentive Relocation assumption'!M95/(1+Assumptions!$D$49)^('Incentive Relocation assumption'!$I95-2022)</f>
        <v>2600.083091117157</v>
      </c>
      <c r="AR95" s="106">
        <f>-'Levy Proposition'!F$11*'Incentive Relocation assumption'!N95/(1+Assumptions!$D$49)^('Incentive Relocation assumption'!$I95-2022)</f>
        <v>1056.6997237541564</v>
      </c>
      <c r="AS95" s="106">
        <f>-'Levy Proposition'!G$11*'Incentive Relocation assumption'!O95/(1+Assumptions!$D$49)^('Incentive Relocation assumption'!$I95-2022)</f>
        <v>1119.9594377279402</v>
      </c>
    </row>
    <row r="96" spans="1:45" x14ac:dyDescent="0.35">
      <c r="A96">
        <v>2114</v>
      </c>
      <c r="B96" s="84">
        <f>'Future Expected Cost'!V95</f>
        <v>10344325.434377957</v>
      </c>
      <c r="C96" s="84">
        <f>'Future Expected Cost'!W95</f>
        <v>18433465.034107909</v>
      </c>
      <c r="D96" s="84">
        <f>'Future Expected Cost'!X95</f>
        <v>13890859.681428123</v>
      </c>
      <c r="E96" s="84">
        <f>'Future Expected Cost'!Y95</f>
        <v>5412068.4779389957</v>
      </c>
      <c r="F96" s="84">
        <f>'Future Expected Cost'!Z95</f>
        <v>3688988.1107255816</v>
      </c>
      <c r="G96" s="84">
        <f>'Future Expected Cost'!AA95</f>
        <v>2023517.1076927478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3162157.1164695434</v>
      </c>
      <c r="W96" s="107">
        <f>Q96*'Levy Proposition'!C$5/(1+Assumptions!$D$49)^('Incentive Relocation assumption'!$I96-2022)</f>
        <v>18311.849253549812</v>
      </c>
      <c r="X96" s="107">
        <f>R96*'Levy Proposition'!D$5/(1+Assumptions!$D$49)^('Incentive Relocation assumption'!$I96-2022)</f>
        <v>13710.741860402453</v>
      </c>
      <c r="Y96" s="107">
        <f>S96*'Levy Proposition'!E$5/(1+Assumptions!$D$49)^('Incentive Relocation assumption'!$I96-2022)</f>
        <v>5221.1475288715264</v>
      </c>
      <c r="Z96" s="107">
        <f>T96*'Levy Proposition'!F$5/(1+Assumptions!$D$49)^('Incentive Relocation assumption'!$I96-2022)</f>
        <v>3581.2998005751283</v>
      </c>
      <c r="AA96" s="107">
        <f>U96*'Levy Proposition'!G$5/(1+Assumptions!$D$49)^('Incentive Relocation assumption'!$I96-2022)</f>
        <v>1972.333823629752</v>
      </c>
      <c r="AB96" s="81">
        <f>P96*'Levy Proposition'!B$33/(1+Assumptions!$D$49)^('Incentive Relocation assumption'!$I96-2022)</f>
        <v>3159252.6202591122</v>
      </c>
      <c r="AC96" s="81">
        <f>Q96*'Levy Proposition'!C$33/(1+Assumptions!$D$49)^('Incentive Relocation assumption'!$I96-2022)</f>
        <v>18295.029502094101</v>
      </c>
      <c r="AD96" s="81">
        <f>R96*'Levy Proposition'!D$33/(1+Assumptions!$D$49)^('Incentive Relocation assumption'!$I96-2022)</f>
        <v>13698.148305968258</v>
      </c>
      <c r="AE96" s="81">
        <f>S96*'Levy Proposition'!E$33/(1+Assumptions!$D$49)^('Incentive Relocation assumption'!$I96-2022)</f>
        <v>5216.3518142206867</v>
      </c>
      <c r="AF96" s="81">
        <f>T96*'Levy Proposition'!F$33/(1+Assumptions!$D$49)^('Incentive Relocation assumption'!$I96-2022)</f>
        <v>3578.0103145325111</v>
      </c>
      <c r="AG96" s="81">
        <f>U96*'Levy Proposition'!G$33/(1+Assumptions!$D$49)^('Incentive Relocation assumption'!$I96-2022)</f>
        <v>1970.5222007705961</v>
      </c>
      <c r="AH96" s="109">
        <f t="shared" si="22"/>
        <v>2904.4962104312144</v>
      </c>
      <c r="AI96" s="109">
        <f t="shared" si="23"/>
        <v>16.819751455710502</v>
      </c>
      <c r="AJ96" s="109">
        <f t="shared" si="24"/>
        <v>12.593554434195539</v>
      </c>
      <c r="AK96" s="109">
        <f t="shared" si="25"/>
        <v>4.7957146508397273</v>
      </c>
      <c r="AL96" s="109">
        <f t="shared" si="26"/>
        <v>3.2894860426172272</v>
      </c>
      <c r="AM96" s="109">
        <f t="shared" si="27"/>
        <v>1.811622859155932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7565.8534088265924</v>
      </c>
      <c r="AP96" s="106">
        <f>-'Levy Proposition'!D$11*'Incentive Relocation assumption'!L96/(1+Assumptions!$D$49)^('Incentive Relocation assumption'!$I96-2022)</f>
        <v>3787.7223439638965</v>
      </c>
      <c r="AQ96" s="106">
        <f>-'Levy Proposition'!E$11*'Incentive Relocation assumption'!M96/(1+Assumptions!$D$49)^('Incentive Relocation assumption'!$I96-2022)</f>
        <v>2340.0635666913918</v>
      </c>
      <c r="AR96" s="106">
        <f>-'Levy Proposition'!F$11*'Incentive Relocation assumption'!N96/(1+Assumptions!$D$49)^('Incentive Relocation assumption'!$I96-2022)</f>
        <v>951.02519336315356</v>
      </c>
      <c r="AS96" s="106">
        <f>-'Levy Proposition'!G$11*'Incentive Relocation assumption'!O96/(1+Assumptions!$D$49)^('Incentive Relocation assumption'!$I96-2022)</f>
        <v>1007.9586630722953</v>
      </c>
    </row>
    <row r="97" spans="1:45" x14ac:dyDescent="0.35">
      <c r="A97">
        <v>2115</v>
      </c>
      <c r="B97" s="84">
        <f>'Future Expected Cost'!V96</f>
        <v>9898118.7748422474</v>
      </c>
      <c r="C97" s="84">
        <f>'Future Expected Cost'!W96</f>
        <v>17639392.739164103</v>
      </c>
      <c r="D97" s="84">
        <f>'Future Expected Cost'!X96</f>
        <v>13294245.934231125</v>
      </c>
      <c r="E97" s="84">
        <f>'Future Expected Cost'!Y96</f>
        <v>5182016.1521260794</v>
      </c>
      <c r="F97" s="84">
        <f>'Future Expected Cost'!Z96</f>
        <v>3531746.6505205506</v>
      </c>
      <c r="G97" s="84">
        <f>'Future Expected Cost'!AA96</f>
        <v>1937115.0346882688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2996641.001408034</v>
      </c>
      <c r="W97" s="107">
        <f>Q97*'Levy Proposition'!C$5/(1+Assumptions!$D$49)^('Incentive Relocation assumption'!$I97-2022)</f>
        <v>16480.585341049798</v>
      </c>
      <c r="X97" s="107">
        <f>R97*'Levy Proposition'!D$5/(1+Assumptions!$D$49)^('Incentive Relocation assumption'!$I97-2022)</f>
        <v>12339.608533838451</v>
      </c>
      <c r="Y97" s="107">
        <f>S97*'Levy Proposition'!E$5/(1+Assumptions!$D$49)^('Incentive Relocation assumption'!$I97-2022)</f>
        <v>4699.010254854401</v>
      </c>
      <c r="Z97" s="107">
        <f>T97*'Levy Proposition'!F$5/(1+Assumptions!$D$49)^('Incentive Relocation assumption'!$I97-2022)</f>
        <v>3223.1543727797693</v>
      </c>
      <c r="AA97" s="107">
        <f>U97*'Levy Proposition'!G$5/(1+Assumptions!$D$49)^('Incentive Relocation assumption'!$I97-2022)</f>
        <v>1775.091933714338</v>
      </c>
      <c r="AB97" s="81">
        <f>P97*'Levy Proposition'!B$33/(1+Assumptions!$D$49)^('Incentive Relocation assumption'!$I97-2022)</f>
        <v>2993888.5346228508</v>
      </c>
      <c r="AC97" s="81">
        <f>Q97*'Levy Proposition'!C$33/(1+Assumptions!$D$49)^('Incentive Relocation assumption'!$I97-2022)</f>
        <v>16465.447637290723</v>
      </c>
      <c r="AD97" s="81">
        <f>R97*'Levy Proposition'!D$33/(1+Assumptions!$D$49)^('Incentive Relocation assumption'!$I97-2022)</f>
        <v>12328.274389169275</v>
      </c>
      <c r="AE97" s="81">
        <f>S97*'Levy Proposition'!E$33/(1+Assumptions!$D$49)^('Incentive Relocation assumption'!$I97-2022)</f>
        <v>4694.6941323546944</v>
      </c>
      <c r="AF97" s="81">
        <f>T97*'Levy Proposition'!F$33/(1+Assumptions!$D$49)^('Incentive Relocation assumption'!$I97-2022)</f>
        <v>3220.1938495304294</v>
      </c>
      <c r="AG97" s="81">
        <f>U97*'Levy Proposition'!G$33/(1+Assumptions!$D$49)^('Incentive Relocation assumption'!$I97-2022)</f>
        <v>1773.4614809554325</v>
      </c>
      <c r="AH97" s="109">
        <f t="shared" si="22"/>
        <v>2752.4667851831764</v>
      </c>
      <c r="AI97" s="109">
        <f t="shared" si="23"/>
        <v>15.137703759075521</v>
      </c>
      <c r="AJ97" s="109">
        <f t="shared" si="24"/>
        <v>11.334144669175657</v>
      </c>
      <c r="AK97" s="109">
        <f t="shared" si="25"/>
        <v>4.3161224997065801</v>
      </c>
      <c r="AL97" s="109">
        <f t="shared" si="26"/>
        <v>2.9605232493399853</v>
      </c>
      <c r="AM97" s="109">
        <f t="shared" si="27"/>
        <v>1.6304527589054487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6809.2354330553308</v>
      </c>
      <c r="AP97" s="106">
        <f>-'Levy Proposition'!D$11*'Incentive Relocation assumption'!L97/(1+Assumptions!$D$49)^('Incentive Relocation assumption'!$I97-2022)</f>
        <v>3408.933771437481</v>
      </c>
      <c r="AQ97" s="106">
        <f>-'Levy Proposition'!E$11*'Incentive Relocation assumption'!M97/(1+Assumptions!$D$49)^('Incentive Relocation assumption'!$I97-2022)</f>
        <v>2106.0471162879844</v>
      </c>
      <c r="AR97" s="106">
        <f>-'Levy Proposition'!F$11*'Incentive Relocation assumption'!N97/(1+Assumptions!$D$49)^('Incentive Relocation assumption'!$I97-2022)</f>
        <v>855.91857183247021</v>
      </c>
      <c r="AS97" s="106">
        <f>-'Levy Proposition'!G$11*'Incentive Relocation assumption'!O97/(1+Assumptions!$D$49)^('Incentive Relocation assumption'!$I97-2022)</f>
        <v>907.15844899133708</v>
      </c>
    </row>
    <row r="98" spans="1:45" x14ac:dyDescent="0.35">
      <c r="A98">
        <v>2116</v>
      </c>
      <c r="B98" s="84">
        <f>'Future Expected Cost'!V97</f>
        <v>9471237.4564226791</v>
      </c>
      <c r="C98" s="84">
        <f>'Future Expected Cost'!W97</f>
        <v>16879667.273370158</v>
      </c>
      <c r="D98" s="84">
        <f>'Future Expected Cost'!X97</f>
        <v>12723365.824986989</v>
      </c>
      <c r="E98" s="84">
        <f>'Future Expected Cost'!Y97</f>
        <v>4961787.985779576</v>
      </c>
      <c r="F98" s="84">
        <f>'Future Expected Cost'!Z97</f>
        <v>3381238.4306807499</v>
      </c>
      <c r="G98" s="84">
        <f>'Future Expected Cost'!AA97</f>
        <v>1854419.2024561276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2839744.2518899776</v>
      </c>
      <c r="W98" s="107">
        <f>Q98*'Levy Proposition'!C$5/(1+Assumptions!$D$49)^('Incentive Relocation assumption'!$I98-2022)</f>
        <v>14832.455718855001</v>
      </c>
      <c r="X98" s="107">
        <f>R98*'Levy Proposition'!D$5/(1+Assumptions!$D$49)^('Incentive Relocation assumption'!$I98-2022)</f>
        <v>11105.594454238328</v>
      </c>
      <c r="Y98" s="107">
        <f>S98*'Levy Proposition'!E$5/(1+Assumptions!$D$49)^('Incentive Relocation assumption'!$I98-2022)</f>
        <v>4229.0889604491294</v>
      </c>
      <c r="Z98" s="107">
        <f>T98*'Levy Proposition'!F$5/(1+Assumptions!$D$49)^('Incentive Relocation assumption'!$I98-2022)</f>
        <v>2900.8250326043644</v>
      </c>
      <c r="AA98" s="107">
        <f>U98*'Levy Proposition'!G$5/(1+Assumptions!$D$49)^('Incentive Relocation assumption'!$I98-2022)</f>
        <v>1597.5750835824065</v>
      </c>
      <c r="AB98" s="81">
        <f>P98*'Levy Proposition'!B$33/(1+Assumptions!$D$49)^('Incentive Relocation assumption'!$I98-2022)</f>
        <v>2837135.8974931478</v>
      </c>
      <c r="AC98" s="81">
        <f>Q98*'Levy Proposition'!C$33/(1+Assumptions!$D$49)^('Incentive Relocation assumption'!$I98-2022)</f>
        <v>14818.831850767479</v>
      </c>
      <c r="AD98" s="81">
        <f>R98*'Levy Proposition'!D$33/(1+Assumptions!$D$49)^('Incentive Relocation assumption'!$I98-2022)</f>
        <v>11095.39377292527</v>
      </c>
      <c r="AE98" s="81">
        <f>S98*'Levy Proposition'!E$33/(1+Assumptions!$D$49)^('Incentive Relocation assumption'!$I98-2022)</f>
        <v>4225.2044688167489</v>
      </c>
      <c r="AF98" s="81">
        <f>T98*'Levy Proposition'!F$33/(1+Assumptions!$D$49)^('Incentive Relocation assumption'!$I98-2022)</f>
        <v>2898.1605744500112</v>
      </c>
      <c r="AG98" s="81">
        <f>U98*'Levy Proposition'!G$33/(1+Assumptions!$D$49)^('Incentive Relocation assumption'!$I98-2022)</f>
        <v>1596.1076831322589</v>
      </c>
      <c r="AH98" s="109">
        <f t="shared" si="22"/>
        <v>2608.3543968298472</v>
      </c>
      <c r="AI98" s="109">
        <f t="shared" si="23"/>
        <v>13.623868087521259</v>
      </c>
      <c r="AJ98" s="109">
        <f t="shared" si="24"/>
        <v>10.20068131305743</v>
      </c>
      <c r="AK98" s="109">
        <f t="shared" si="25"/>
        <v>3.8844916323805592</v>
      </c>
      <c r="AL98" s="109">
        <f t="shared" si="26"/>
        <v>2.6644581543532695</v>
      </c>
      <c r="AM98" s="109">
        <f t="shared" si="27"/>
        <v>1.4674004501475792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6128.282518490827</v>
      </c>
      <c r="AP98" s="106">
        <f>-'Levy Proposition'!D$11*'Incentive Relocation assumption'!L98/(1+Assumptions!$D$49)^('Incentive Relocation assumption'!$I98-2022)</f>
        <v>3068.0256900471836</v>
      </c>
      <c r="AQ98" s="106">
        <f>-'Levy Proposition'!E$11*'Incentive Relocation assumption'!M98/(1+Assumptions!$D$49)^('Incentive Relocation assumption'!$I98-2022)</f>
        <v>1895.4333203418842</v>
      </c>
      <c r="AR98" s="106">
        <f>-'Levy Proposition'!F$11*'Incentive Relocation assumption'!N98/(1+Assumptions!$D$49)^('Incentive Relocation assumption'!$I98-2022)</f>
        <v>770.32302269198669</v>
      </c>
      <c r="AS98" s="106">
        <f>-'Levy Proposition'!G$11*'Incentive Relocation assumption'!O98/(1+Assumptions!$D$49)^('Incentive Relocation assumption'!$I98-2022)</f>
        <v>816.43869111460174</v>
      </c>
    </row>
    <row r="99" spans="1:45" x14ac:dyDescent="0.35">
      <c r="A99">
        <v>2117</v>
      </c>
      <c r="B99" s="84">
        <f>'Future Expected Cost'!V98</f>
        <v>9062841.284749724</v>
      </c>
      <c r="C99" s="84">
        <f>'Future Expected Cost'!W98</f>
        <v>16152797.226774501</v>
      </c>
      <c r="D99" s="84">
        <f>'Future Expected Cost'!X98</f>
        <v>12177104.885365045</v>
      </c>
      <c r="E99" s="84">
        <f>'Future Expected Cost'!Y98</f>
        <v>4750962.5627347715</v>
      </c>
      <c r="F99" s="84">
        <f>'Future Expected Cost'!Z98</f>
        <v>3237173.8459339333</v>
      </c>
      <c r="G99" s="84">
        <f>'Future Expected Cost'!AA98</f>
        <v>1775269.9290989609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2691022.4544068701</v>
      </c>
      <c r="W99" s="107">
        <f>Q99*'Levy Proposition'!C$5/(1+Assumptions!$D$49)^('Incentive Relocation assumption'!$I99-2022)</f>
        <v>13349.146167995299</v>
      </c>
      <c r="X99" s="107">
        <f>R99*'Levy Proposition'!D$5/(1+Assumptions!$D$49)^('Incentive Relocation assumption'!$I99-2022)</f>
        <v>9994.9871054494324</v>
      </c>
      <c r="Y99" s="107">
        <f>S99*'Levy Proposition'!E$5/(1+Assumptions!$D$49)^('Incentive Relocation assumption'!$I99-2022)</f>
        <v>3806.1618224637973</v>
      </c>
      <c r="Z99" s="107">
        <f>T99*'Levy Proposition'!F$5/(1+Assumptions!$D$49)^('Incentive Relocation assumption'!$I99-2022)</f>
        <v>2610.7300167962126</v>
      </c>
      <c r="AA99" s="107">
        <f>U99*'Levy Proposition'!G$5/(1+Assumptions!$D$49)^('Incentive Relocation assumption'!$I99-2022)</f>
        <v>1437.8106841727449</v>
      </c>
      <c r="AB99" s="81">
        <f>P99*'Levy Proposition'!B$33/(1+Assumptions!$D$49)^('Incentive Relocation assumption'!$I99-2022)</f>
        <v>2688550.7035630229</v>
      </c>
      <c r="AC99" s="81">
        <f>Q99*'Levy Proposition'!C$33/(1+Assumptions!$D$49)^('Incentive Relocation assumption'!$I99-2022)</f>
        <v>13336.884745482326</v>
      </c>
      <c r="AD99" s="81">
        <f>R99*'Levy Proposition'!D$33/(1+Assumptions!$D$49)^('Incentive Relocation assumption'!$I99-2022)</f>
        <v>9985.8065362677535</v>
      </c>
      <c r="AE99" s="81">
        <f>S99*'Levy Proposition'!E$33/(1+Assumptions!$D$49)^('Incentive Relocation assumption'!$I99-2022)</f>
        <v>3802.6657967501928</v>
      </c>
      <c r="AF99" s="81">
        <f>T99*'Levy Proposition'!F$33/(1+Assumptions!$D$49)^('Incentive Relocation assumption'!$I99-2022)</f>
        <v>2608.3320159502864</v>
      </c>
      <c r="AG99" s="81">
        <f>U99*'Levy Proposition'!G$33/(1+Assumptions!$D$49)^('Incentive Relocation assumption'!$I99-2022)</f>
        <v>1436.4900300971626</v>
      </c>
      <c r="AH99" s="109">
        <f t="shared" si="22"/>
        <v>2471.7508438471705</v>
      </c>
      <c r="AI99" s="109">
        <f t="shared" si="23"/>
        <v>12.261422512972786</v>
      </c>
      <c r="AJ99" s="109">
        <f t="shared" si="24"/>
        <v>9.1805691816789476</v>
      </c>
      <c r="AK99" s="109">
        <f t="shared" si="25"/>
        <v>3.4960257136044675</v>
      </c>
      <c r="AL99" s="109">
        <f t="shared" si="26"/>
        <v>2.3980008459261626</v>
      </c>
      <c r="AM99" s="109">
        <f t="shared" si="27"/>
        <v>1.3206540755822971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5515.4278326353606</v>
      </c>
      <c r="AP99" s="106">
        <f>-'Levy Proposition'!D$11*'Incentive Relocation assumption'!L99/(1+Assumptions!$D$49)^('Incentive Relocation assumption'!$I99-2022)</f>
        <v>2761.2098872839974</v>
      </c>
      <c r="AQ99" s="106">
        <f>-'Levy Proposition'!E$11*'Incentive Relocation assumption'!M99/(1+Assumptions!$D$49)^('Incentive Relocation assumption'!$I99-2022)</f>
        <v>1705.8818124613088</v>
      </c>
      <c r="AR99" s="106">
        <f>-'Levy Proposition'!F$11*'Incentive Relocation assumption'!N99/(1+Assumptions!$D$49)^('Incentive Relocation assumption'!$I99-2022)</f>
        <v>693.28739767720026</v>
      </c>
      <c r="AS99" s="106">
        <f>-'Levy Proposition'!G$11*'Incentive Relocation assumption'!O99/(1+Assumptions!$D$49)^('Incentive Relocation assumption'!$I99-2022)</f>
        <v>734.79130034017862</v>
      </c>
    </row>
    <row r="100" spans="1:45" x14ac:dyDescent="0.35">
      <c r="A100">
        <v>2118</v>
      </c>
      <c r="B100" s="84">
        <f>'Future Expected Cost'!V99</f>
        <v>8672126.7253940161</v>
      </c>
      <c r="C100" s="84">
        <f>'Future Expected Cost'!W99</f>
        <v>15457356.186523221</v>
      </c>
      <c r="D100" s="84">
        <f>'Future Expected Cost'!X99</f>
        <v>11654397.097567344</v>
      </c>
      <c r="E100" s="84">
        <f>'Future Expected Cost'!Y99</f>
        <v>4549136.6220316812</v>
      </c>
      <c r="F100" s="84">
        <f>'Future Expected Cost'!Z99</f>
        <v>3099275.8001993299</v>
      </c>
      <c r="G100" s="84">
        <f>'Future Expected Cost'!AA99</f>
        <v>1699514.4414574108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2550053.6599681438</v>
      </c>
      <c r="W100" s="107">
        <f>Q100*'Levy Proposition'!C$5/(1+Assumptions!$D$49)^('Incentive Relocation assumption'!$I100-2022)</f>
        <v>12014.173970394957</v>
      </c>
      <c r="X100" s="107">
        <f>R100*'Levy Proposition'!D$5/(1+Assumptions!$D$49)^('Incentive Relocation assumption'!$I100-2022)</f>
        <v>8995.4452820825591</v>
      </c>
      <c r="Y100" s="107">
        <f>S100*'Levy Proposition'!E$5/(1+Assumptions!$D$49)^('Incentive Relocation assumption'!$I100-2022)</f>
        <v>3425.5292225497251</v>
      </c>
      <c r="Z100" s="107">
        <f>T100*'Levy Proposition'!F$5/(1+Assumptions!$D$49)^('Incentive Relocation assumption'!$I100-2022)</f>
        <v>2349.645753877619</v>
      </c>
      <c r="AA100" s="107">
        <f>U100*'Levy Proposition'!G$5/(1+Assumptions!$D$49)^('Incentive Relocation assumption'!$I100-2022)</f>
        <v>1294.023413838916</v>
      </c>
      <c r="AB100" s="81">
        <f>P100*'Levy Proposition'!B$33/(1+Assumptions!$D$49)^('Incentive Relocation assumption'!$I100-2022)</f>
        <v>2547711.3914093808</v>
      </c>
      <c r="AC100" s="81">
        <f>Q100*'Levy Proposition'!C$33/(1+Assumptions!$D$49)^('Incentive Relocation assumption'!$I100-2022)</f>
        <v>12003.138743022248</v>
      </c>
      <c r="AD100" s="81">
        <f>R100*'Levy Proposition'!D$33/(1+Assumptions!$D$49)^('Incentive Relocation assumption'!$I100-2022)</f>
        <v>8987.1828094189241</v>
      </c>
      <c r="AE100" s="81">
        <f>S100*'Levy Proposition'!E$33/(1+Assumptions!$D$49)^('Incentive Relocation assumption'!$I100-2022)</f>
        <v>3422.3828144873946</v>
      </c>
      <c r="AF100" s="81">
        <f>T100*'Levy Proposition'!F$33/(1+Assumptions!$D$49)^('Incentive Relocation assumption'!$I100-2022)</f>
        <v>2347.4875634599293</v>
      </c>
      <c r="AG100" s="81">
        <f>U100*'Levy Proposition'!G$33/(1+Assumptions!$D$49)^('Incentive Relocation assumption'!$I100-2022)</f>
        <v>1292.8348308674595</v>
      </c>
      <c r="AH100" s="109">
        <f t="shared" si="22"/>
        <v>2342.2685587629676</v>
      </c>
      <c r="AI100" s="109">
        <f t="shared" si="23"/>
        <v>11.035227372709414</v>
      </c>
      <c r="AJ100" s="109">
        <f t="shared" si="24"/>
        <v>8.2624726636349806</v>
      </c>
      <c r="AK100" s="109">
        <f t="shared" si="25"/>
        <v>3.1464080623304653</v>
      </c>
      <c r="AL100" s="109">
        <f t="shared" si="26"/>
        <v>2.1581904176896387</v>
      </c>
      <c r="AM100" s="109">
        <f t="shared" si="27"/>
        <v>1.1885829714565261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4963.8612588801016</v>
      </c>
      <c r="AP100" s="106">
        <f>-'Levy Proposition'!D$11*'Incentive Relocation assumption'!L100/(1+Assumptions!$D$49)^('Incentive Relocation assumption'!$I100-2022)</f>
        <v>2485.0769882300597</v>
      </c>
      <c r="AQ100" s="106">
        <f>-'Levy Proposition'!E$11*'Incentive Relocation assumption'!M100/(1+Assumptions!$D$49)^('Incentive Relocation assumption'!$I100-2022)</f>
        <v>1535.2862729886954</v>
      </c>
      <c r="AR100" s="106">
        <f>-'Levy Proposition'!F$11*'Incentive Relocation assumption'!N100/(1+Assumptions!$D$49)^('Incentive Relocation assumption'!$I100-2022)</f>
        <v>623.9556674527837</v>
      </c>
      <c r="AS100" s="106">
        <f>-'Levy Proposition'!G$11*'Incentive Relocation assumption'!O100/(1+Assumptions!$D$49)^('Incentive Relocation assumption'!$I100-2022)</f>
        <v>661.30900082468452</v>
      </c>
    </row>
    <row r="101" spans="1:45" x14ac:dyDescent="0.35">
      <c r="A101">
        <v>2119</v>
      </c>
      <c r="B101" s="84">
        <f>'Future Expected Cost'!V100</f>
        <v>8298325.2989322534</v>
      </c>
      <c r="C101" s="84">
        <f>'Future Expected Cost'!W100</f>
        <v>14791979.894525496</v>
      </c>
      <c r="D101" s="84">
        <f>'Future Expected Cost'!X100</f>
        <v>11154222.780388245</v>
      </c>
      <c r="E101" s="84">
        <f>'Future Expected Cost'!Y100</f>
        <v>4355924.2725341767</v>
      </c>
      <c r="F101" s="84">
        <f>'Future Expected Cost'!Z100</f>
        <v>2967279.1640907861</v>
      </c>
      <c r="G101" s="84">
        <f>'Future Expected Cost'!AA100</f>
        <v>1627006.5750129879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2416437.2944285786</v>
      </c>
      <c r="W101" s="107">
        <f>Q101*'Levy Proposition'!C$5/(1+Assumptions!$D$49)^('Incentive Relocation assumption'!$I101-2022)</f>
        <v>10812.704750883104</v>
      </c>
      <c r="X101" s="107">
        <f>R101*'Levy Proposition'!D$5/(1+Assumptions!$D$49)^('Incentive Relocation assumption'!$I101-2022)</f>
        <v>8095.861952520534</v>
      </c>
      <c r="Y101" s="107">
        <f>S101*'Levy Proposition'!E$5/(1+Assumptions!$D$49)^('Incentive Relocation assumption'!$I101-2022)</f>
        <v>3082.9615244646479</v>
      </c>
      <c r="Z101" s="107">
        <f>T101*'Levy Proposition'!F$5/(1+Assumptions!$D$49)^('Incentive Relocation assumption'!$I101-2022)</f>
        <v>2114.6710434233573</v>
      </c>
      <c r="AA101" s="107">
        <f>U101*'Levy Proposition'!G$5/(1+Assumptions!$D$49)^('Incentive Relocation assumption'!$I101-2022)</f>
        <v>1164.6154907568769</v>
      </c>
      <c r="AB101" s="81">
        <f>P101*'Levy Proposition'!B$33/(1+Assumptions!$D$49)^('Incentive Relocation assumption'!$I101-2022)</f>
        <v>2414217.7548213089</v>
      </c>
      <c r="AC101" s="81">
        <f>Q101*'Levy Proposition'!C$33/(1+Assumptions!$D$49)^('Incentive Relocation assumption'!$I101-2022)</f>
        <v>10802.773093847507</v>
      </c>
      <c r="AD101" s="81">
        <f>R101*'Levy Proposition'!D$33/(1+Assumptions!$D$49)^('Incentive Relocation assumption'!$I101-2022)</f>
        <v>8088.4257627629804</v>
      </c>
      <c r="AE101" s="81">
        <f>S101*'Levy Proposition'!E$33/(1+Assumptions!$D$49)^('Incentive Relocation assumption'!$I101-2022)</f>
        <v>3080.129770780406</v>
      </c>
      <c r="AF101" s="81">
        <f>T101*'Levy Proposition'!F$33/(1+Assumptions!$D$49)^('Incentive Relocation assumption'!$I101-2022)</f>
        <v>2112.7286813566711</v>
      </c>
      <c r="AG101" s="81">
        <f>U101*'Levy Proposition'!G$33/(1+Assumptions!$D$49)^('Incentive Relocation assumption'!$I101-2022)</f>
        <v>1163.5457712094528</v>
      </c>
      <c r="AH101" s="109">
        <f t="shared" si="22"/>
        <v>2219.5396072696894</v>
      </c>
      <c r="AI101" s="109">
        <f t="shared" si="23"/>
        <v>9.9316570355967997</v>
      </c>
      <c r="AJ101" s="109">
        <f t="shared" si="24"/>
        <v>7.4361897575536204</v>
      </c>
      <c r="AK101" s="109">
        <f t="shared" si="25"/>
        <v>2.8317536842419031</v>
      </c>
      <c r="AL101" s="109">
        <f t="shared" si="26"/>
        <v>1.9423620666862007</v>
      </c>
      <c r="AM101" s="109">
        <f t="shared" si="27"/>
        <v>1.0697195474240289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4467.4537216521603</v>
      </c>
      <c r="AP101" s="106">
        <f>-'Levy Proposition'!D$11*'Incentive Relocation assumption'!L101/(1+Assumptions!$D$49)^('Incentive Relocation assumption'!$I101-2022)</f>
        <v>2236.5585701654436</v>
      </c>
      <c r="AQ101" s="106">
        <f>-'Levy Proposition'!E$11*'Incentive Relocation assumption'!M101/(1+Assumptions!$D$49)^('Incentive Relocation assumption'!$I101-2022)</f>
        <v>1381.7510233177309</v>
      </c>
      <c r="AR101" s="106">
        <f>-'Levy Proposition'!F$11*'Incentive Relocation assumption'!N101/(1+Assumptions!$D$49)^('Incentive Relocation assumption'!$I101-2022)</f>
        <v>561.5574093093777</v>
      </c>
      <c r="AS101" s="106">
        <f>-'Levy Proposition'!G$11*'Incentive Relocation assumption'!O101/(1+Assumptions!$D$49)^('Incentive Relocation assumption'!$I101-2022)</f>
        <v>595.17524822255893</v>
      </c>
    </row>
    <row r="102" spans="1:45" x14ac:dyDescent="0.35">
      <c r="A102">
        <v>2120</v>
      </c>
      <c r="B102" s="84">
        <f>'Future Expected Cost'!V101</f>
        <v>9661850.6740557849</v>
      </c>
      <c r="C102" s="84">
        <f>'Future Expected Cost'!W101</f>
        <v>17223541.175732005</v>
      </c>
      <c r="D102" s="84">
        <f>'Future Expected Cost'!X101</f>
        <v>12989546.252874209</v>
      </c>
      <c r="E102" s="84">
        <f>'Future Expected Cost'!Y101</f>
        <v>5075011.7733866591</v>
      </c>
      <c r="F102" s="84">
        <f>'Future Expected Cost'!Z101</f>
        <v>3456702.4110100269</v>
      </c>
      <c r="G102" s="84">
        <f>'Future Expected Cost'!AA101</f>
        <v>1895217.9790917772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2289793.1168942009</v>
      </c>
      <c r="W102" s="107">
        <f>Q102*'Levy Proposition'!C$5/(1+Assumptions!$D$49)^('Incentive Relocation assumption'!$I102-2022)</f>
        <v>9731.387635793204</v>
      </c>
      <c r="X102" s="107">
        <f>R102*'Levy Proposition'!D$5/(1+Assumptions!$D$49)^('Incentive Relocation assumption'!$I102-2022)</f>
        <v>7286.2408362174547</v>
      </c>
      <c r="Y102" s="107">
        <f>S102*'Levy Proposition'!E$5/(1+Assumptions!$D$49)^('Incentive Relocation assumption'!$I102-2022)</f>
        <v>2774.6520738348222</v>
      </c>
      <c r="Z102" s="107">
        <f>T102*'Levy Proposition'!F$5/(1+Assumptions!$D$49)^('Incentive Relocation assumption'!$I102-2022)</f>
        <v>1903.1948175648886</v>
      </c>
      <c r="AA102" s="107">
        <f>U102*'Levy Proposition'!G$5/(1+Assumptions!$D$49)^('Incentive Relocation assumption'!$I102-2022)</f>
        <v>1048.1489181769325</v>
      </c>
      <c r="AB102" s="81">
        <f>P102*'Levy Proposition'!B$33/(1+Assumptions!$D$49)^('Incentive Relocation assumption'!$I102-2022)</f>
        <v>2287689.9021626962</v>
      </c>
      <c r="AC102" s="81">
        <f>Q102*'Levy Proposition'!C$33/(1+Assumptions!$D$49)^('Incentive Relocation assumption'!$I102-2022)</f>
        <v>9722.4491873008174</v>
      </c>
      <c r="AD102" s="81">
        <f>R102*'Levy Proposition'!D$33/(1+Assumptions!$D$49)^('Incentive Relocation assumption'!$I102-2022)</f>
        <v>7279.5482975112473</v>
      </c>
      <c r="AE102" s="81">
        <f>S102*'Levy Proposition'!E$33/(1+Assumptions!$D$49)^('Incentive Relocation assumption'!$I102-2022)</f>
        <v>2772.1035077336173</v>
      </c>
      <c r="AF102" s="81">
        <f>T102*'Levy Proposition'!F$33/(1+Assumptions!$D$49)^('Incentive Relocation assumption'!$I102-2022)</f>
        <v>1901.4467000831421</v>
      </c>
      <c r="AG102" s="81">
        <f>U102*'Levy Proposition'!G$33/(1+Assumptions!$D$49)^('Incentive Relocation assumption'!$I102-2022)</f>
        <v>1047.186175198427</v>
      </c>
      <c r="AH102" s="109">
        <f t="shared" si="22"/>
        <v>2103.214731504675</v>
      </c>
      <c r="AI102" s="109">
        <f t="shared" si="23"/>
        <v>8.9384484923866694</v>
      </c>
      <c r="AJ102" s="109">
        <f t="shared" si="24"/>
        <v>6.6925387062074151</v>
      </c>
      <c r="AK102" s="109">
        <f t="shared" si="25"/>
        <v>2.5485661012048695</v>
      </c>
      <c r="AL102" s="109">
        <f t="shared" si="26"/>
        <v>1.7481174817464762</v>
      </c>
      <c r="AM102" s="109">
        <f t="shared" si="27"/>
        <v>0.96274297850550283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4020.6890793733619</v>
      </c>
      <c r="AP102" s="106">
        <f>-'Levy Proposition'!D$11*'Incentive Relocation assumption'!L102/(1+Assumptions!$D$49)^('Incentive Relocation assumption'!$I102-2022)</f>
        <v>2012.8930658776869</v>
      </c>
      <c r="AQ102" s="106">
        <f>-'Levy Proposition'!E$11*'Incentive Relocation assumption'!M102/(1+Assumptions!$D$49)^('Incentive Relocation assumption'!$I102-2022)</f>
        <v>1243.5699608796378</v>
      </c>
      <c r="AR102" s="106">
        <f>-'Levy Proposition'!F$11*'Incentive Relocation assumption'!N102/(1+Assumptions!$D$49)^('Incentive Relocation assumption'!$I102-2022)</f>
        <v>505.39924613173417</v>
      </c>
      <c r="AS102" s="106">
        <f>-'Levy Proposition'!G$11*'Incentive Relocation assumption'!O102/(1+Assumptions!$D$49)^('Incentive Relocation assumption'!$I102-2022)</f>
        <v>535.65515614491562</v>
      </c>
    </row>
    <row r="103" spans="1:45" x14ac:dyDescent="0.35">
      <c r="A103">
        <v>2121</v>
      </c>
      <c r="B103" s="84">
        <f>'Future Expected Cost'!V102</f>
        <v>9245542.0518887565</v>
      </c>
      <c r="C103" s="84">
        <f>'Future Expected Cost'!W102</f>
        <v>16482413.261120412</v>
      </c>
      <c r="D103" s="84">
        <f>'Future Expected Cost'!X102</f>
        <v>12432285.507904818</v>
      </c>
      <c r="E103" s="84">
        <f>'Future Expected Cost'!Y102</f>
        <v>4859553.1977465171</v>
      </c>
      <c r="F103" s="84">
        <f>'Future Expected Cost'!Z102</f>
        <v>3309543.8862276576</v>
      </c>
      <c r="G103" s="84">
        <f>'Future Expected Cost'!AA102</f>
        <v>1814394.0029020905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2169760.2246038145</v>
      </c>
      <c r="W103" s="107">
        <f>Q103*'Levy Proposition'!C$5/(1+Assumptions!$D$49)^('Incentive Relocation assumption'!$I103-2022)</f>
        <v>8758.2068964136324</v>
      </c>
      <c r="X103" s="107">
        <f>R103*'Levy Proposition'!D$5/(1+Assumptions!$D$49)^('Incentive Relocation assumption'!$I103-2022)</f>
        <v>6557.5853238004156</v>
      </c>
      <c r="Y103" s="107">
        <f>S103*'Levy Proposition'!E$5/(1+Assumptions!$D$49)^('Incentive Relocation assumption'!$I103-2022)</f>
        <v>2497.1748981436767</v>
      </c>
      <c r="Z103" s="107">
        <f>T103*'Levy Proposition'!F$5/(1+Assumptions!$D$49)^('Incentive Relocation assumption'!$I103-2022)</f>
        <v>1712.8671264832251</v>
      </c>
      <c r="AA103" s="107">
        <f>U103*'Levy Proposition'!G$5/(1+Assumptions!$D$49)^('Incentive Relocation assumption'!$I103-2022)</f>
        <v>943.32950522707699</v>
      </c>
      <c r="AB103" s="81">
        <f>P103*'Levy Proposition'!B$33/(1+Assumptions!$D$49)^('Incentive Relocation assumption'!$I103-2022)</f>
        <v>2167767.2621677979</v>
      </c>
      <c r="AC103" s="81">
        <f>Q103*'Levy Proposition'!C$33/(1+Assumptions!$D$49)^('Incentive Relocation assumption'!$I103-2022)</f>
        <v>8750.1623313259843</v>
      </c>
      <c r="AD103" s="81">
        <f>R103*'Levy Proposition'!D$33/(1+Assumptions!$D$49)^('Incentive Relocation assumption'!$I103-2022)</f>
        <v>6551.5620678327232</v>
      </c>
      <c r="AE103" s="81">
        <f>S103*'Levy Proposition'!E$33/(1+Assumptions!$D$49)^('Incentive Relocation assumption'!$I103-2022)</f>
        <v>2494.8811996456907</v>
      </c>
      <c r="AF103" s="81">
        <f>T103*'Levy Proposition'!F$33/(1+Assumptions!$D$49)^('Incentive Relocation assumption'!$I103-2022)</f>
        <v>1711.2938282900609</v>
      </c>
      <c r="AG103" s="81">
        <f>U103*'Levy Proposition'!G$33/(1+Assumptions!$D$49)^('Incentive Relocation assumption'!$I103-2022)</f>
        <v>942.46304069916027</v>
      </c>
      <c r="AH103" s="109">
        <f t="shared" si="22"/>
        <v>1992.962436016649</v>
      </c>
      <c r="AI103" s="109">
        <f t="shared" si="23"/>
        <v>8.0445650876481523</v>
      </c>
      <c r="AJ103" s="109">
        <f t="shared" si="24"/>
        <v>6.0232559676924211</v>
      </c>
      <c r="AK103" s="109">
        <f t="shared" si="25"/>
        <v>2.2936984979860426</v>
      </c>
      <c r="AL103" s="109">
        <f t="shared" si="26"/>
        <v>1.5732981931641916</v>
      </c>
      <c r="AM103" s="109">
        <f t="shared" si="27"/>
        <v>0.86646452791671891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3618.602828416922</v>
      </c>
      <c r="AP103" s="106">
        <f>-'Levy Proposition'!D$11*'Incentive Relocation assumption'!L103/(1+Assumptions!$D$49)^('Incentive Relocation assumption'!$I103-2022)</f>
        <v>1811.5950767874406</v>
      </c>
      <c r="AQ103" s="106">
        <f>-'Levy Proposition'!E$11*'Incentive Relocation assumption'!M103/(1+Assumptions!$D$49)^('Incentive Relocation assumption'!$I103-2022)</f>
        <v>1119.2076007216945</v>
      </c>
      <c r="AR103" s="106">
        <f>-'Levy Proposition'!F$11*'Incentive Relocation assumption'!N103/(1+Assumptions!$D$49)^('Incentive Relocation assumption'!$I103-2022)</f>
        <v>454.85714150697379</v>
      </c>
      <c r="AS103" s="106">
        <f>-'Levy Proposition'!G$11*'Incentive Relocation assumption'!O103/(1+Assumptions!$D$49)^('Incentive Relocation assumption'!$I103-2022)</f>
        <v>482.08733001164921</v>
      </c>
    </row>
    <row r="104" spans="1:45" x14ac:dyDescent="0.35">
      <c r="A104">
        <v>2122</v>
      </c>
      <c r="B104" s="84">
        <f>'Future Expected Cost'!V103</f>
        <v>8847244.9997738376</v>
      </c>
      <c r="C104" s="84">
        <f>'Future Expected Cost'!W103</f>
        <v>15773308.163440326</v>
      </c>
      <c r="D104" s="84">
        <f>'Future Expected Cost'!X103</f>
        <v>11899034.494118383</v>
      </c>
      <c r="E104" s="84">
        <f>'Future Expected Cost'!Y103</f>
        <v>4653284.4754871381</v>
      </c>
      <c r="F104" s="84">
        <f>'Future Expected Cost'!Z103</f>
        <v>3168679.2995856246</v>
      </c>
      <c r="G104" s="84">
        <f>'Future Expected Cost'!AA103</f>
        <v>1737032.8628934419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2055996.1026748836</v>
      </c>
      <c r="W104" s="107">
        <f>Q104*'Levy Proposition'!C$5/(1+Assumptions!$D$49)^('Incentive Relocation assumption'!$I104-2022)</f>
        <v>7882.348428733103</v>
      </c>
      <c r="X104" s="107">
        <f>R104*'Levy Proposition'!D$5/(1+Assumptions!$D$49)^('Incentive Relocation assumption'!$I104-2022)</f>
        <v>5901.7985056401767</v>
      </c>
      <c r="Y104" s="107">
        <f>S104*'Levy Proposition'!E$5/(1+Assumptions!$D$49)^('Incentive Relocation assumption'!$I104-2022)</f>
        <v>2247.4466369040365</v>
      </c>
      <c r="Z104" s="107">
        <f>T104*'Levy Proposition'!F$5/(1+Assumptions!$D$49)^('Incentive Relocation assumption'!$I104-2022)</f>
        <v>1541.5730254776563</v>
      </c>
      <c r="AA104" s="107">
        <f>U104*'Levy Proposition'!G$5/(1+Assumptions!$D$49)^('Incentive Relocation assumption'!$I104-2022)</f>
        <v>848.992485704925</v>
      </c>
      <c r="AB104" s="81">
        <f>P104*'Levy Proposition'!B$33/(1+Assumptions!$D$49)^('Incentive Relocation assumption'!$I104-2022)</f>
        <v>2054107.634559944</v>
      </c>
      <c r="AC104" s="81">
        <f>Q104*'Levy Proposition'!C$33/(1+Assumptions!$D$49)^('Incentive Relocation assumption'!$I104-2022)</f>
        <v>7875.1083548540046</v>
      </c>
      <c r="AD104" s="81">
        <f>R104*'Levy Proposition'!D$33/(1+Assumptions!$D$49)^('Incentive Relocation assumption'!$I104-2022)</f>
        <v>5896.3776012502331</v>
      </c>
      <c r="AE104" s="81">
        <f>S104*'Levy Proposition'!E$33/(1+Assumptions!$D$49)^('Incentive Relocation assumption'!$I104-2022)</f>
        <v>2245.3823181495904</v>
      </c>
      <c r="AF104" s="81">
        <f>T104*'Levy Proposition'!F$33/(1+Assumptions!$D$49)^('Incentive Relocation assumption'!$I104-2022)</f>
        <v>1540.1570638901426</v>
      </c>
      <c r="AG104" s="81">
        <f>U104*'Levy Proposition'!G$33/(1+Assumptions!$D$49)^('Incentive Relocation assumption'!$I104-2022)</f>
        <v>848.21267136724657</v>
      </c>
      <c r="AH104" s="109">
        <f t="shared" si="22"/>
        <v>1888.4681149395183</v>
      </c>
      <c r="AI104" s="109">
        <f t="shared" si="23"/>
        <v>7.2400738790984178</v>
      </c>
      <c r="AJ104" s="109">
        <f t="shared" si="24"/>
        <v>5.4209043899436438</v>
      </c>
      <c r="AK104" s="109">
        <f t="shared" si="25"/>
        <v>2.0643187544460488</v>
      </c>
      <c r="AL104" s="109">
        <f t="shared" si="26"/>
        <v>1.4159615875137206</v>
      </c>
      <c r="AM104" s="109">
        <f t="shared" si="27"/>
        <v>0.779814337678431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3256.7269369328446</v>
      </c>
      <c r="AP104" s="106">
        <f>-'Levy Proposition'!D$11*'Incentive Relocation assumption'!L104/(1+Assumptions!$D$49)^('Incentive Relocation assumption'!$I104-2022)</f>
        <v>1630.4277548939178</v>
      </c>
      <c r="AQ104" s="106">
        <f>-'Levy Proposition'!E$11*'Incentive Relocation assumption'!M104/(1+Assumptions!$D$49)^('Incentive Relocation assumption'!$I104-2022)</f>
        <v>1007.2820130096811</v>
      </c>
      <c r="AR104" s="106">
        <f>-'Levy Proposition'!F$11*'Incentive Relocation assumption'!N104/(1+Assumptions!$D$49)^('Incentive Relocation assumption'!$I104-2022)</f>
        <v>409.36946535525169</v>
      </c>
      <c r="AS104" s="106">
        <f>-'Levy Proposition'!G$11*'Incentive Relocation assumption'!O104/(1+Assumptions!$D$49)^('Incentive Relocation assumption'!$I104-2022)</f>
        <v>433.87651755355319</v>
      </c>
    </row>
    <row r="105" spans="1:45" x14ac:dyDescent="0.35">
      <c r="A105">
        <v>2123</v>
      </c>
      <c r="B105" s="84">
        <f>'Future Expected Cost'!V104</f>
        <v>8466177.2144168168</v>
      </c>
      <c r="C105" s="84">
        <f>'Future Expected Cost'!W104</f>
        <v>15094836.780560352</v>
      </c>
      <c r="D105" s="84">
        <f>'Future Expected Cost'!X104</f>
        <v>11388754.492243312</v>
      </c>
      <c r="E105" s="84">
        <f>'Future Expected Cost'!Y104</f>
        <v>4455811.8596714223</v>
      </c>
      <c r="F105" s="84">
        <f>'Future Expected Cost'!Z104</f>
        <v>3033838.2521294579</v>
      </c>
      <c r="G105" s="84">
        <f>'Future Expected Cost'!AA104</f>
        <v>1662985.5343203724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1948175.7171037977</v>
      </c>
      <c r="W105" s="107">
        <f>Q105*'Levy Proposition'!C$5/(1+Assumptions!$D$49)^('Incentive Relocation assumption'!$I105-2022)</f>
        <v>7094.0795857874973</v>
      </c>
      <c r="X105" s="107">
        <f>R105*'Levy Proposition'!D$5/(1+Assumptions!$D$49)^('Incentive Relocation assumption'!$I105-2022)</f>
        <v>5311.5931979959914</v>
      </c>
      <c r="Y105" s="107">
        <f>S105*'Levy Proposition'!E$5/(1+Assumptions!$D$49)^('Incentive Relocation assumption'!$I105-2022)</f>
        <v>2022.69227897735</v>
      </c>
      <c r="Z105" s="107">
        <f>T105*'Levy Proposition'!F$5/(1+Assumptions!$D$49)^('Incentive Relocation assumption'!$I105-2022)</f>
        <v>1387.409073440238</v>
      </c>
      <c r="AA105" s="107">
        <f>U105*'Levy Proposition'!G$5/(1+Assumptions!$D$49)^('Incentive Relocation assumption'!$I105-2022)</f>
        <v>764.08957505248395</v>
      </c>
      <c r="AB105" s="81">
        <f>P105*'Levy Proposition'!B$33/(1+Assumptions!$D$49)^('Incentive Relocation assumption'!$I105-2022)</f>
        <v>1946386.2838849004</v>
      </c>
      <c r="AC105" s="81">
        <f>Q105*'Levy Proposition'!C$33/(1+Assumptions!$D$49)^('Incentive Relocation assumption'!$I105-2022)</f>
        <v>7087.563550525967</v>
      </c>
      <c r="AD105" s="81">
        <f>R105*'Levy Proposition'!D$33/(1+Assumptions!$D$49)^('Incentive Relocation assumption'!$I105-2022)</f>
        <v>5306.7144074278121</v>
      </c>
      <c r="AE105" s="81">
        <f>S105*'Levy Proposition'!E$33/(1+Assumptions!$D$49)^('Incentive Relocation assumption'!$I105-2022)</f>
        <v>2020.8344010026726</v>
      </c>
      <c r="AF105" s="81">
        <f>T105*'Levy Proposition'!F$33/(1+Assumptions!$D$49)^('Incentive Relocation assumption'!$I105-2022)</f>
        <v>1386.1347141191477</v>
      </c>
      <c r="AG105" s="81">
        <f>U105*'Levy Proposition'!G$33/(1+Assumptions!$D$49)^('Incentive Relocation assumption'!$I105-2022)</f>
        <v>763.38774551225936</v>
      </c>
      <c r="AH105" s="109">
        <f t="shared" si="22"/>
        <v>1789.4332188973203</v>
      </c>
      <c r="AI105" s="109">
        <f t="shared" si="23"/>
        <v>6.5160352615303054</v>
      </c>
      <c r="AJ105" s="109">
        <f t="shared" si="24"/>
        <v>4.8787905681792836</v>
      </c>
      <c r="AK105" s="109">
        <f t="shared" si="25"/>
        <v>1.8578779746774217</v>
      </c>
      <c r="AL105" s="109">
        <f t="shared" si="26"/>
        <v>1.2743593210902873</v>
      </c>
      <c r="AM105" s="109">
        <f t="shared" si="27"/>
        <v>0.70182954022459398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2931.0401955287421</v>
      </c>
      <c r="AP105" s="106">
        <f>-'Levy Proposition'!D$11*'Incentive Relocation assumption'!L105/(1+Assumptions!$D$49)^('Incentive Relocation assumption'!$I105-2022)</f>
        <v>1467.3779466449316</v>
      </c>
      <c r="AQ105" s="106">
        <f>-'Levy Proposition'!E$11*'Incentive Relocation assumption'!M105/(1+Assumptions!$D$49)^('Incentive Relocation assumption'!$I105-2022)</f>
        <v>906.54946685367736</v>
      </c>
      <c r="AR105" s="106">
        <f>-'Levy Proposition'!F$11*'Incentive Relocation assumption'!N105/(1+Assumptions!$D$49)^('Incentive Relocation assumption'!$I105-2022)</f>
        <v>368.43075302726709</v>
      </c>
      <c r="AS105" s="106">
        <f>-'Levy Proposition'!G$11*'Incentive Relocation assumption'!O105/(1+Assumptions!$D$49)^('Incentive Relocation assumption'!$I105-2022)</f>
        <v>390.48699429592961</v>
      </c>
    </row>
    <row r="106" spans="1:45" x14ac:dyDescent="0.35">
      <c r="A106">
        <v>2124</v>
      </c>
      <c r="B106" s="84">
        <f>'Future Expected Cost'!V105</f>
        <v>8101590.4949678471</v>
      </c>
      <c r="C106" s="84">
        <f>'Future Expected Cost'!W105</f>
        <v>14445670.491717119</v>
      </c>
      <c r="D106" s="84">
        <f>'Future Expected Cost'!X105</f>
        <v>10900451.895723408</v>
      </c>
      <c r="E106" s="84">
        <f>'Future Expected Cost'!Y105</f>
        <v>4266758.5475351317</v>
      </c>
      <c r="F106" s="84">
        <f>'Future Expected Cost'!Z105</f>
        <v>2904762.0116940788</v>
      </c>
      <c r="G106" s="84">
        <f>'Future Expected Cost'!AA105</f>
        <v>1592109.4331046636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1845990.6494201382</v>
      </c>
      <c r="W106" s="107">
        <f>Q106*'Levy Proposition'!C$5/(1+Assumptions!$D$49)^('Incentive Relocation assumption'!$I106-2022)</f>
        <v>6384.6410272903395</v>
      </c>
      <c r="X106" s="107">
        <f>R106*'Levy Proposition'!D$5/(1+Assumptions!$D$49)^('Incentive Relocation assumption'!$I106-2022)</f>
        <v>4780.4109669340487</v>
      </c>
      <c r="Y106" s="107">
        <f>S106*'Levy Proposition'!E$5/(1+Assumptions!$D$49)^('Incentive Relocation assumption'!$I106-2022)</f>
        <v>1820.4143263087753</v>
      </c>
      <c r="Z106" s="107">
        <f>T106*'Levy Proposition'!F$5/(1+Assumptions!$D$49)^('Incentive Relocation assumption'!$I106-2022)</f>
        <v>1248.6621815842091</v>
      </c>
      <c r="AA106" s="107">
        <f>U106*'Levy Proposition'!G$5/(1+Assumptions!$D$49)^('Incentive Relocation assumption'!$I106-2022)</f>
        <v>687.67732168927819</v>
      </c>
      <c r="AB106" s="81">
        <f>P106*'Levy Proposition'!B$33/(1+Assumptions!$D$49)^('Incentive Relocation assumption'!$I106-2022)</f>
        <v>1844295.0749599675</v>
      </c>
      <c r="AC106" s="81">
        <f>Q106*'Levy Proposition'!C$33/(1+Assumptions!$D$49)^('Incentive Relocation assumption'!$I106-2022)</f>
        <v>6378.776623661518</v>
      </c>
      <c r="AD106" s="81">
        <f>R106*'Levy Proposition'!D$33/(1+Assumptions!$D$49)^('Incentive Relocation assumption'!$I106-2022)</f>
        <v>4776.020076467079</v>
      </c>
      <c r="AE106" s="81">
        <f>S106*'Levy Proposition'!E$33/(1+Assumptions!$D$49)^('Incentive Relocation assumption'!$I106-2022)</f>
        <v>1818.7422441454194</v>
      </c>
      <c r="AF106" s="81">
        <f>T106*'Levy Proposition'!F$33/(1+Assumptions!$D$49)^('Incentive Relocation assumption'!$I106-2022)</f>
        <v>1247.5152636921059</v>
      </c>
      <c r="AG106" s="81">
        <f>U106*'Levy Proposition'!G$33/(1+Assumptions!$D$49)^('Incentive Relocation assumption'!$I106-2022)</f>
        <v>687.04567813037863</v>
      </c>
      <c r="AH106" s="109">
        <f t="shared" si="22"/>
        <v>1695.5744601706974</v>
      </c>
      <c r="AI106" s="109">
        <f t="shared" si="23"/>
        <v>5.864403628821492</v>
      </c>
      <c r="AJ106" s="109">
        <f t="shared" si="24"/>
        <v>4.3908904669697222</v>
      </c>
      <c r="AK106" s="109">
        <f t="shared" si="25"/>
        <v>1.6720821633559808</v>
      </c>
      <c r="AL106" s="109">
        <f t="shared" si="26"/>
        <v>1.1469178921031471</v>
      </c>
      <c r="AM106" s="109">
        <f t="shared" si="27"/>
        <v>0.63164355889955459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2637.9235330967244</v>
      </c>
      <c r="AP106" s="106">
        <f>-'Levy Proposition'!D$11*'Incentive Relocation assumption'!L106/(1+Assumptions!$D$49)^('Incentive Relocation assumption'!$I106-2022)</f>
        <v>1320.633822527139</v>
      </c>
      <c r="AQ106" s="106">
        <f>-'Levy Proposition'!E$11*'Incentive Relocation assumption'!M106/(1+Assumptions!$D$49)^('Incentive Relocation assumption'!$I106-2022)</f>
        <v>815.89060981751868</v>
      </c>
      <c r="AR106" s="106">
        <f>-'Levy Proposition'!F$11*'Incentive Relocation assumption'!N106/(1+Assumptions!$D$49)^('Incentive Relocation assumption'!$I106-2022)</f>
        <v>331.5860885189436</v>
      </c>
      <c r="AS106" s="106">
        <f>-'Levy Proposition'!G$11*'Incentive Relocation assumption'!O106/(1+Assumptions!$D$49)^('Incentive Relocation assumption'!$I106-2022)</f>
        <v>351.43661052236769</v>
      </c>
    </row>
    <row r="107" spans="1:45" x14ac:dyDescent="0.35">
      <c r="A107">
        <v>2125</v>
      </c>
      <c r="B107" s="84">
        <f>'Future Expected Cost'!V106</f>
        <v>7752769.2513352027</v>
      </c>
      <c r="C107" s="84">
        <f>'Future Expected Cost'!W106</f>
        <v>13824538.514980692</v>
      </c>
      <c r="D107" s="84">
        <f>'Future Expected Cost'!X106</f>
        <v>10433176.244234812</v>
      </c>
      <c r="E107" s="84">
        <f>'Future Expected Cost'!Y106</f>
        <v>4085763.948276069</v>
      </c>
      <c r="F107" s="84">
        <f>'Future Expected Cost'!Z106</f>
        <v>2781203.0074647553</v>
      </c>
      <c r="G107" s="84">
        <f>'Future Expected Cost'!AA106</f>
        <v>1524268.1363553829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1749148.2714111598</v>
      </c>
      <c r="W107" s="107">
        <f>Q107*'Levy Proposition'!C$5/(1+Assumptions!$D$49)^('Incentive Relocation assumption'!$I107-2022)</f>
        <v>5746.149384766728</v>
      </c>
      <c r="X107" s="107">
        <f>R107*'Levy Proposition'!D$5/(1+Assumptions!$D$49)^('Incentive Relocation assumption'!$I107-2022)</f>
        <v>4302.3492502033596</v>
      </c>
      <c r="Y107" s="107">
        <f>S107*'Levy Proposition'!E$5/(1+Assumptions!$D$49)^('Incentive Relocation assumption'!$I107-2022)</f>
        <v>1638.3650414217759</v>
      </c>
      <c r="Z107" s="107">
        <f>T107*'Levy Proposition'!F$5/(1+Assumptions!$D$49)^('Incentive Relocation assumption'!$I107-2022)</f>
        <v>1123.7905773907971</v>
      </c>
      <c r="AA107" s="107">
        <f>U107*'Levy Proposition'!G$5/(1+Assumptions!$D$49)^('Incentive Relocation assumption'!$I107-2022)</f>
        <v>618.90662326240499</v>
      </c>
      <c r="AB107" s="81">
        <f>P107*'Levy Proposition'!B$33/(1+Assumptions!$D$49)^('Incentive Relocation assumption'!$I107-2022)</f>
        <v>1747541.6483564938</v>
      </c>
      <c r="AC107" s="81">
        <f>Q107*'Levy Proposition'!C$33/(1+Assumptions!$D$49)^('Incentive Relocation assumption'!$I107-2022)</f>
        <v>5740.8714467965683</v>
      </c>
      <c r="AD107" s="81">
        <f>R107*'Levy Proposition'!D$33/(1+Assumptions!$D$49)^('Incentive Relocation assumption'!$I107-2022)</f>
        <v>4298.3974677229489</v>
      </c>
      <c r="AE107" s="81">
        <f>S107*'Levy Proposition'!E$33/(1+Assumptions!$D$49)^('Incentive Relocation assumption'!$I107-2022)</f>
        <v>1636.8601746871891</v>
      </c>
      <c r="AF107" s="81">
        <f>T107*'Levy Proposition'!F$33/(1+Assumptions!$D$49)^('Incentive Relocation assumption'!$I107-2022)</f>
        <v>1122.758356235071</v>
      </c>
      <c r="AG107" s="81">
        <f>U107*'Levy Proposition'!G$33/(1+Assumptions!$D$49)^('Incentive Relocation assumption'!$I107-2022)</f>
        <v>618.33814678395493</v>
      </c>
      <c r="AH107" s="109">
        <f t="shared" si="22"/>
        <v>1606.623054665979</v>
      </c>
      <c r="AI107" s="109">
        <f t="shared" si="23"/>
        <v>5.2779379701596554</v>
      </c>
      <c r="AJ107" s="109">
        <f t="shared" si="24"/>
        <v>3.9517824804106567</v>
      </c>
      <c r="AK107" s="109">
        <f t="shared" si="25"/>
        <v>1.5048667345868125</v>
      </c>
      <c r="AL107" s="109">
        <f t="shared" si="26"/>
        <v>1.0322211557261198</v>
      </c>
      <c r="AM107" s="109">
        <f t="shared" si="27"/>
        <v>0.56847647845006577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2374.1198012503569</v>
      </c>
      <c r="AP107" s="106">
        <f>-'Levy Proposition'!D$11*'Incentive Relocation assumption'!L107/(1+Assumptions!$D$49)^('Incentive Relocation assumption'!$I107-2022)</f>
        <v>1188.5647437937569</v>
      </c>
      <c r="AQ107" s="106">
        <f>-'Levy Proposition'!E$11*'Incentive Relocation assumption'!M107/(1+Assumptions!$D$49)^('Incentive Relocation assumption'!$I107-2022)</f>
        <v>734.29802953692194</v>
      </c>
      <c r="AR107" s="106">
        <f>-'Levy Proposition'!F$11*'Incentive Relocation assumption'!N107/(1+Assumptions!$D$49)^('Incentive Relocation assumption'!$I107-2022)</f>
        <v>298.426049388867</v>
      </c>
      <c r="AS107" s="106">
        <f>-'Levy Proposition'!G$11*'Incentive Relocation assumption'!O107/(1+Assumptions!$D$49)^('Incentive Relocation assumption'!$I107-2022)</f>
        <v>316.29143356782419</v>
      </c>
    </row>
    <row r="108" spans="1:45" x14ac:dyDescent="0.35">
      <c r="A108">
        <v>2126</v>
      </c>
      <c r="B108" s="84">
        <f>'Future Expected Cost'!V107</f>
        <v>7419029.0779541498</v>
      </c>
      <c r="C108" s="84">
        <f>'Future Expected Cost'!W107</f>
        <v>13230225.380551592</v>
      </c>
      <c r="D108" s="84">
        <f>'Future Expected Cost'!X107</f>
        <v>9986018.3432165999</v>
      </c>
      <c r="E108" s="84">
        <f>'Future Expected Cost'!Y107</f>
        <v>3912482.9826099412</v>
      </c>
      <c r="F108" s="84">
        <f>'Future Expected Cost'!Z107</f>
        <v>2662924.3465194884</v>
      </c>
      <c r="G108" s="84">
        <f>'Future Expected Cost'!AA107</f>
        <v>1459331.1150623243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1657370.9583551921</v>
      </c>
      <c r="W108" s="107">
        <f>Q108*'Levy Proposition'!C$5/(1+Assumptions!$D$49)^('Incentive Relocation assumption'!$I108-2022)</f>
        <v>5171.5096605937288</v>
      </c>
      <c r="X108" s="107">
        <f>R108*'Levy Proposition'!D$5/(1+Assumptions!$D$49)^('Incentive Relocation assumption'!$I108-2022)</f>
        <v>3872.0957672384134</v>
      </c>
      <c r="Y108" s="107">
        <f>S108*'Levy Proposition'!E$5/(1+Assumptions!$D$49)^('Incentive Relocation assumption'!$I108-2022)</f>
        <v>1474.5214702829596</v>
      </c>
      <c r="Z108" s="107">
        <f>T108*'Levy Proposition'!F$5/(1+Assumptions!$D$49)^('Incentive Relocation assumption'!$I108-2022)</f>
        <v>1011.4066722434582</v>
      </c>
      <c r="AA108" s="107">
        <f>U108*'Levy Proposition'!G$5/(1+Assumptions!$D$49)^('Incentive Relocation assumption'!$I108-2022)</f>
        <v>557.0132913168087</v>
      </c>
      <c r="AB108" s="81">
        <f>P108*'Levy Proposition'!B$33/(1+Assumptions!$D$49)^('Incentive Relocation assumption'!$I108-2022)</f>
        <v>1655848.6343559353</v>
      </c>
      <c r="AC108" s="81">
        <f>Q108*'Levy Proposition'!C$33/(1+Assumptions!$D$49)^('Incentive Relocation assumption'!$I108-2022)</f>
        <v>5166.759539186678</v>
      </c>
      <c r="AD108" s="81">
        <f>R108*'Levy Proposition'!D$33/(1+Assumptions!$D$49)^('Incentive Relocation assumption'!$I108-2022)</f>
        <v>3868.5391800518387</v>
      </c>
      <c r="AE108" s="81">
        <f>S108*'Levy Proposition'!E$33/(1+Assumptions!$D$49)^('Incentive Relocation assumption'!$I108-2022)</f>
        <v>1473.1670967129903</v>
      </c>
      <c r="AF108" s="81">
        <f>T108*'Levy Proposition'!F$33/(1+Assumptions!$D$49)^('Incentive Relocation assumption'!$I108-2022)</f>
        <v>1010.4776776557333</v>
      </c>
      <c r="AG108" s="81">
        <f>U108*'Levy Proposition'!G$33/(1+Assumptions!$D$49)^('Incentive Relocation assumption'!$I108-2022)</f>
        <v>556.50166493829533</v>
      </c>
      <c r="AH108" s="109">
        <f t="shared" si="22"/>
        <v>1522.3239992568269</v>
      </c>
      <c r="AI108" s="109">
        <f t="shared" si="23"/>
        <v>4.7501214070507558</v>
      </c>
      <c r="AJ108" s="109">
        <f t="shared" si="24"/>
        <v>3.5565871865746885</v>
      </c>
      <c r="AK108" s="109">
        <f t="shared" si="25"/>
        <v>1.3543735699693116</v>
      </c>
      <c r="AL108" s="109">
        <f t="shared" si="26"/>
        <v>0.92899458772490107</v>
      </c>
      <c r="AM108" s="109">
        <f t="shared" si="27"/>
        <v>0.51162637851336967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2136.6975804913777</v>
      </c>
      <c r="AP108" s="106">
        <f>-'Levy Proposition'!D$11*'Incentive Relocation assumption'!L108/(1+Assumptions!$D$49)^('Incentive Relocation assumption'!$I108-2022)</f>
        <v>1069.7031426063518</v>
      </c>
      <c r="AQ108" s="106">
        <f>-'Levy Proposition'!E$11*'Incentive Relocation assumption'!M108/(1+Assumptions!$D$49)^('Incentive Relocation assumption'!$I108-2022)</f>
        <v>660.8650592294498</v>
      </c>
      <c r="AR108" s="106">
        <f>-'Levy Proposition'!F$11*'Incentive Relocation assumption'!N108/(1+Assumptions!$D$49)^('Incentive Relocation assumption'!$I108-2022)</f>
        <v>268.58215720578579</v>
      </c>
      <c r="AS108" s="106">
        <f>-'Levy Proposition'!G$11*'Incentive Relocation assumption'!O108/(1+Assumptions!$D$49)^('Incentive Relocation assumption'!$I108-2022)</f>
        <v>284.66092590550454</v>
      </c>
    </row>
    <row r="109" spans="1:45" x14ac:dyDescent="0.35">
      <c r="A109">
        <v>2127</v>
      </c>
      <c r="B109" s="84">
        <f>'Future Expected Cost'!V108</f>
        <v>7099715.3901304193</v>
      </c>
      <c r="C109" s="84">
        <f>'Future Expected Cost'!W108</f>
        <v>12661568.514796838</v>
      </c>
      <c r="D109" s="84">
        <f>'Future Expected Cost'!X108</f>
        <v>9558108.4656409658</v>
      </c>
      <c r="E109" s="84">
        <f>'Future Expected Cost'!Y108</f>
        <v>3746585.4127096119</v>
      </c>
      <c r="F109" s="84">
        <f>'Future Expected Cost'!Z108</f>
        <v>2549699.3513934268</v>
      </c>
      <c r="G109" s="84">
        <f>'Future Expected Cost'!AA108</f>
        <v>1397173.4784307322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1570395.3392300592</v>
      </c>
      <c r="W109" s="107">
        <f>Q109*'Levy Proposition'!C$5/(1+Assumptions!$D$49)^('Incentive Relocation assumption'!$I109-2022)</f>
        <v>4654.3363875145733</v>
      </c>
      <c r="X109" s="107">
        <f>R109*'Levy Proposition'!D$5/(1+Assumptions!$D$49)^('Incentive Relocation assumption'!$I109-2022)</f>
        <v>3484.8694884444703</v>
      </c>
      <c r="Y109" s="107">
        <f>S109*'Levy Proposition'!E$5/(1+Assumptions!$D$49)^('Incentive Relocation assumption'!$I109-2022)</f>
        <v>1327.0629629881714</v>
      </c>
      <c r="Z109" s="107">
        <f>T109*'Levy Proposition'!F$5/(1+Assumptions!$D$49)^('Incentive Relocation assumption'!$I109-2022)</f>
        <v>910.26164237258797</v>
      </c>
      <c r="AA109" s="107">
        <f>U109*'Levy Proposition'!G$5/(1+Assumptions!$D$49)^('Incentive Relocation assumption'!$I109-2022)</f>
        <v>501.30955953922279</v>
      </c>
      <c r="AB109" s="81">
        <f>P109*'Levy Proposition'!B$33/(1+Assumptions!$D$49)^('Incentive Relocation assumption'!$I109-2022)</f>
        <v>1568952.9038469731</v>
      </c>
      <c r="AC109" s="81">
        <f>Q109*'Levy Proposition'!C$33/(1+Assumptions!$D$49)^('Incentive Relocation assumption'!$I109-2022)</f>
        <v>4650.0612987376107</v>
      </c>
      <c r="AD109" s="81">
        <f>R109*'Levy Proposition'!D$33/(1+Assumptions!$D$49)^('Incentive Relocation assumption'!$I109-2022)</f>
        <v>3481.6685753176948</v>
      </c>
      <c r="AE109" s="81">
        <f>S109*'Levy Proposition'!E$33/(1+Assumptions!$D$49)^('Incentive Relocation assumption'!$I109-2022)</f>
        <v>1325.8440326172145</v>
      </c>
      <c r="AF109" s="81">
        <f>T109*'Levy Proposition'!F$33/(1+Assumptions!$D$49)^('Incentive Relocation assumption'!$I109-2022)</f>
        <v>909.42555125080207</v>
      </c>
      <c r="AG109" s="81">
        <f>U109*'Levy Proposition'!G$33/(1+Assumptions!$D$49)^('Incentive Relocation assumption'!$I109-2022)</f>
        <v>500.84909800543272</v>
      </c>
      <c r="AH109" s="109">
        <f t="shared" si="22"/>
        <v>1442.4353830860928</v>
      </c>
      <c r="AI109" s="109">
        <f t="shared" si="23"/>
        <v>4.2750887769625479</v>
      </c>
      <c r="AJ109" s="109">
        <f t="shared" si="24"/>
        <v>3.2009131267755038</v>
      </c>
      <c r="AK109" s="109">
        <f t="shared" si="25"/>
        <v>1.2189303709569685</v>
      </c>
      <c r="AL109" s="109">
        <f t="shared" si="26"/>
        <v>0.83609112178589839</v>
      </c>
      <c r="AM109" s="109">
        <f t="shared" si="27"/>
        <v>0.46046153379006682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1923.0186059158623</v>
      </c>
      <c r="AP109" s="106">
        <f>-'Levy Proposition'!D$11*'Incentive Relocation assumption'!L109/(1+Assumptions!$D$49)^('Incentive Relocation assumption'!$I109-2022)</f>
        <v>962.72821424060419</v>
      </c>
      <c r="AQ109" s="106">
        <f>-'Levy Proposition'!E$11*'Incentive Relocation assumption'!M109/(1+Assumptions!$D$49)^('Incentive Relocation assumption'!$I109-2022)</f>
        <v>594.77570270176523</v>
      </c>
      <c r="AR109" s="106">
        <f>-'Levy Proposition'!F$11*'Incentive Relocation assumption'!N109/(1+Assumptions!$D$49)^('Incentive Relocation assumption'!$I109-2022)</f>
        <v>241.72278297098461</v>
      </c>
      <c r="AS109" s="106">
        <f>-'Levy Proposition'!G$11*'Incentive Relocation assumption'!O109/(1+Assumptions!$D$49)^('Incentive Relocation assumption'!$I109-2022)</f>
        <v>256.19360544585544</v>
      </c>
    </row>
    <row r="110" spans="1:45" x14ac:dyDescent="0.35">
      <c r="A110">
        <v>2128</v>
      </c>
      <c r="B110" s="84">
        <f>'Future Expected Cost'!V109</f>
        <v>6794202.1202048445</v>
      </c>
      <c r="C110" s="84">
        <f>'Future Expected Cost'!W109</f>
        <v>12117455.930157011</v>
      </c>
      <c r="D110" s="84">
        <f>'Future Expected Cost'!X109</f>
        <v>9148614.632414775</v>
      </c>
      <c r="E110" s="84">
        <f>'Future Expected Cost'!Y109</f>
        <v>3587755.201204834</v>
      </c>
      <c r="F110" s="84">
        <f>'Future Expected Cost'!Z109</f>
        <v>2441311.1177479234</v>
      </c>
      <c r="G110" s="84">
        <f>'Future Expected Cost'!AA109</f>
        <v>1337675.7293485384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1487971.5823940556</v>
      </c>
      <c r="W110" s="107">
        <f>Q110*'Levy Proposition'!C$5/(1+Assumptions!$D$49)^('Incentive Relocation assumption'!$I110-2022)</f>
        <v>4188.8826725415292</v>
      </c>
      <c r="X110" s="107">
        <f>R110*'Levy Proposition'!D$5/(1+Assumptions!$D$49)^('Incentive Relocation assumption'!$I110-2022)</f>
        <v>3136.3675078089746</v>
      </c>
      <c r="Y110" s="107">
        <f>S110*'Levy Proposition'!E$5/(1+Assumptions!$D$49)^('Incentive Relocation assumption'!$I110-2022)</f>
        <v>1194.3509424769456</v>
      </c>
      <c r="Z110" s="107">
        <f>T110*'Levy Proposition'!F$5/(1+Assumptions!$D$49)^('Incentive Relocation assumption'!$I110-2022)</f>
        <v>819.23155177227511</v>
      </c>
      <c r="AA110" s="107">
        <f>U110*'Levy Proposition'!G$5/(1+Assumptions!$D$49)^('Incentive Relocation assumption'!$I110-2022)</f>
        <v>451.17644121434955</v>
      </c>
      <c r="AB110" s="81">
        <f>P110*'Levy Proposition'!B$33/(1+Assumptions!$D$49)^('Incentive Relocation assumption'!$I110-2022)</f>
        <v>1486604.8546626016</v>
      </c>
      <c r="AC110" s="81">
        <f>Q110*'Levy Proposition'!C$33/(1+Assumptions!$D$49)^('Incentive Relocation assumption'!$I110-2022)</f>
        <v>4185.0351110826232</v>
      </c>
      <c r="AD110" s="81">
        <f>R110*'Levy Proposition'!D$33/(1+Assumptions!$D$49)^('Incentive Relocation assumption'!$I110-2022)</f>
        <v>3133.4866998018374</v>
      </c>
      <c r="AE110" s="81">
        <f>S110*'Levy Proposition'!E$33/(1+Assumptions!$D$49)^('Incentive Relocation assumption'!$I110-2022)</f>
        <v>1193.2539104008729</v>
      </c>
      <c r="AF110" s="81">
        <f>T110*'Levy Proposition'!F$33/(1+Assumptions!$D$49)^('Incentive Relocation assumption'!$I110-2022)</f>
        <v>818.47907336910043</v>
      </c>
      <c r="AG110" s="81">
        <f>U110*'Levy Proposition'!G$33/(1+Assumptions!$D$49)^('Incentive Relocation assumption'!$I110-2022)</f>
        <v>450.7620278201137</v>
      </c>
      <c r="AH110" s="109">
        <f t="shared" si="22"/>
        <v>1366.7277314539533</v>
      </c>
      <c r="AI110" s="109">
        <f t="shared" si="23"/>
        <v>3.8475614589060569</v>
      </c>
      <c r="AJ110" s="109">
        <f t="shared" si="24"/>
        <v>2.8808080071371478</v>
      </c>
      <c r="AK110" s="109">
        <f t="shared" si="25"/>
        <v>1.0970320760727645</v>
      </c>
      <c r="AL110" s="109">
        <f t="shared" si="26"/>
        <v>0.75247840317467762</v>
      </c>
      <c r="AM110" s="109">
        <f t="shared" si="27"/>
        <v>0.41441339423585077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1730.7084504902907</v>
      </c>
      <c r="AP110" s="106">
        <f>-'Levy Proposition'!D$11*'Incentive Relocation assumption'!L110/(1+Assumptions!$D$49)^('Incentive Relocation assumption'!$I110-2022)</f>
        <v>866.45124014184501</v>
      </c>
      <c r="AQ110" s="106">
        <f>-'Levy Proposition'!E$11*'Incentive Relocation assumption'!M110/(1+Assumptions!$D$49)^('Incentive Relocation assumption'!$I110-2022)</f>
        <v>535.29556689961873</v>
      </c>
      <c r="AR110" s="106">
        <f>-'Levy Proposition'!F$11*'Incentive Relocation assumption'!N110/(1+Assumptions!$D$49)^('Incentive Relocation assumption'!$I110-2022)</f>
        <v>217.54946201608291</v>
      </c>
      <c r="AS110" s="106">
        <f>-'Levy Proposition'!G$11*'Incentive Relocation assumption'!O110/(1+Assumptions!$D$49)^('Incentive Relocation assumption'!$I110-2022)</f>
        <v>230.57313982437736</v>
      </c>
    </row>
    <row r="111" spans="1:45" x14ac:dyDescent="0.35">
      <c r="A111">
        <v>2129</v>
      </c>
      <c r="B111" s="84">
        <f>'Future Expected Cost'!V110</f>
        <v>6501890.4709071387</v>
      </c>
      <c r="C111" s="84">
        <f>'Future Expected Cost'!W110</f>
        <v>11596824.016270889</v>
      </c>
      <c r="D111" s="84">
        <f>'Future Expected Cost'!X110</f>
        <v>8756740.9679632634</v>
      </c>
      <c r="E111" s="84">
        <f>'Future Expected Cost'!Y110</f>
        <v>3435689.8979773759</v>
      </c>
      <c r="F111" s="84">
        <f>'Future Expected Cost'!Z110</f>
        <v>2337552.0912669734</v>
      </c>
      <c r="G111" s="84">
        <f>'Future Expected Cost'!AA110</f>
        <v>1280723.5304996385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1409862.7152717041</v>
      </c>
      <c r="W111" s="107">
        <f>Q111*'Levy Proposition'!C$5/(1+Assumptions!$D$49)^('Incentive Relocation assumption'!$I111-2022)</f>
        <v>3769.9763367745486</v>
      </c>
      <c r="X111" s="107">
        <f>R111*'Levy Proposition'!D$5/(1+Assumptions!$D$49)^('Incentive Relocation assumption'!$I111-2022)</f>
        <v>2822.7172284809731</v>
      </c>
      <c r="Y111" s="107">
        <f>S111*'Levy Proposition'!E$5/(1+Assumptions!$D$49)^('Incentive Relocation assumption'!$I111-2022)</f>
        <v>1074.9106964627749</v>
      </c>
      <c r="Z111" s="107">
        <f>T111*'Levy Proposition'!F$5/(1+Assumptions!$D$49)^('Incentive Relocation assumption'!$I111-2022)</f>
        <v>737.30486288523537</v>
      </c>
      <c r="AA111" s="107">
        <f>U111*'Levy Proposition'!G$5/(1+Assumptions!$D$49)^('Incentive Relocation assumption'!$I111-2022)</f>
        <v>406.05685096838607</v>
      </c>
      <c r="AB111" s="81">
        <f>P111*'Levy Proposition'!B$33/(1+Assumptions!$D$49)^('Incentive Relocation assumption'!$I111-2022)</f>
        <v>1408567.7318907685</v>
      </c>
      <c r="AC111" s="81">
        <f>Q111*'Levy Proposition'!C$33/(1+Assumptions!$D$49)^('Incentive Relocation assumption'!$I111-2022)</f>
        <v>3766.5135480577751</v>
      </c>
      <c r="AD111" s="81">
        <f>R111*'Levy Proposition'!D$33/(1+Assumptions!$D$49)^('Incentive Relocation assumption'!$I111-2022)</f>
        <v>2820.1245137007554</v>
      </c>
      <c r="AE111" s="81">
        <f>S111*'Levy Proposition'!E$33/(1+Assumptions!$D$49)^('Incentive Relocation assumption'!$I111-2022)</f>
        <v>1073.9233723262962</v>
      </c>
      <c r="AF111" s="81">
        <f>T111*'Levy Proposition'!F$33/(1+Assumptions!$D$49)^('Incentive Relocation assumption'!$I111-2022)</f>
        <v>736.62763556815196</v>
      </c>
      <c r="AG111" s="81">
        <f>U111*'Levy Proposition'!G$33/(1+Assumptions!$D$49)^('Incentive Relocation assumption'!$I111-2022)</f>
        <v>405.68388070112303</v>
      </c>
      <c r="AH111" s="109">
        <f t="shared" si="22"/>
        <v>1294.9833809356205</v>
      </c>
      <c r="AI111" s="109">
        <f t="shared" si="23"/>
        <v>3.4627887167735025</v>
      </c>
      <c r="AJ111" s="109">
        <f t="shared" si="24"/>
        <v>2.5927147802176478</v>
      </c>
      <c r="AK111" s="109">
        <f t="shared" si="25"/>
        <v>0.98732413647871908</v>
      </c>
      <c r="AL111" s="109">
        <f t="shared" si="26"/>
        <v>0.67722731708340689</v>
      </c>
      <c r="AM111" s="109">
        <f t="shared" si="27"/>
        <v>0.37297026726304239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1557.6301401264548</v>
      </c>
      <c r="AP111" s="106">
        <f>-'Levy Proposition'!D$11*'Incentive Relocation assumption'!L111/(1+Assumptions!$D$49)^('Incentive Relocation assumption'!$I111-2022)</f>
        <v>779.80237873834426</v>
      </c>
      <c r="AQ111" s="106">
        <f>-'Levy Proposition'!E$11*'Incentive Relocation assumption'!M111/(1+Assumptions!$D$49)^('Incentive Relocation assumption'!$I111-2022)</f>
        <v>481.76370124195029</v>
      </c>
      <c r="AR111" s="106">
        <f>-'Levy Proposition'!F$11*'Incentive Relocation assumption'!N111/(1+Assumptions!$D$49)^('Incentive Relocation assumption'!$I111-2022)</f>
        <v>195.79357742694927</v>
      </c>
      <c r="AS111" s="106">
        <f>-'Levy Proposition'!G$11*'Incentive Relocation assumption'!O111/(1+Assumptions!$D$49)^('Incentive Relocation assumption'!$I111-2022)</f>
        <v>207.51483127750316</v>
      </c>
    </row>
    <row r="112" spans="1:45" x14ac:dyDescent="0.35">
      <c r="A112">
        <v>2130</v>
      </c>
      <c r="B112" s="84">
        <f>'Future Expected Cost'!V111</f>
        <v>7439262.4677549498</v>
      </c>
      <c r="C112" s="84">
        <f>'Future Expected Cost'!W111</f>
        <v>13269536.222137209</v>
      </c>
      <c r="D112" s="84">
        <f>'Future Expected Cost'!X111</f>
        <v>10021179.518398391</v>
      </c>
      <c r="E112" s="84">
        <f>'Future Expected Cost'!Y111</f>
        <v>3933638.8194645485</v>
      </c>
      <c r="F112" s="84">
        <f>'Future Expected Cost'!Z111</f>
        <v>2676016.942924276</v>
      </c>
      <c r="G112" s="84">
        <f>'Future Expected Cost'!AA111</f>
        <v>1466051.8732377235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1335843.9766138524</v>
      </c>
      <c r="W112" s="107">
        <f>Q112*'Levy Proposition'!C$5/(1+Assumptions!$D$49)^('Incentive Relocation assumption'!$I112-2022)</f>
        <v>3392.9624415134845</v>
      </c>
      <c r="X112" s="107">
        <f>R112*'Levy Proposition'!D$5/(1+Assumptions!$D$49)^('Incentive Relocation assumption'!$I112-2022)</f>
        <v>2540.4333299988361</v>
      </c>
      <c r="Y112" s="107">
        <f>S112*'Levy Proposition'!E$5/(1+Assumptions!$D$49)^('Incentive Relocation assumption'!$I112-2022)</f>
        <v>967.41499024889015</v>
      </c>
      <c r="Z112" s="107">
        <f>T112*'Levy Proposition'!F$5/(1+Assumptions!$D$49)^('Incentive Relocation assumption'!$I112-2022)</f>
        <v>663.57119627312306</v>
      </c>
      <c r="AA112" s="107">
        <f>U112*'Levy Proposition'!G$5/(1+Assumptions!$D$49)^('Incentive Relocation assumption'!$I112-2022)</f>
        <v>365.44941436786627</v>
      </c>
      <c r="AB112" s="81">
        <f>P112*'Levy Proposition'!B$33/(1+Assumptions!$D$49)^('Incentive Relocation assumption'!$I112-2022)</f>
        <v>1334616.9807294307</v>
      </c>
      <c r="AC112" s="81">
        <f>Q112*'Levy Proposition'!C$33/(1+Assumptions!$D$49)^('Incentive Relocation assumption'!$I112-2022)</f>
        <v>3389.8459466049353</v>
      </c>
      <c r="AD112" s="81">
        <f>R112*'Levy Proposition'!D$33/(1+Assumptions!$D$49)^('Incentive Relocation assumption'!$I112-2022)</f>
        <v>2538.0998978801713</v>
      </c>
      <c r="AE112" s="81">
        <f>S112*'Levy Proposition'!E$33/(1+Assumptions!$D$49)^('Incentive Relocation assumption'!$I112-2022)</f>
        <v>966.52640278482727</v>
      </c>
      <c r="AF112" s="81">
        <f>T112*'Levy Proposition'!F$33/(1+Assumptions!$D$49)^('Incentive Relocation assumption'!$I112-2022)</f>
        <v>662.96169460893043</v>
      </c>
      <c r="AG112" s="81">
        <f>U112*'Levy Proposition'!G$33/(1+Assumptions!$D$49)^('Incentive Relocation assumption'!$I112-2022)</f>
        <v>365.11374273611608</v>
      </c>
      <c r="AH112" s="109">
        <f t="shared" si="22"/>
        <v>1226.9958844217472</v>
      </c>
      <c r="AI112" s="109">
        <f t="shared" si="23"/>
        <v>3.1164949085491571</v>
      </c>
      <c r="AJ112" s="109">
        <f t="shared" si="24"/>
        <v>2.3334321186648594</v>
      </c>
      <c r="AK112" s="109">
        <f t="shared" si="25"/>
        <v>0.88858746406287992</v>
      </c>
      <c r="AL112" s="109">
        <f t="shared" si="26"/>
        <v>0.60950166419263496</v>
      </c>
      <c r="AM112" s="109">
        <f t="shared" si="27"/>
        <v>0.33567163175018777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1401.8604073626839</v>
      </c>
      <c r="AP112" s="106">
        <f>-'Levy Proposition'!D$11*'Incentive Relocation assumption'!L112/(1+Assumptions!$D$49)^('Incentive Relocation assumption'!$I112-2022)</f>
        <v>701.81877723024593</v>
      </c>
      <c r="AQ112" s="106">
        <f>-'Levy Proposition'!E$11*'Incentive Relocation assumption'!M112/(1+Assumptions!$D$49)^('Incentive Relocation assumption'!$I112-2022)</f>
        <v>433.58525305677887</v>
      </c>
      <c r="AR112" s="106">
        <f>-'Levy Proposition'!F$11*'Incentive Relocation assumption'!N112/(1+Assumptions!$D$49)^('Incentive Relocation assumption'!$I112-2022)</f>
        <v>176.21337513952915</v>
      </c>
      <c r="AS112" s="106">
        <f>-'Levy Proposition'!G$11*'Incentive Relocation assumption'!O112/(1+Assumptions!$D$49)^('Incentive Relocation assumption'!$I112-2022)</f>
        <v>186.76245304604993</v>
      </c>
    </row>
    <row r="113" spans="1:45" x14ac:dyDescent="0.35">
      <c r="A113">
        <v>2131</v>
      </c>
      <c r="B113" s="84">
        <f>'Future Expected Cost'!V112</f>
        <v>7119318.354616832</v>
      </c>
      <c r="C113" s="84">
        <f>'Future Expected Cost'!W112</f>
        <v>12699620.267808553</v>
      </c>
      <c r="D113" s="84">
        <f>'Future Expected Cost'!X112</f>
        <v>9592097.9333699234</v>
      </c>
      <c r="E113" s="84">
        <f>'Future Expected Cost'!Y112</f>
        <v>3766982.6703347</v>
      </c>
      <c r="F113" s="84">
        <f>'Future Expected Cost'!Z112</f>
        <v>2562330.0112607218</v>
      </c>
      <c r="G113" s="84">
        <f>'Future Expected Cost'!AA112</f>
        <v>1403660.0656671384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1265702.1999410219</v>
      </c>
      <c r="W113" s="107">
        <f>Q113*'Levy Proposition'!C$5/(1+Assumptions!$D$49)^('Incentive Relocation assumption'!$I113-2022)</f>
        <v>3053.6515620070327</v>
      </c>
      <c r="X113" s="107">
        <f>R113*'Levy Proposition'!D$5/(1+Assumptions!$D$49)^('Incentive Relocation assumption'!$I113-2022)</f>
        <v>2286.379038980836</v>
      </c>
      <c r="Y113" s="107">
        <f>S113*'Levy Proposition'!E$5/(1+Assumptions!$D$49)^('Incentive Relocation assumption'!$I113-2022)</f>
        <v>870.66931833315448</v>
      </c>
      <c r="Z113" s="107">
        <f>T113*'Levy Proposition'!F$5/(1+Assumptions!$D$49)^('Incentive Relocation assumption'!$I113-2022)</f>
        <v>597.21121436829912</v>
      </c>
      <c r="AA113" s="107">
        <f>U113*'Levy Proposition'!G$5/(1+Assumptions!$D$49)^('Incentive Relocation assumption'!$I113-2022)</f>
        <v>328.90289658532163</v>
      </c>
      <c r="AB113" s="81">
        <f>P113*'Levy Proposition'!B$33/(1+Assumptions!$D$49)^('Incentive Relocation assumption'!$I113-2022)</f>
        <v>1264539.6304962221</v>
      </c>
      <c r="AC113" s="81">
        <f>Q113*'Levy Proposition'!C$33/(1+Assumptions!$D$49)^('Incentive Relocation assumption'!$I113-2022)</f>
        <v>3050.8467300321659</v>
      </c>
      <c r="AD113" s="81">
        <f>R113*'Levy Proposition'!D$33/(1+Assumptions!$D$49)^('Incentive Relocation assumption'!$I113-2022)</f>
        <v>2284.2789601391673</v>
      </c>
      <c r="AE113" s="81">
        <f>S113*'Levy Proposition'!E$33/(1+Assumptions!$D$49)^('Incentive Relocation assumption'!$I113-2022)</f>
        <v>869.86959344837067</v>
      </c>
      <c r="AF113" s="81">
        <f>T113*'Levy Proposition'!F$33/(1+Assumptions!$D$49)^('Incentive Relocation assumption'!$I113-2022)</f>
        <v>596.66266549957732</v>
      </c>
      <c r="AG113" s="81">
        <f>U113*'Levy Proposition'!G$33/(1+Assumptions!$D$49)^('Incentive Relocation assumption'!$I113-2022)</f>
        <v>328.6007935646474</v>
      </c>
      <c r="AH113" s="109">
        <f t="shared" si="22"/>
        <v>1162.5694447997957</v>
      </c>
      <c r="AI113" s="109">
        <f t="shared" si="23"/>
        <v>2.8048319748668291</v>
      </c>
      <c r="AJ113" s="109">
        <f t="shared" si="24"/>
        <v>2.1000788416686191</v>
      </c>
      <c r="AK113" s="109">
        <f t="shared" si="25"/>
        <v>0.79972488478381365</v>
      </c>
      <c r="AL113" s="109">
        <f t="shared" si="26"/>
        <v>0.54854886872180941</v>
      </c>
      <c r="AM113" s="109">
        <f t="shared" si="27"/>
        <v>0.3021030206742239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1261.6683197793841</v>
      </c>
      <c r="AP113" s="106">
        <f>-'Levy Proposition'!D$11*'Incentive Relocation assumption'!L113/(1+Assumptions!$D$49)^('Incentive Relocation assumption'!$I113-2022)</f>
        <v>631.63387225089298</v>
      </c>
      <c r="AQ113" s="106">
        <f>-'Levy Proposition'!E$11*'Incentive Relocation assumption'!M113/(1+Assumptions!$D$49)^('Incentive Relocation assumption'!$I113-2022)</f>
        <v>390.22485750518581</v>
      </c>
      <c r="AR113" s="106">
        <f>-'Levy Proposition'!F$11*'Incentive Relocation assumption'!N113/(1+Assumptions!$D$49)^('Incentive Relocation assumption'!$I113-2022)</f>
        <v>158.59127753896647</v>
      </c>
      <c r="AS113" s="106">
        <f>-'Levy Proposition'!G$11*'Incentive Relocation assumption'!O113/(1+Assumptions!$D$49)^('Incentive Relocation assumption'!$I113-2022)</f>
        <v>168.08540215197334</v>
      </c>
    </row>
    <row r="114" spans="1:45" x14ac:dyDescent="0.35">
      <c r="A114">
        <v>2132</v>
      </c>
      <c r="B114" s="84">
        <f>'Future Expected Cost'!V113</f>
        <v>6813192.0015211962</v>
      </c>
      <c r="C114" s="84">
        <f>'Future Expected Cost'!W113</f>
        <v>12154285.150300017</v>
      </c>
      <c r="D114" s="84">
        <f>'Future Expected Cost'!X113</f>
        <v>9181468.9513637517</v>
      </c>
      <c r="E114" s="84">
        <f>'Future Expected Cost'!Y113</f>
        <v>3607420.415372618</v>
      </c>
      <c r="F114" s="84">
        <f>'Future Expected Cost'!Z113</f>
        <v>2453495.6367005501</v>
      </c>
      <c r="G114" s="84">
        <f>'Future Expected Cost'!AA113</f>
        <v>1343936.0069913687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1199235.2268197688</v>
      </c>
      <c r="W114" s="107">
        <f>Q114*'Levy Proposition'!C$5/(1+Assumptions!$D$49)^('Incentive Relocation assumption'!$I114-2022)</f>
        <v>2748.2732340498646</v>
      </c>
      <c r="X114" s="107">
        <f>R114*'Levy Proposition'!D$5/(1+Assumptions!$D$49)^('Incentive Relocation assumption'!$I114-2022)</f>
        <v>2057.7312729137147</v>
      </c>
      <c r="Y114" s="107">
        <f>S114*'Levy Proposition'!E$5/(1+Assumptions!$D$49)^('Incentive Relocation assumption'!$I114-2022)</f>
        <v>783.59863091607667</v>
      </c>
      <c r="Z114" s="107">
        <f>T114*'Levy Proposition'!F$5/(1+Assumptions!$D$49)^('Incentive Relocation assumption'!$I114-2022)</f>
        <v>537.48751689405503</v>
      </c>
      <c r="AA114" s="107">
        <f>U114*'Levy Proposition'!G$5/(1+Assumptions!$D$49)^('Incentive Relocation assumption'!$I114-2022)</f>
        <v>296.01118822240676</v>
      </c>
      <c r="AB114" s="81">
        <f>P114*'Levy Proposition'!B$33/(1+Assumptions!$D$49)^('Incentive Relocation assumption'!$I114-2022)</f>
        <v>1198133.7084437297</v>
      </c>
      <c r="AC114" s="81">
        <f>Q114*'Levy Proposition'!C$33/(1+Assumptions!$D$49)^('Incentive Relocation assumption'!$I114-2022)</f>
        <v>2745.7488973709715</v>
      </c>
      <c r="AD114" s="81">
        <f>R114*'Levy Proposition'!D$33/(1+Assumptions!$D$49)^('Incentive Relocation assumption'!$I114-2022)</f>
        <v>2055.8412110147865</v>
      </c>
      <c r="AE114" s="81">
        <f>S114*'Levy Proposition'!E$33/(1+Assumptions!$D$49)^('Incentive Relocation assumption'!$I114-2022)</f>
        <v>782.87888196934</v>
      </c>
      <c r="AF114" s="81">
        <f>T114*'Levy Proposition'!F$33/(1+Assumptions!$D$49)^('Incentive Relocation assumption'!$I114-2022)</f>
        <v>536.99382527834052</v>
      </c>
      <c r="AG114" s="81">
        <f>U114*'Levy Proposition'!G$33/(1+Assumptions!$D$49)^('Incentive Relocation assumption'!$I114-2022)</f>
        <v>295.73929680690458</v>
      </c>
      <c r="AH114" s="109">
        <f t="shared" si="22"/>
        <v>1101.5183760391083</v>
      </c>
      <c r="AI114" s="109">
        <f t="shared" si="23"/>
        <v>2.524336678893178</v>
      </c>
      <c r="AJ114" s="109">
        <f t="shared" si="24"/>
        <v>1.890061898928252</v>
      </c>
      <c r="AK114" s="109">
        <f t="shared" si="25"/>
        <v>0.71974894673667222</v>
      </c>
      <c r="AL114" s="109">
        <f t="shared" si="26"/>
        <v>0.49369161571451059</v>
      </c>
      <c r="AM114" s="109">
        <f t="shared" si="27"/>
        <v>0.2718914155021821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1135.4960456651997</v>
      </c>
      <c r="AP114" s="106">
        <f>-'Levy Proposition'!D$11*'Incentive Relocation assumption'!L114/(1+Assumptions!$D$49)^('Incentive Relocation assumption'!$I114-2022)</f>
        <v>568.46776050816595</v>
      </c>
      <c r="AQ114" s="106">
        <f>-'Levy Proposition'!E$11*'Incentive Relocation assumption'!M114/(1+Assumptions!$D$49)^('Incentive Relocation assumption'!$I114-2022)</f>
        <v>351.20068854141084</v>
      </c>
      <c r="AR114" s="106">
        <f>-'Levy Proposition'!F$11*'Incentive Relocation assumption'!N114/(1+Assumptions!$D$49)^('Incentive Relocation assumption'!$I114-2022)</f>
        <v>142.73146571039962</v>
      </c>
      <c r="AS114" s="106">
        <f>-'Levy Proposition'!G$11*'Incentive Relocation assumption'!O114/(1+Assumptions!$D$49)^('Incentive Relocation assumption'!$I114-2022)</f>
        <v>151.27613690972646</v>
      </c>
    </row>
    <row r="115" spans="1:45" x14ac:dyDescent="0.35">
      <c r="A115">
        <v>2133</v>
      </c>
      <c r="B115" s="84">
        <f>'Future Expected Cost'!V114</f>
        <v>6520284.2651635418</v>
      </c>
      <c r="C115" s="84">
        <f>'Future Expected Cost'!W114</f>
        <v>11632466.407181501</v>
      </c>
      <c r="D115" s="84">
        <f>'Future Expected Cost'!X114</f>
        <v>8788495.6886926666</v>
      </c>
      <c r="E115" s="84">
        <f>'Future Expected Cost'!Y114</f>
        <v>3454648.709108836</v>
      </c>
      <c r="F115" s="84">
        <f>'Future Expected Cost'!Z114</f>
        <v>2349305.7500524772</v>
      </c>
      <c r="G115" s="84">
        <f>'Future Expected Cost'!AA114</f>
        <v>1286765.1111220366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1136251.3486637985</v>
      </c>
      <c r="W115" s="107">
        <f>Q115*'Levy Proposition'!C$5/(1+Assumptions!$D$49)^('Incentive Relocation assumption'!$I115-2022)</f>
        <v>2473.4340561208746</v>
      </c>
      <c r="X115" s="107">
        <f>R115*'Levy Proposition'!D$5/(1+Assumptions!$D$49)^('Incentive Relocation assumption'!$I115-2022)</f>
        <v>1851.9492697127484</v>
      </c>
      <c r="Y115" s="107">
        <f>S115*'Levy Proposition'!E$5/(1+Assumptions!$D$49)^('Incentive Relocation assumption'!$I115-2022)</f>
        <v>705.23538781528214</v>
      </c>
      <c r="Z115" s="107">
        <f>T115*'Levy Proposition'!F$5/(1+Assumptions!$D$49)^('Incentive Relocation assumption'!$I115-2022)</f>
        <v>483.73644678208831</v>
      </c>
      <c r="AA115" s="107">
        <f>U115*'Levy Proposition'!G$5/(1+Assumptions!$D$49)^('Incentive Relocation assumption'!$I115-2022)</f>
        <v>266.4087925723411</v>
      </c>
      <c r="AB115" s="81">
        <f>P115*'Levy Proposition'!B$33/(1+Assumptions!$D$49)^('Incentive Relocation assumption'!$I115-2022)</f>
        <v>1135207.6820733238</v>
      </c>
      <c r="AC115" s="81">
        <f>Q115*'Levy Proposition'!C$33/(1+Assumptions!$D$49)^('Incentive Relocation assumption'!$I115-2022)</f>
        <v>2471.1621639984569</v>
      </c>
      <c r="AD115" s="81">
        <f>R115*'Levy Proposition'!D$33/(1+Assumptions!$D$49)^('Incentive Relocation assumption'!$I115-2022)</f>
        <v>1850.2482221563903</v>
      </c>
      <c r="AE115" s="81">
        <f>S115*'Levy Proposition'!E$33/(1+Assumptions!$D$49)^('Incentive Relocation assumption'!$I115-2022)</f>
        <v>704.58761686781634</v>
      </c>
      <c r="AF115" s="81">
        <f>T115*'Levy Proposition'!F$33/(1+Assumptions!$D$49)^('Incentive Relocation assumption'!$I115-2022)</f>
        <v>483.29212645745662</v>
      </c>
      <c r="AG115" s="81">
        <f>U115*'Levy Proposition'!G$33/(1+Assumptions!$D$49)^('Incentive Relocation assumption'!$I115-2022)</f>
        <v>266.16409147117758</v>
      </c>
      <c r="AH115" s="109">
        <f t="shared" si="22"/>
        <v>1043.6665904747788</v>
      </c>
      <c r="AI115" s="109">
        <f t="shared" si="23"/>
        <v>2.2718921224177393</v>
      </c>
      <c r="AJ115" s="109">
        <f t="shared" si="24"/>
        <v>1.7010475563581622</v>
      </c>
      <c r="AK115" s="109">
        <f t="shared" si="25"/>
        <v>0.64777094746580133</v>
      </c>
      <c r="AL115" s="109">
        <f t="shared" si="26"/>
        <v>0.4443203246316898</v>
      </c>
      <c r="AM115" s="109">
        <f t="shared" si="27"/>
        <v>0.24470110116351407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1021.9415431995327</v>
      </c>
      <c r="AP115" s="106">
        <f>-'Levy Proposition'!D$11*'Incentive Relocation assumption'!L115/(1+Assumptions!$D$49)^('Incentive Relocation assumption'!$I115-2022)</f>
        <v>511.61853240322733</v>
      </c>
      <c r="AQ115" s="106">
        <f>-'Levy Proposition'!E$11*'Incentive Relocation assumption'!M115/(1+Assumptions!$D$49)^('Incentive Relocation assumption'!$I115-2022)</f>
        <v>316.07910480259943</v>
      </c>
      <c r="AR115" s="106">
        <f>-'Levy Proposition'!F$11*'Incentive Relocation assumption'!N115/(1+Assumptions!$D$49)^('Incentive Relocation assumption'!$I115-2022)</f>
        <v>128.45770347510719</v>
      </c>
      <c r="AS115" s="106">
        <f>-'Levy Proposition'!G$11*'Incentive Relocation assumption'!O115/(1+Assumptions!$D$49)^('Incentive Relocation assumption'!$I115-2022)</f>
        <v>136.14787069753655</v>
      </c>
    </row>
    <row r="116" spans="1:45" x14ac:dyDescent="0.35">
      <c r="A116">
        <v>2134</v>
      </c>
      <c r="B116" s="84">
        <f>'Future Expected Cost'!V115</f>
        <v>6240022.0791079514</v>
      </c>
      <c r="C116" s="84">
        <f>'Future Expected Cost'!W115</f>
        <v>11133145.848167293</v>
      </c>
      <c r="D116" s="84">
        <f>'Future Expected Cost'!X115</f>
        <v>8412415.8129098322</v>
      </c>
      <c r="E116" s="84">
        <f>'Future Expected Cost'!Y115</f>
        <v>3308377.2352481885</v>
      </c>
      <c r="F116" s="84">
        <f>'Future Expected Cost'!Z115</f>
        <v>2249561.2429076484</v>
      </c>
      <c r="G116" s="84">
        <f>'Future Expected Cost'!AA115</f>
        <v>1232037.7351347671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1076568.7757942171</v>
      </c>
      <c r="W116" s="107">
        <f>Q116*'Levy Proposition'!C$5/(1+Assumptions!$D$49)^('Incentive Relocation assumption'!$I116-2022)</f>
        <v>2226.0799814883189</v>
      </c>
      <c r="X116" s="107">
        <f>R116*'Levy Proposition'!D$5/(1+Assumptions!$D$49)^('Incentive Relocation assumption'!$I116-2022)</f>
        <v>1666.7463544611246</v>
      </c>
      <c r="Y116" s="107">
        <f>S116*'Levy Proposition'!E$5/(1+Assumptions!$D$49)^('Incentive Relocation assumption'!$I116-2022)</f>
        <v>634.70880704006538</v>
      </c>
      <c r="Z116" s="107">
        <f>T116*'Levy Proposition'!F$5/(1+Assumptions!$D$49)^('Incentive Relocation assumption'!$I116-2022)</f>
        <v>435.36071553357471</v>
      </c>
      <c r="AA116" s="107">
        <f>U116*'Levy Proposition'!G$5/(1+Assumptions!$D$49)^('Incentive Relocation assumption'!$I116-2022)</f>
        <v>239.76676417557201</v>
      </c>
      <c r="AB116" s="81">
        <f>P116*'Levy Proposition'!B$33/(1+Assumptions!$D$49)^('Incentive Relocation assumption'!$I116-2022)</f>
        <v>1075579.9286830861</v>
      </c>
      <c r="AC116" s="81">
        <f>Q116*'Levy Proposition'!C$33/(1+Assumptions!$D$49)^('Incentive Relocation assumption'!$I116-2022)</f>
        <v>2224.0352883778232</v>
      </c>
      <c r="AD116" s="81">
        <f>R116*'Levy Proposition'!D$33/(1+Assumptions!$D$49)^('Incentive Relocation assumption'!$I116-2022)</f>
        <v>1665.2154189977766</v>
      </c>
      <c r="AE116" s="81">
        <f>S116*'Levy Proposition'!E$33/(1+Assumptions!$D$49)^('Incentive Relocation assumption'!$I116-2022)</f>
        <v>634.12581598147017</v>
      </c>
      <c r="AF116" s="81">
        <f>T116*'Levy Proposition'!F$33/(1+Assumptions!$D$49)^('Incentive Relocation assumption'!$I116-2022)</f>
        <v>434.96082915795728</v>
      </c>
      <c r="AG116" s="81">
        <f>U116*'Levy Proposition'!G$33/(1+Assumptions!$D$49)^('Incentive Relocation assumption'!$I116-2022)</f>
        <v>239.5465342400295</v>
      </c>
      <c r="AH116" s="109">
        <f t="shared" si="22"/>
        <v>988.84711113106459</v>
      </c>
      <c r="AI116" s="109">
        <f t="shared" si="23"/>
        <v>2.0446931104957002</v>
      </c>
      <c r="AJ116" s="109">
        <f t="shared" si="24"/>
        <v>1.530935463347987</v>
      </c>
      <c r="AK116" s="109">
        <f t="shared" si="25"/>
        <v>0.58299105859521205</v>
      </c>
      <c r="AL116" s="109">
        <f t="shared" si="26"/>
        <v>0.39988637561742735</v>
      </c>
      <c r="AM116" s="109">
        <f t="shared" si="27"/>
        <v>0.22022993554250547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919.74298079147422</v>
      </c>
      <c r="AP116" s="106">
        <f>-'Levy Proposition'!D$11*'Incentive Relocation assumption'!L116/(1+Assumptions!$D$49)^('Incentive Relocation assumption'!$I116-2022)</f>
        <v>460.45447232477176</v>
      </c>
      <c r="AQ116" s="106">
        <f>-'Levy Proposition'!E$11*'Incentive Relocation assumption'!M116/(1+Assumptions!$D$49)^('Incentive Relocation assumption'!$I116-2022)</f>
        <v>284.46983093267062</v>
      </c>
      <c r="AR116" s="106">
        <f>-'Levy Proposition'!F$11*'Incentive Relocation assumption'!N116/(1+Assumptions!$D$49)^('Incentive Relocation assumption'!$I116-2022)</f>
        <v>115.61137903242489</v>
      </c>
      <c r="AS116" s="106">
        <f>-'Levy Proposition'!G$11*'Incentive Relocation assumption'!O116/(1+Assumptions!$D$49)^('Incentive Relocation assumption'!$I116-2022)</f>
        <v>122.53249636150194</v>
      </c>
    </row>
    <row r="117" spans="1:45" x14ac:dyDescent="0.35">
      <c r="A117">
        <v>2135</v>
      </c>
      <c r="B117" s="84">
        <f>'Future Expected Cost'!V116</f>
        <v>5971857.3148273043</v>
      </c>
      <c r="C117" s="84">
        <f>'Future Expected Cost'!W116</f>
        <v>10655349.536444839</v>
      </c>
      <c r="D117" s="84">
        <f>'Future Expected Cost'!X116</f>
        <v>8052500.0390878562</v>
      </c>
      <c r="E117" s="84">
        <f>'Future Expected Cost'!Y116</f>
        <v>3168328.1446570186</v>
      </c>
      <c r="F117" s="84">
        <f>'Future Expected Cost'!Z116</f>
        <v>2154071.5801171088</v>
      </c>
      <c r="G117" s="84">
        <f>'Future Expected Cost'!AA116</f>
        <v>1179648.9651430272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1020015.1325363402</v>
      </c>
      <c r="W117" s="107">
        <f>Q117*'Levy Proposition'!C$5/(1+Assumptions!$D$49)^('Incentive Relocation assumption'!$I117-2022)</f>
        <v>2003.4623812670857</v>
      </c>
      <c r="X117" s="107">
        <f>R117*'Levy Proposition'!D$5/(1+Assumptions!$D$49)^('Incentive Relocation assumption'!$I117-2022)</f>
        <v>1500.0645295971553</v>
      </c>
      <c r="Y117" s="107">
        <f>S117*'Levy Proposition'!E$5/(1+Assumptions!$D$49)^('Incentive Relocation assumption'!$I117-2022)</f>
        <v>571.23518855486088</v>
      </c>
      <c r="Z117" s="107">
        <f>T117*'Levy Proposition'!F$5/(1+Assumptions!$D$49)^('Incentive Relocation assumption'!$I117-2022)</f>
        <v>391.82276607594343</v>
      </c>
      <c r="AA117" s="107">
        <f>U117*'Levy Proposition'!G$5/(1+Assumptions!$D$49)^('Incentive Relocation assumption'!$I117-2022)</f>
        <v>215.78905353739017</v>
      </c>
      <c r="AB117" s="81">
        <f>P117*'Levy Proposition'!B$33/(1+Assumptions!$D$49)^('Incentive Relocation assumption'!$I117-2022)</f>
        <v>1019078.2309283825</v>
      </c>
      <c r="AC117" s="81">
        <f>Q117*'Levy Proposition'!C$33/(1+Assumptions!$D$49)^('Incentive Relocation assumption'!$I117-2022)</f>
        <v>2001.6221662873097</v>
      </c>
      <c r="AD117" s="81">
        <f>R117*'Levy Proposition'!D$33/(1+Assumptions!$D$49)^('Incentive Relocation assumption'!$I117-2022)</f>
        <v>1498.6866942837471</v>
      </c>
      <c r="AE117" s="81">
        <f>S117*'Levy Proposition'!E$33/(1+Assumptions!$D$49)^('Incentive Relocation assumption'!$I117-2022)</f>
        <v>570.71049911682474</v>
      </c>
      <c r="AF117" s="81">
        <f>T117*'Levy Proposition'!F$33/(1+Assumptions!$D$49)^('Incentive Relocation assumption'!$I117-2022)</f>
        <v>391.46287006277538</v>
      </c>
      <c r="AG117" s="81">
        <f>U117*'Levy Proposition'!G$33/(1+Assumptions!$D$49)^('Incentive Relocation assumption'!$I117-2022)</f>
        <v>215.59084754535149</v>
      </c>
      <c r="AH117" s="109">
        <f t="shared" si="22"/>
        <v>936.9016079576686</v>
      </c>
      <c r="AI117" s="109">
        <f t="shared" si="23"/>
        <v>1.8402149797759648</v>
      </c>
      <c r="AJ117" s="109">
        <f t="shared" si="24"/>
        <v>1.3778353134082408</v>
      </c>
      <c r="AK117" s="109">
        <f t="shared" si="25"/>
        <v>0.5246894380361482</v>
      </c>
      <c r="AL117" s="109">
        <f t="shared" si="26"/>
        <v>0.3598960131680542</v>
      </c>
      <c r="AM117" s="109">
        <f t="shared" si="27"/>
        <v>0.19820599203868028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827.76471545204595</v>
      </c>
      <c r="AP117" s="106">
        <f>-'Levy Proposition'!D$11*'Incentive Relocation assumption'!L117/(1+Assumptions!$D$49)^('Incentive Relocation assumption'!$I117-2022)</f>
        <v>414.40703894749407</v>
      </c>
      <c r="AQ117" s="106">
        <f>-'Levy Proposition'!E$11*'Incentive Relocation assumption'!M117/(1+Assumptions!$D$49)^('Incentive Relocation assumption'!$I117-2022)</f>
        <v>256.02162079458247</v>
      </c>
      <c r="AR117" s="106">
        <f>-'Levy Proposition'!F$11*'Incentive Relocation assumption'!N117/(1+Assumptions!$D$49)^('Incentive Relocation assumption'!$I117-2022)</f>
        <v>104.04974244591804</v>
      </c>
      <c r="AS117" s="106">
        <f>-'Levy Proposition'!G$11*'Incentive Relocation assumption'!O117/(1+Assumptions!$D$49)^('Incentive Relocation assumption'!$I117-2022)</f>
        <v>110.27871818823209</v>
      </c>
    </row>
    <row r="118" spans="1:45" x14ac:dyDescent="0.35">
      <c r="A118">
        <v>2136</v>
      </c>
      <c r="B118" s="84">
        <f>'Future Expected Cost'!V117</f>
        <v>5715265.6926529957</v>
      </c>
      <c r="C118" s="84">
        <f>'Future Expected Cost'!W117</f>
        <v>10198145.858365495</v>
      </c>
      <c r="D118" s="84">
        <f>'Future Expected Cost'!X117</f>
        <v>7708050.6917734025</v>
      </c>
      <c r="E118" s="84">
        <f>'Future Expected Cost'!Y117</f>
        <v>3034235.5176913221</v>
      </c>
      <c r="F118" s="84">
        <f>'Future Expected Cost'!Z117</f>
        <v>2062654.4290945972</v>
      </c>
      <c r="G118" s="84">
        <f>'Future Expected Cost'!AA117</f>
        <v>1129498.4114835407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966426.97717361536</v>
      </c>
      <c r="W118" s="107">
        <f>Q118*'Levy Proposition'!C$5/(1+Assumptions!$D$49)^('Incentive Relocation assumption'!$I118-2022)</f>
        <v>1803.1075013166333</v>
      </c>
      <c r="X118" s="107">
        <f>R118*'Levy Proposition'!D$5/(1+Assumptions!$D$49)^('Incentive Relocation assumption'!$I118-2022)</f>
        <v>1350.0516061923793</v>
      </c>
      <c r="Y118" s="107">
        <f>S118*'Levy Proposition'!E$5/(1+Assumptions!$D$49)^('Incentive Relocation assumption'!$I118-2022)</f>
        <v>514.10920570810549</v>
      </c>
      <c r="Z118" s="107">
        <f>T118*'Levy Proposition'!F$5/(1+Assumptions!$D$49)^('Incentive Relocation assumption'!$I118-2022)</f>
        <v>352.63879936260275</v>
      </c>
      <c r="AA118" s="107">
        <f>U118*'Levy Proposition'!G$5/(1+Assumptions!$D$49)^('Incentive Relocation assumption'!$I118-2022)</f>
        <v>194.20921738954996</v>
      </c>
      <c r="AB118" s="81">
        <f>P118*'Levy Proposition'!B$33/(1+Assumptions!$D$49)^('Incentive Relocation assumption'!$I118-2022)</f>
        <v>965539.29721671517</v>
      </c>
      <c r="AC118" s="81">
        <f>Q118*'Levy Proposition'!C$33/(1+Assumptions!$D$49)^('Incentive Relocation assumption'!$I118-2022)</f>
        <v>1801.4513157725005</v>
      </c>
      <c r="AD118" s="81">
        <f>R118*'Levy Proposition'!D$33/(1+Assumptions!$D$49)^('Incentive Relocation assumption'!$I118-2022)</f>
        <v>1348.8115603535282</v>
      </c>
      <c r="AE118" s="81">
        <f>S118*'Levy Proposition'!E$33/(1+Assumptions!$D$49)^('Incentive Relocation assumption'!$I118-2022)</f>
        <v>513.63698747709168</v>
      </c>
      <c r="AF118" s="81">
        <f>T118*'Levy Proposition'!F$33/(1+Assumptions!$D$49)^('Incentive Relocation assumption'!$I118-2022)</f>
        <v>352.31489450314297</v>
      </c>
      <c r="AG118" s="81">
        <f>U118*'Levy Proposition'!G$33/(1+Assumptions!$D$49)^('Incentive Relocation assumption'!$I118-2022)</f>
        <v>194.03083285166571</v>
      </c>
      <c r="AH118" s="109">
        <f t="shared" si="22"/>
        <v>887.6799569001887</v>
      </c>
      <c r="AI118" s="109">
        <f t="shared" si="23"/>
        <v>1.656185544132768</v>
      </c>
      <c r="AJ118" s="109">
        <f t="shared" si="24"/>
        <v>1.2400458388510742</v>
      </c>
      <c r="AK118" s="109">
        <f t="shared" si="25"/>
        <v>0.47221823101381233</v>
      </c>
      <c r="AL118" s="109">
        <f t="shared" si="26"/>
        <v>0.32390485945978753</v>
      </c>
      <c r="AM118" s="109">
        <f t="shared" si="27"/>
        <v>0.17838453788425568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744.98467338970124</v>
      </c>
      <c r="AP118" s="106">
        <f>-'Levy Proposition'!D$11*'Incentive Relocation assumption'!L118/(1+Assumptions!$D$49)^('Incentive Relocation assumption'!$I118-2022)</f>
        <v>372.9645475309913</v>
      </c>
      <c r="AQ118" s="106">
        <f>-'Levy Proposition'!E$11*'Incentive Relocation assumption'!M118/(1+Assumptions!$D$49)^('Incentive Relocation assumption'!$I118-2022)</f>
        <v>230.41835438007797</v>
      </c>
      <c r="AR118" s="106">
        <f>-'Levy Proposition'!F$11*'Incentive Relocation assumption'!N118/(1+Assumptions!$D$49)^('Incentive Relocation assumption'!$I118-2022)</f>
        <v>93.644319388539344</v>
      </c>
      <c r="AS118" s="106">
        <f>-'Levy Proposition'!G$11*'Incentive Relocation assumption'!O118/(1+Assumptions!$D$49)^('Incentive Relocation assumption'!$I118-2022)</f>
        <v>99.250370688280995</v>
      </c>
    </row>
    <row r="119" spans="1:45" x14ac:dyDescent="0.35">
      <c r="A119">
        <v>2137</v>
      </c>
      <c r="B119" s="84">
        <f>'Future Expected Cost'!V118</f>
        <v>5469745.7404404404</v>
      </c>
      <c r="C119" s="84">
        <f>'Future Expected Cost'!W118</f>
        <v>9760643.6776172835</v>
      </c>
      <c r="D119" s="84">
        <f>'Future Expected Cost'!X118</f>
        <v>7378400.329739443</v>
      </c>
      <c r="E119" s="84">
        <f>'Future Expected Cost'!Y118</f>
        <v>2905844.8498075791</v>
      </c>
      <c r="F119" s="84">
        <f>'Future Expected Cost'!Z118</f>
        <v>1975135.3052114157</v>
      </c>
      <c r="G119" s="84">
        <f>'Future Expected Cost'!AA118</f>
        <v>1081490.0128068686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915649.34562218352</v>
      </c>
      <c r="W119" s="107">
        <f>Q119*'Levy Proposition'!C$5/(1+Assumptions!$D$49)^('Incentive Relocation assumption'!$I119-2022)</f>
        <v>1622.7889735808772</v>
      </c>
      <c r="X119" s="107">
        <f>R119*'Levy Proposition'!D$5/(1+Assumptions!$D$49)^('Incentive Relocation assumption'!$I119-2022)</f>
        <v>1215.040622200497</v>
      </c>
      <c r="Y119" s="107">
        <f>S119*'Levy Proposition'!E$5/(1+Assumptions!$D$49)^('Incentive Relocation assumption'!$I119-2022)</f>
        <v>462.69606755578104</v>
      </c>
      <c r="Z119" s="107">
        <f>T119*'Levy Proposition'!F$5/(1+Assumptions!$D$49)^('Incentive Relocation assumption'!$I119-2022)</f>
        <v>317.37339833846096</v>
      </c>
      <c r="AA119" s="107">
        <f>U119*'Levy Proposition'!G$5/(1+Assumptions!$D$49)^('Incentive Relocation assumption'!$I119-2022)</f>
        <v>174.78745793991882</v>
      </c>
      <c r="AB119" s="81">
        <f>P119*'Levy Proposition'!B$33/(1+Assumptions!$D$49)^('Incentive Relocation assumption'!$I119-2022)</f>
        <v>914808.30580142571</v>
      </c>
      <c r="AC119" s="81">
        <f>Q119*'Levy Proposition'!C$33/(1+Assumptions!$D$49)^('Incentive Relocation assumption'!$I119-2022)</f>
        <v>1621.2984137350218</v>
      </c>
      <c r="AD119" s="81">
        <f>R119*'Levy Proposition'!D$33/(1+Assumptions!$D$49)^('Incentive Relocation assumption'!$I119-2022)</f>
        <v>1213.9245862943997</v>
      </c>
      <c r="AE119" s="81">
        <f>S119*'Levy Proposition'!E$33/(1+Assumptions!$D$49)^('Incentive Relocation assumption'!$I119-2022)</f>
        <v>462.27107318475572</v>
      </c>
      <c r="AF119" s="81">
        <f>T119*'Levy Proposition'!F$33/(1+Assumptions!$D$49)^('Incentive Relocation assumption'!$I119-2022)</f>
        <v>317.08188536209275</v>
      </c>
      <c r="AG119" s="81">
        <f>U119*'Levy Proposition'!G$33/(1+Assumptions!$D$49)^('Incentive Relocation assumption'!$I119-2022)</f>
        <v>174.6269126252748</v>
      </c>
      <c r="AH119" s="109">
        <f t="shared" si="22"/>
        <v>841.03982075781096</v>
      </c>
      <c r="AI119" s="109">
        <f t="shared" si="23"/>
        <v>1.4905598458553868</v>
      </c>
      <c r="AJ119" s="109">
        <f t="shared" si="24"/>
        <v>1.1160359060972951</v>
      </c>
      <c r="AK119" s="109">
        <f t="shared" si="25"/>
        <v>0.42499437102532056</v>
      </c>
      <c r="AL119" s="109">
        <f t="shared" si="26"/>
        <v>0.29151297636821027</v>
      </c>
      <c r="AM119" s="109">
        <f t="shared" si="27"/>
        <v>0.16054531464402544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670.48299260070632</v>
      </c>
      <c r="AP119" s="106">
        <f>-'Levy Proposition'!D$11*'Incentive Relocation assumption'!L119/(1+Assumptions!$D$49)^('Incentive Relocation assumption'!$I119-2022)</f>
        <v>335.66648401602441</v>
      </c>
      <c r="AQ119" s="106">
        <f>-'Levy Proposition'!E$11*'Incentive Relocation assumption'!M119/(1+Assumptions!$D$49)^('Incentive Relocation assumption'!$I119-2022)</f>
        <v>207.37552504529208</v>
      </c>
      <c r="AR119" s="106">
        <f>-'Levy Proposition'!F$11*'Incentive Relocation assumption'!N119/(1+Assumptions!$D$49)^('Incentive Relocation assumption'!$I119-2022)</f>
        <v>84.279483520113132</v>
      </c>
      <c r="AS119" s="106">
        <f>-'Levy Proposition'!G$11*'Incentive Relocation assumption'!O119/(1+Assumptions!$D$49)^('Incentive Relocation assumption'!$I119-2022)</f>
        <v>89.324905508489593</v>
      </c>
    </row>
    <row r="120" spans="1:45" x14ac:dyDescent="0.35">
      <c r="A120">
        <v>2138</v>
      </c>
      <c r="B120" s="84">
        <f>'Future Expected Cost'!V119</f>
        <v>5234817.7978533888</v>
      </c>
      <c r="C120" s="84">
        <f>'Future Expected Cost'!W119</f>
        <v>9341990.5701707304</v>
      </c>
      <c r="D120" s="84">
        <f>'Future Expected Cost'!X119</f>
        <v>7062910.430783811</v>
      </c>
      <c r="E120" s="84">
        <f>'Future Expected Cost'!Y119</f>
        <v>2782912.5594441746</v>
      </c>
      <c r="F120" s="84">
        <f>'Future Expected Cost'!Z119</f>
        <v>1891347.2325822127</v>
      </c>
      <c r="G120" s="84">
        <f>'Future Expected Cost'!AA119</f>
        <v>1035531.8486845549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867535.31773223216</v>
      </c>
      <c r="W120" s="107">
        <f>Q120*'Levy Proposition'!C$5/(1+Assumptions!$D$49)^('Incentive Relocation assumption'!$I120-2022)</f>
        <v>1460.5030764126543</v>
      </c>
      <c r="X120" s="107">
        <f>R120*'Levy Proposition'!D$5/(1+Assumptions!$D$49)^('Incentive Relocation assumption'!$I120-2022)</f>
        <v>1093.5313189701862</v>
      </c>
      <c r="Y120" s="107">
        <f>S120*'Levy Proposition'!E$5/(1+Assumptions!$D$49)^('Incentive Relocation assumption'!$I120-2022)</f>
        <v>416.42446498640584</v>
      </c>
      <c r="Z120" s="107">
        <f>T120*'Levy Proposition'!F$5/(1+Assumptions!$D$49)^('Incentive Relocation assumption'!$I120-2022)</f>
        <v>285.63468953208269</v>
      </c>
      <c r="AA120" s="107">
        <f>U120*'Levy Proposition'!G$5/(1+Assumptions!$D$49)^('Incentive Relocation assumption'!$I120-2022)</f>
        <v>157.30795820993188</v>
      </c>
      <c r="AB120" s="81">
        <f>P120*'Levy Proposition'!B$33/(1+Assumptions!$D$49)^('Incentive Relocation assumption'!$I120-2022)</f>
        <v>866738.47148141009</v>
      </c>
      <c r="AC120" s="81">
        <f>Q120*'Levy Proposition'!C$33/(1+Assumptions!$D$49)^('Incentive Relocation assumption'!$I120-2022)</f>
        <v>1459.1615789808316</v>
      </c>
      <c r="AD120" s="81">
        <f>R120*'Levy Proposition'!D$33/(1+Assumptions!$D$49)^('Incentive Relocation assumption'!$I120-2022)</f>
        <v>1092.5268914686576</v>
      </c>
      <c r="AE120" s="81">
        <f>S120*'Levy Proposition'!E$33/(1+Assumptions!$D$49)^('Incentive Relocation assumption'!$I120-2022)</f>
        <v>416.04197188567269</v>
      </c>
      <c r="AF120" s="81">
        <f>T120*'Levy Proposition'!F$33/(1+Assumptions!$D$49)^('Incentive Relocation assumption'!$I120-2022)</f>
        <v>285.37232911077638</v>
      </c>
      <c r="AG120" s="81">
        <f>U120*'Levy Proposition'!G$33/(1+Assumptions!$D$49)^('Incentive Relocation assumption'!$I120-2022)</f>
        <v>157.16346811925553</v>
      </c>
      <c r="AH120" s="109">
        <f t="shared" si="22"/>
        <v>796.84625082206912</v>
      </c>
      <c r="AI120" s="109">
        <f t="shared" si="23"/>
        <v>1.3414974318227451</v>
      </c>
      <c r="AJ120" s="109">
        <f t="shared" si="24"/>
        <v>1.004427501528653</v>
      </c>
      <c r="AK120" s="109">
        <f t="shared" si="25"/>
        <v>0.38249310073314291</v>
      </c>
      <c r="AL120" s="109">
        <f t="shared" si="26"/>
        <v>0.26236042130631176</v>
      </c>
      <c r="AM120" s="109">
        <f t="shared" si="27"/>
        <v>0.14449009067635643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603.43180124947435</v>
      </c>
      <c r="AP120" s="106">
        <f>-'Levy Proposition'!D$11*'Incentive Relocation assumption'!L120/(1+Assumptions!$D$49)^('Incentive Relocation assumption'!$I120-2022)</f>
        <v>302.09838773568043</v>
      </c>
      <c r="AQ120" s="106">
        <f>-'Levy Proposition'!E$11*'Incentive Relocation assumption'!M120/(1+Assumptions!$D$49)^('Incentive Relocation assumption'!$I120-2022)</f>
        <v>186.63707803794969</v>
      </c>
      <c r="AR120" s="106">
        <f>-'Levy Proposition'!F$11*'Incentive Relocation assumption'!N120/(1+Assumptions!$D$49)^('Incentive Relocation assumption'!$I120-2022)</f>
        <v>75.851171633229114</v>
      </c>
      <c r="AS120" s="106">
        <f>-'Levy Proposition'!G$11*'Incentive Relocation assumption'!O120/(1+Assumptions!$D$49)^('Incentive Relocation assumption'!$I120-2022)</f>
        <v>80.39202965962032</v>
      </c>
    </row>
    <row r="121" spans="1:45" x14ac:dyDescent="0.35">
      <c r="A121">
        <v>2139</v>
      </c>
      <c r="B121" s="84">
        <f>'Future Expected Cost'!V120</f>
        <v>5010023.0642624935</v>
      </c>
      <c r="C121" s="84">
        <f>'Future Expected Cost'!W120</f>
        <v>8941371.1364520919</v>
      </c>
      <c r="D121" s="84">
        <f>'Future Expected Cost'!X120</f>
        <v>6760970.1339436481</v>
      </c>
      <c r="E121" s="84">
        <f>'Future Expected Cost'!Y120</f>
        <v>2665205.517205474</v>
      </c>
      <c r="F121" s="84">
        <f>'Future Expected Cost'!Z120</f>
        <v>1811130.4195711815</v>
      </c>
      <c r="G121" s="84">
        <f>'Future Expected Cost'!AA120</f>
        <v>991535.96036124404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821945.60516440694</v>
      </c>
      <c r="W121" s="107">
        <f>Q121*'Levy Proposition'!C$5/(1+Assumptions!$D$49)^('Incentive Relocation assumption'!$I121-2022)</f>
        <v>1314.44646897246</v>
      </c>
      <c r="X121" s="107">
        <f>R121*'Levy Proposition'!D$5/(1+Assumptions!$D$49)^('Incentive Relocation assumption'!$I121-2022)</f>
        <v>984.17347018653913</v>
      </c>
      <c r="Y121" s="107">
        <f>S121*'Levy Proposition'!E$5/(1+Assumptions!$D$49)^('Incentive Relocation assumption'!$I121-2022)</f>
        <v>374.7802222639566</v>
      </c>
      <c r="Z121" s="107">
        <f>T121*'Levy Proposition'!F$5/(1+Assumptions!$D$49)^('Incentive Relocation assumption'!$I121-2022)</f>
        <v>257.06998850950038</v>
      </c>
      <c r="AA121" s="107">
        <f>U121*'Levy Proposition'!G$5/(1+Assumptions!$D$49)^('Incentive Relocation assumption'!$I121-2022)</f>
        <v>141.57648384979512</v>
      </c>
      <c r="AB121" s="81">
        <f>P121*'Levy Proposition'!B$33/(1+Assumptions!$D$49)^('Incentive Relocation assumption'!$I121-2022)</f>
        <v>821190.63385607232</v>
      </c>
      <c r="AC121" s="81">
        <f>Q121*'Levy Proposition'!C$33/(1+Assumptions!$D$49)^('Incentive Relocation assumption'!$I121-2022)</f>
        <v>1313.2391270702944</v>
      </c>
      <c r="AD121" s="81">
        <f>R121*'Levy Proposition'!D$33/(1+Assumptions!$D$49)^('Incentive Relocation assumption'!$I121-2022)</f>
        <v>983.26948976770575</v>
      </c>
      <c r="AE121" s="81">
        <f>S121*'Levy Proposition'!E$33/(1+Assumptions!$D$49)^('Incentive Relocation assumption'!$I121-2022)</f>
        <v>374.43598012315954</v>
      </c>
      <c r="AF121" s="81">
        <f>T121*'Levy Proposition'!F$33/(1+Assumptions!$D$49)^('Incentive Relocation assumption'!$I121-2022)</f>
        <v>256.83386526200184</v>
      </c>
      <c r="AG121" s="81">
        <f>U121*'Levy Proposition'!G$33/(1+Assumptions!$D$49)^('Incentive Relocation assumption'!$I121-2022)</f>
        <v>141.44644339143645</v>
      </c>
      <c r="AH121" s="109">
        <f t="shared" si="22"/>
        <v>754.97130833461415</v>
      </c>
      <c r="AI121" s="109">
        <f t="shared" si="23"/>
        <v>1.2073419021655809</v>
      </c>
      <c r="AJ121" s="109">
        <f t="shared" si="24"/>
        <v>0.90398041883338465</v>
      </c>
      <c r="AK121" s="109">
        <f t="shared" si="25"/>
        <v>0.34424214079706417</v>
      </c>
      <c r="AL121" s="109">
        <f t="shared" si="26"/>
        <v>0.23612324749853997</v>
      </c>
      <c r="AM121" s="109">
        <f t="shared" si="27"/>
        <v>0.13004045835867828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543.08601825495657</v>
      </c>
      <c r="AP121" s="106">
        <f>-'Levy Proposition'!D$11*'Incentive Relocation assumption'!L121/(1+Assumptions!$D$49)^('Incentive Relocation assumption'!$I121-2022)</f>
        <v>271.88724587749027</v>
      </c>
      <c r="AQ121" s="106">
        <f>-'Levy Proposition'!E$11*'Incentive Relocation assumption'!M121/(1+Assumptions!$D$49)^('Incentive Relocation assumption'!$I121-2022)</f>
        <v>167.97256518548124</v>
      </c>
      <c r="AR121" s="106">
        <f>-'Levy Proposition'!F$11*'Incentive Relocation assumption'!N121/(1+Assumptions!$D$49)^('Incentive Relocation assumption'!$I121-2022)</f>
        <v>68.265727290088847</v>
      </c>
      <c r="AS121" s="106">
        <f>-'Levy Proposition'!G$11*'Incentive Relocation assumption'!O121/(1+Assumptions!$D$49)^('Incentive Relocation assumption'!$I121-2022)</f>
        <v>72.352479927101967</v>
      </c>
    </row>
    <row r="122" spans="1:45" x14ac:dyDescent="0.35">
      <c r="A122">
        <v>2140</v>
      </c>
      <c r="B122" s="84">
        <f>'Future Expected Cost'!V121</f>
        <v>5649389.1882521873</v>
      </c>
      <c r="C122" s="84">
        <f>'Future Expected Cost'!W121</f>
        <v>10083062.074363282</v>
      </c>
      <c r="D122" s="84">
        <f>'Future Expected Cost'!X121</f>
        <v>7625319.7731734039</v>
      </c>
      <c r="E122" s="84">
        <f>'Future Expected Cost'!Y121</f>
        <v>3007362.2045772178</v>
      </c>
      <c r="F122" s="84">
        <f>'Future Expected Cost'!Z121</f>
        <v>2043393.9804339609</v>
      </c>
      <c r="G122" s="84">
        <f>'Future Expected Cost'!AA121</f>
        <v>1118606.7317181847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778748.15983097313</v>
      </c>
      <c r="W122" s="107">
        <f>Q122*'Levy Proposition'!C$5/(1+Assumptions!$D$49)^('Incentive Relocation assumption'!$I122-2022)</f>
        <v>1182.9961522833523</v>
      </c>
      <c r="X122" s="107">
        <f>R122*'Levy Proposition'!D$5/(1+Assumptions!$D$49)^('Incentive Relocation assumption'!$I122-2022)</f>
        <v>885.75187799026605</v>
      </c>
      <c r="Y122" s="107">
        <f>S122*'Levy Proposition'!E$5/(1+Assumptions!$D$49)^('Incentive Relocation assumption'!$I122-2022)</f>
        <v>337.30058344388112</v>
      </c>
      <c r="Z122" s="107">
        <f>T122*'Levy Proposition'!F$5/(1+Assumptions!$D$49)^('Incentive Relocation assumption'!$I122-2022)</f>
        <v>231.36188080142821</v>
      </c>
      <c r="AA122" s="107">
        <f>U122*'Levy Proposition'!G$5/(1+Assumptions!$D$49)^('Incentive Relocation assumption'!$I122-2022)</f>
        <v>127.41822478251329</v>
      </c>
      <c r="AB122" s="81">
        <f>P122*'Levy Proposition'!B$33/(1+Assumptions!$D$49)^('Incentive Relocation assumption'!$I122-2022)</f>
        <v>778032.86612613813</v>
      </c>
      <c r="AC122" s="81">
        <f>Q122*'Levy Proposition'!C$33/(1+Assumptions!$D$49)^('Incentive Relocation assumption'!$I122-2022)</f>
        <v>1181.9095497792055</v>
      </c>
      <c r="AD122" s="81">
        <f>R122*'Levy Proposition'!D$33/(1+Assumptions!$D$49)^('Incentive Relocation assumption'!$I122-2022)</f>
        <v>884.93829951258522</v>
      </c>
      <c r="AE122" s="81">
        <f>S122*'Levy Proposition'!E$33/(1+Assumptions!$D$49)^('Incentive Relocation assumption'!$I122-2022)</f>
        <v>336.99076700203312</v>
      </c>
      <c r="AF122" s="81">
        <f>T122*'Levy Proposition'!F$33/(1+Assumptions!$D$49)^('Incentive Relocation assumption'!$I122-2022)</f>
        <v>231.14937089718404</v>
      </c>
      <c r="AG122" s="81">
        <f>U122*'Levy Proposition'!G$33/(1+Assumptions!$D$49)^('Incentive Relocation assumption'!$I122-2022)</f>
        <v>127.30118893091277</v>
      </c>
      <c r="AH122" s="109">
        <f t="shared" si="22"/>
        <v>715.29370483499952</v>
      </c>
      <c r="AI122" s="109">
        <f t="shared" si="23"/>
        <v>1.0866025041468674</v>
      </c>
      <c r="AJ122" s="109">
        <f t="shared" si="24"/>
        <v>0.81357847768083502</v>
      </c>
      <c r="AK122" s="109">
        <f t="shared" si="25"/>
        <v>0.30981644184799961</v>
      </c>
      <c r="AL122" s="109">
        <f t="shared" si="26"/>
        <v>0.21250990424417182</v>
      </c>
      <c r="AM122" s="109">
        <f t="shared" si="27"/>
        <v>0.11703585160051944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488.77507385807496</v>
      </c>
      <c r="AP122" s="106">
        <f>-'Levy Proposition'!D$11*'Incentive Relocation assumption'!L122/(1+Assumptions!$D$49)^('Incentive Relocation assumption'!$I122-2022)</f>
        <v>244.69734851920214</v>
      </c>
      <c r="AQ122" s="106">
        <f>-'Levy Proposition'!E$11*'Incentive Relocation assumption'!M122/(1+Assumptions!$D$49)^('Incentive Relocation assumption'!$I122-2022)</f>
        <v>151.17458412659954</v>
      </c>
      <c r="AR122" s="106">
        <f>-'Levy Proposition'!F$11*'Incentive Relocation assumption'!N122/(1+Assumptions!$D$49)^('Incentive Relocation assumption'!$I122-2022)</f>
        <v>61.438860100655624</v>
      </c>
      <c r="AS122" s="106">
        <f>-'Levy Proposition'!G$11*'Incentive Relocation assumption'!O122/(1+Assumptions!$D$49)^('Incentive Relocation assumption'!$I122-2022)</f>
        <v>65.116919845986828</v>
      </c>
    </row>
    <row r="123" spans="1:45" x14ac:dyDescent="0.35">
      <c r="A123">
        <v>2141</v>
      </c>
      <c r="B123" s="84">
        <f>'Future Expected Cost'!V122</f>
        <v>5406884.7574524051</v>
      </c>
      <c r="C123" s="84">
        <f>'Future Expected Cost'!W122</f>
        <v>9650828.8962306045</v>
      </c>
      <c r="D123" s="84">
        <f>'Future Expected Cost'!X122</f>
        <v>7299465.535805624</v>
      </c>
      <c r="E123" s="84">
        <f>'Future Expected Cost'!Y122</f>
        <v>2880214.8975266675</v>
      </c>
      <c r="F123" s="84">
        <f>'Future Expected Cost'!Z122</f>
        <v>1956764.92021546</v>
      </c>
      <c r="G123" s="84">
        <f>'Future Expected Cost'!AA122</f>
        <v>1071101.35823546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737817.80193206342</v>
      </c>
      <c r="W123" s="107">
        <f>Q123*'Levy Proposition'!C$5/(1+Assumptions!$D$49)^('Incentive Relocation assumption'!$I123-2022)</f>
        <v>1064.6914342667976</v>
      </c>
      <c r="X123" s="107">
        <f>R123*'Levy Proposition'!D$5/(1+Assumptions!$D$49)^('Incentive Relocation assumption'!$I123-2022)</f>
        <v>797.17286954969313</v>
      </c>
      <c r="Y123" s="107">
        <f>S123*'Levy Proposition'!E$5/(1+Assumptions!$D$49)^('Incentive Relocation assumption'!$I123-2022)</f>
        <v>303.56907017215423</v>
      </c>
      <c r="Z123" s="107">
        <f>T123*'Levy Proposition'!F$5/(1+Assumptions!$D$49)^('Incentive Relocation assumption'!$I123-2022)</f>
        <v>208.22469475465849</v>
      </c>
      <c r="AA123" s="107">
        <f>U123*'Levy Proposition'!G$5/(1+Assumptions!$D$49)^('Incentive Relocation assumption'!$I123-2022)</f>
        <v>114.67585269282402</v>
      </c>
      <c r="AB123" s="81">
        <f>P123*'Levy Proposition'!B$33/(1+Assumptions!$D$49)^('Incentive Relocation assumption'!$I123-2022)</f>
        <v>737140.1034715604</v>
      </c>
      <c r="AC123" s="81">
        <f>Q123*'Levy Proposition'!C$33/(1+Assumptions!$D$49)^('Incentive Relocation assumption'!$I123-2022)</f>
        <v>1063.713496700065</v>
      </c>
      <c r="AD123" s="81">
        <f>R123*'Levy Proposition'!D$33/(1+Assumptions!$D$49)^('Incentive Relocation assumption'!$I123-2022)</f>
        <v>796.44065242910597</v>
      </c>
      <c r="AE123" s="81">
        <f>S123*'Levy Proposition'!E$33/(1+Assumptions!$D$49)^('Incentive Relocation assumption'!$I123-2022)</f>
        <v>303.29023671086702</v>
      </c>
      <c r="AF123" s="81">
        <f>T123*'Levy Proposition'!F$33/(1+Assumptions!$D$49)^('Incentive Relocation assumption'!$I123-2022)</f>
        <v>208.03343675748837</v>
      </c>
      <c r="AG123" s="81">
        <f>U123*'Levy Proposition'!G$33/(1+Assumptions!$D$49)^('Incentive Relocation assumption'!$I123-2022)</f>
        <v>114.57052093121118</v>
      </c>
      <c r="AH123" s="109">
        <f t="shared" si="22"/>
        <v>677.69846050301567</v>
      </c>
      <c r="AI123" s="109">
        <f t="shared" si="23"/>
        <v>0.97793756673263488</v>
      </c>
      <c r="AJ123" s="109">
        <f t="shared" si="24"/>
        <v>0.73221712058716548</v>
      </c>
      <c r="AK123" s="109">
        <f t="shared" si="25"/>
        <v>0.27883346128720632</v>
      </c>
      <c r="AL123" s="109">
        <f t="shared" si="26"/>
        <v>0.19125799717011205</v>
      </c>
      <c r="AM123" s="109">
        <f t="shared" si="27"/>
        <v>0.1053317616128453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439.89545816812455</v>
      </c>
      <c r="AP123" s="106">
        <f>-'Levy Proposition'!D$11*'Incentive Relocation assumption'!L123/(1+Assumptions!$D$49)^('Incentive Relocation assumption'!$I123-2022)</f>
        <v>220.22655817885538</v>
      </c>
      <c r="AQ123" s="106">
        <f>-'Levy Proposition'!E$11*'Incentive Relocation assumption'!M123/(1+Assumptions!$D$49)^('Incentive Relocation assumption'!$I123-2022)</f>
        <v>136.0564736307646</v>
      </c>
      <c r="AR123" s="106">
        <f>-'Levy Proposition'!F$11*'Incentive Relocation assumption'!N123/(1+Assumptions!$D$49)^('Incentive Relocation assumption'!$I123-2022)</f>
        <v>55.294709077478281</v>
      </c>
      <c r="AS123" s="106">
        <f>-'Levy Proposition'!G$11*'Incentive Relocation assumption'!O123/(1+Assumptions!$D$49)^('Incentive Relocation assumption'!$I123-2022)</f>
        <v>58.604946983169881</v>
      </c>
    </row>
    <row r="124" spans="1:45" x14ac:dyDescent="0.35">
      <c r="A124">
        <v>2142</v>
      </c>
      <c r="B124" s="84">
        <f>'Future Expected Cost'!V123</f>
        <v>5174834.5855107447</v>
      </c>
      <c r="C124" s="84">
        <f>'Future Expected Cost'!W123</f>
        <v>9237204.0477994587</v>
      </c>
      <c r="D124" s="84">
        <f>'Future Expected Cost'!X123</f>
        <v>6987597.9954066295</v>
      </c>
      <c r="E124" s="84">
        <f>'Future Expected Cost'!Y123</f>
        <v>2758468.6646432537</v>
      </c>
      <c r="F124" s="84">
        <f>'Future Expected Cost'!Z123</f>
        <v>1873825.9341587673</v>
      </c>
      <c r="G124" s="84">
        <f>'Future Expected Cost'!AA123</f>
        <v>1025623.0723719106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699035.86665711866</v>
      </c>
      <c r="W124" s="107">
        <f>Q124*'Levy Proposition'!C$5/(1+Assumptions!$D$49)^('Incentive Relocation assumption'!$I124-2022)</f>
        <v>958.21769835273074</v>
      </c>
      <c r="X124" s="107">
        <f>R124*'Levy Proposition'!D$5/(1+Assumptions!$D$49)^('Incentive Relocation assumption'!$I124-2022)</f>
        <v>717.45214403381249</v>
      </c>
      <c r="Y124" s="107">
        <f>S124*'Levy Proposition'!E$5/(1+Assumptions!$D$49)^('Incentive Relocation assumption'!$I124-2022)</f>
        <v>273.21085372660968</v>
      </c>
      <c r="Z124" s="107">
        <f>T124*'Levy Proposition'!F$5/(1+Assumptions!$D$49)^('Incentive Relocation assumption'!$I124-2022)</f>
        <v>187.40132711353306</v>
      </c>
      <c r="AA124" s="107">
        <f>U124*'Levy Proposition'!G$5/(1+Assumptions!$D$49)^('Incentive Relocation assumption'!$I124-2022)</f>
        <v>103.20777277561815</v>
      </c>
      <c r="AB124" s="81">
        <f>P124*'Levy Proposition'!B$33/(1+Assumptions!$D$49)^('Incentive Relocation assumption'!$I124-2022)</f>
        <v>698393.7900774678</v>
      </c>
      <c r="AC124" s="81">
        <f>Q124*'Levy Proposition'!C$33/(1+Assumptions!$D$49)^('Incentive Relocation assumption'!$I124-2022)</f>
        <v>957.33755876095086</v>
      </c>
      <c r="AD124" s="81">
        <f>R124*'Levy Proposition'!D$33/(1+Assumptions!$D$49)^('Incentive Relocation assumption'!$I124-2022)</f>
        <v>716.79315178366187</v>
      </c>
      <c r="AE124" s="81">
        <f>S124*'Levy Proposition'!E$33/(1+Assumptions!$D$49)^('Incentive Relocation assumption'!$I124-2022)</f>
        <v>272.95990481418386</v>
      </c>
      <c r="AF124" s="81">
        <f>T124*'Levy Proposition'!F$33/(1+Assumptions!$D$49)^('Incentive Relocation assumption'!$I124-2022)</f>
        <v>187.22919574106072</v>
      </c>
      <c r="AG124" s="81">
        <f>U124*'Levy Proposition'!G$33/(1+Assumptions!$D$49)^('Incentive Relocation assumption'!$I124-2022)</f>
        <v>103.11297464450929</v>
      </c>
      <c r="AH124" s="109">
        <f t="shared" si="22"/>
        <v>642.07657965086401</v>
      </c>
      <c r="AI124" s="109">
        <f t="shared" si="23"/>
        <v>0.88013959177987999</v>
      </c>
      <c r="AJ124" s="109">
        <f t="shared" si="24"/>
        <v>0.65899225015061802</v>
      </c>
      <c r="AK124" s="109">
        <f t="shared" si="25"/>
        <v>0.25094891242582662</v>
      </c>
      <c r="AL124" s="109">
        <f t="shared" si="26"/>
        <v>0.1721313724723359</v>
      </c>
      <c r="AM124" s="109">
        <f t="shared" si="27"/>
        <v>9.4798131108859707E-2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395.9040148866776</v>
      </c>
      <c r="AP124" s="106">
        <f>-'Levy Proposition'!D$11*'Incentive Relocation assumption'!L124/(1+Assumptions!$D$49)^('Incentive Relocation assumption'!$I124-2022)</f>
        <v>198.2029524259388</v>
      </c>
      <c r="AQ124" s="106">
        <f>-'Levy Proposition'!E$11*'Incentive Relocation assumption'!M124/(1+Assumptions!$D$49)^('Incentive Relocation assumption'!$I124-2022)</f>
        <v>122.45023939564338</v>
      </c>
      <c r="AR124" s="106">
        <f>-'Levy Proposition'!F$11*'Incentive Relocation assumption'!N124/(1+Assumptions!$D$49)^('Incentive Relocation assumption'!$I124-2022)</f>
        <v>49.76499965907297</v>
      </c>
      <c r="AS124" s="106">
        <f>-'Levy Proposition'!G$11*'Incentive Relocation assumption'!O124/(1+Assumptions!$D$49)^('Incentive Relocation assumption'!$I124-2022)</f>
        <v>52.744199495667992</v>
      </c>
    </row>
    <row r="125" spans="1:45" x14ac:dyDescent="0.35">
      <c r="A125">
        <v>2143</v>
      </c>
      <c r="B125" s="84">
        <f>'Future Expected Cost'!V124</f>
        <v>4952786.1533544902</v>
      </c>
      <c r="C125" s="84">
        <f>'Future Expected Cost'!W124</f>
        <v>8841383.1102139372</v>
      </c>
      <c r="D125" s="84">
        <f>'Future Expected Cost'!X124</f>
        <v>6689114.2289820397</v>
      </c>
      <c r="E125" s="84">
        <f>'Future Expected Cost'!Y124</f>
        <v>2641893.0090143275</v>
      </c>
      <c r="F125" s="84">
        <f>'Future Expected Cost'!Z124</f>
        <v>1794419.1113027332</v>
      </c>
      <c r="G125" s="84">
        <f>'Future Expected Cost'!AA124</f>
        <v>982084.97727804619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662289.86866040924</v>
      </c>
      <c r="W125" s="107">
        <f>Q125*'Levy Proposition'!C$5/(1+Assumptions!$D$49)^('Incentive Relocation assumption'!$I125-2022)</f>
        <v>862.39179529861929</v>
      </c>
      <c r="X125" s="107">
        <f>R125*'Levy Proposition'!D$5/(1+Assumptions!$D$49)^('Incentive Relocation assumption'!$I125-2022)</f>
        <v>645.70383494044313</v>
      </c>
      <c r="Y125" s="107">
        <f>S125*'Levy Proposition'!E$5/(1+Assumptions!$D$49)^('Incentive Relocation assumption'!$I125-2022)</f>
        <v>245.88858987410066</v>
      </c>
      <c r="Z125" s="107">
        <f>T125*'Levy Proposition'!F$5/(1+Assumptions!$D$49)^('Incentive Relocation assumption'!$I125-2022)</f>
        <v>168.66038605696033</v>
      </c>
      <c r="AA125" s="107">
        <f>U125*'Levy Proposition'!G$5/(1+Assumptions!$D$49)^('Incentive Relocation assumption'!$I125-2022)</f>
        <v>92.886550317058891</v>
      </c>
      <c r="AB125" s="81">
        <f>P125*'Levy Proposition'!B$33/(1+Assumptions!$D$49)^('Incentive Relocation assumption'!$I125-2022)</f>
        <v>661681.54391787422</v>
      </c>
      <c r="AC125" s="81">
        <f>Q125*'Levy Proposition'!C$33/(1+Assumptions!$D$49)^('Incentive Relocation assumption'!$I125-2022)</f>
        <v>861.5996734624506</v>
      </c>
      <c r="AD125" s="81">
        <f>R125*'Levy Proposition'!D$33/(1+Assumptions!$D$49)^('Incentive Relocation assumption'!$I125-2022)</f>
        <v>645.11074475783414</v>
      </c>
      <c r="AE125" s="81">
        <f>S125*'Levy Proposition'!E$33/(1+Assumptions!$D$49)^('Incentive Relocation assumption'!$I125-2022)</f>
        <v>245.66273693537161</v>
      </c>
      <c r="AF125" s="81">
        <f>T125*'Levy Proposition'!F$33/(1+Assumptions!$D$49)^('Incentive Relocation assumption'!$I125-2022)</f>
        <v>168.50546856421437</v>
      </c>
      <c r="AG125" s="81">
        <f>U125*'Levy Proposition'!G$33/(1+Assumptions!$D$49)^('Incentive Relocation assumption'!$I125-2022)</f>
        <v>92.801232407967404</v>
      </c>
      <c r="AH125" s="109">
        <f t="shared" si="22"/>
        <v>608.32474253501277</v>
      </c>
      <c r="AI125" s="109">
        <f t="shared" si="23"/>
        <v>0.7921218361686897</v>
      </c>
      <c r="AJ125" s="109">
        <f t="shared" si="24"/>
        <v>0.59309018260898938</v>
      </c>
      <c r="AK125" s="109">
        <f t="shared" si="25"/>
        <v>0.22585293872904799</v>
      </c>
      <c r="AL125" s="109">
        <f t="shared" si="26"/>
        <v>0.154917492745966</v>
      </c>
      <c r="AM125" s="109">
        <f t="shared" si="27"/>
        <v>8.5317909091486399E-2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356.31190568802344</v>
      </c>
      <c r="AP125" s="106">
        <f>-'Levy Proposition'!D$11*'Incentive Relocation assumption'!L125/(1+Assumptions!$D$49)^('Incentive Relocation assumption'!$I125-2022)</f>
        <v>178.38180224591449</v>
      </c>
      <c r="AQ125" s="106">
        <f>-'Levy Proposition'!E$11*'Incentive Relocation assumption'!M125/(1+Assumptions!$D$49)^('Incentive Relocation assumption'!$I125-2022)</f>
        <v>110.20468727377025</v>
      </c>
      <c r="AR125" s="106">
        <f>-'Levy Proposition'!F$11*'Incentive Relocation assumption'!N125/(1+Assumptions!$D$49)^('Incentive Relocation assumption'!$I125-2022)</f>
        <v>44.788285034602758</v>
      </c>
      <c r="AS125" s="106">
        <f>-'Levy Proposition'!G$11*'Incentive Relocation assumption'!O125/(1+Assumptions!$D$49)^('Incentive Relocation assumption'!$I125-2022)</f>
        <v>47.469552036925201</v>
      </c>
    </row>
    <row r="126" spans="1:45" x14ac:dyDescent="0.35">
      <c r="A126">
        <v>2144</v>
      </c>
      <c r="B126" s="84">
        <f>'Future Expected Cost'!V125</f>
        <v>4740306.6051925495</v>
      </c>
      <c r="C126" s="84">
        <f>'Future Expected Cost'!W125</f>
        <v>8462596.5749695171</v>
      </c>
      <c r="D126" s="84">
        <f>'Future Expected Cost'!X125</f>
        <v>6403437.4098903043</v>
      </c>
      <c r="E126" s="84">
        <f>'Future Expected Cost'!Y125</f>
        <v>2530267.3148424262</v>
      </c>
      <c r="F126" s="84">
        <f>'Future Expected Cost'!Z125</f>
        <v>1718393.328428166</v>
      </c>
      <c r="G126" s="84">
        <f>'Future Expected Cost'!AA125</f>
        <v>940403.91772434185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627473.18345730437</v>
      </c>
      <c r="W126" s="107">
        <f>Q126*'Levy Proposition'!C$5/(1+Assumptions!$D$49)^('Incentive Relocation assumption'!$I126-2022)</f>
        <v>776.14889588963069</v>
      </c>
      <c r="X126" s="107">
        <f>R126*'Levy Proposition'!D$5/(1+Assumptions!$D$49)^('Incentive Relocation assumption'!$I126-2022)</f>
        <v>581.13066623875818</v>
      </c>
      <c r="Y126" s="107">
        <f>S126*'Levy Proposition'!E$5/(1+Assumptions!$D$49)^('Incentive Relocation assumption'!$I126-2022)</f>
        <v>221.29867025991064</v>
      </c>
      <c r="Z126" s="107">
        <f>T126*'Levy Proposition'!F$5/(1+Assumptions!$D$49)^('Incentive Relocation assumption'!$I126-2022)</f>
        <v>151.79361994405357</v>
      </c>
      <c r="AA126" s="107">
        <f>U126*'Levy Proposition'!G$5/(1+Assumptions!$D$49)^('Incentive Relocation assumption'!$I126-2022)</f>
        <v>83.597494624375543</v>
      </c>
      <c r="AB126" s="81">
        <f>P126*'Levy Proposition'!B$33/(1+Assumptions!$D$49)^('Incentive Relocation assumption'!$I126-2022)</f>
        <v>626896.83844458917</v>
      </c>
      <c r="AC126" s="81">
        <f>Q126*'Levy Proposition'!C$33/(1+Assumptions!$D$49)^('Incentive Relocation assumption'!$I126-2022)</f>
        <v>775.43598965385252</v>
      </c>
      <c r="AD126" s="81">
        <f>R126*'Levy Proposition'!D$33/(1+Assumptions!$D$49)^('Incentive Relocation assumption'!$I126-2022)</f>
        <v>580.59688763267161</v>
      </c>
      <c r="AE126" s="81">
        <f>S126*'Levy Proposition'!E$33/(1+Assumptions!$D$49)^('Incentive Relocation assumption'!$I126-2022)</f>
        <v>221.09540358925861</v>
      </c>
      <c r="AF126" s="81">
        <f>T126*'Levy Proposition'!F$33/(1+Assumptions!$D$49)^('Incentive Relocation assumption'!$I126-2022)</f>
        <v>151.65419486881018</v>
      </c>
      <c r="AG126" s="81">
        <f>U126*'Levy Proposition'!G$33/(1+Assumptions!$D$49)^('Incentive Relocation assumption'!$I126-2022)</f>
        <v>83.520708874207259</v>
      </c>
      <c r="AH126" s="109">
        <f t="shared" si="22"/>
        <v>576.34501271520276</v>
      </c>
      <c r="AI126" s="109">
        <f t="shared" si="23"/>
        <v>0.71290623577817769</v>
      </c>
      <c r="AJ126" s="109">
        <f t="shared" si="24"/>
        <v>0.53377860608657102</v>
      </c>
      <c r="AK126" s="109">
        <f t="shared" si="25"/>
        <v>0.20326667065202741</v>
      </c>
      <c r="AL126" s="109">
        <f t="shared" si="26"/>
        <v>0.13942507524339476</v>
      </c>
      <c r="AM126" s="109">
        <f t="shared" si="27"/>
        <v>7.6785750168284039E-2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320.6791781875994</v>
      </c>
      <c r="AP126" s="106">
        <f>-'Levy Proposition'!D$11*'Incentive Relocation assumption'!L126/(1+Assumptions!$D$49)^('Incentive Relocation assumption'!$I126-2022)</f>
        <v>160.5428525813233</v>
      </c>
      <c r="AQ126" s="106">
        <f>-'Levy Proposition'!E$11*'Incentive Relocation assumption'!M126/(1+Assumptions!$D$49)^('Incentive Relocation assumption'!$I126-2022)</f>
        <v>99.183743184593567</v>
      </c>
      <c r="AR126" s="106">
        <f>-'Levy Proposition'!F$11*'Incentive Relocation assumption'!N126/(1+Assumptions!$D$49)^('Incentive Relocation assumption'!$I126-2022)</f>
        <v>40.309263339361756</v>
      </c>
      <c r="AS126" s="106">
        <f>-'Levy Proposition'!G$11*'Incentive Relocation assumption'!O126/(1+Assumptions!$D$49)^('Incentive Relocation assumption'!$I126-2022)</f>
        <v>42.722392075955611</v>
      </c>
    </row>
    <row r="127" spans="1:45" x14ac:dyDescent="0.35">
      <c r="A127">
        <v>2145</v>
      </c>
      <c r="B127" s="84">
        <f>'Future Expected Cost'!V126</f>
        <v>4536981.8909855159</v>
      </c>
      <c r="C127" s="84">
        <f>'Future Expected Cost'!W126</f>
        <v>8100108.3232708601</v>
      </c>
      <c r="D127" s="84">
        <f>'Future Expected Cost'!X126</f>
        <v>6130015.6739396043</v>
      </c>
      <c r="E127" s="84">
        <f>'Future Expected Cost'!Y126</f>
        <v>2423380.4220116199</v>
      </c>
      <c r="F127" s="84">
        <f>'Future Expected Cost'!Z126</f>
        <v>1645603.9570419667</v>
      </c>
      <c r="G127" s="84">
        <f>'Future Expected Cost'!AA126</f>
        <v>900500.31831205566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594484.74492464634</v>
      </c>
      <c r="W127" s="107">
        <f>Q127*'Levy Proposition'!C$5/(1+Assumptions!$D$49)^('Incentive Relocation assumption'!$I127-2022)</f>
        <v>698.5306584254995</v>
      </c>
      <c r="X127" s="107">
        <f>R127*'Levy Proposition'!D$5/(1+Assumptions!$D$49)^('Incentive Relocation assumption'!$I127-2022)</f>
        <v>523.01509294001971</v>
      </c>
      <c r="Y127" s="107">
        <f>S127*'Levy Proposition'!E$5/(1+Assumptions!$D$49)^('Incentive Relocation assumption'!$I127-2022)</f>
        <v>199.16784867439262</v>
      </c>
      <c r="Z127" s="107">
        <f>T127*'Levy Proposition'!F$5/(1+Assumptions!$D$49)^('Incentive Relocation assumption'!$I127-2022)</f>
        <v>136.61360319629665</v>
      </c>
      <c r="AA127" s="107">
        <f>U127*'Levy Proposition'!G$5/(1+Assumptions!$D$49)^('Incentive Relocation assumption'!$I127-2022)</f>
        <v>75.23738456878651</v>
      </c>
      <c r="AB127" s="81">
        <f>P127*'Levy Proposition'!B$33/(1+Assumptions!$D$49)^('Incentive Relocation assumption'!$I127-2022)</f>
        <v>593938.70036544336</v>
      </c>
      <c r="AC127" s="81">
        <f>Q127*'Levy Proposition'!C$33/(1+Assumptions!$D$49)^('Incentive Relocation assumption'!$I127-2022)</f>
        <v>697.88904588838045</v>
      </c>
      <c r="AD127" s="81">
        <f>R127*'Levy Proposition'!D$33/(1+Assumptions!$D$49)^('Incentive Relocation assumption'!$I127-2022)</f>
        <v>522.53469449696615</v>
      </c>
      <c r="AE127" s="81">
        <f>S127*'Levy Proposition'!E$33/(1+Assumptions!$D$49)^('Incentive Relocation assumption'!$I127-2022)</f>
        <v>198.98490954758529</v>
      </c>
      <c r="AF127" s="81">
        <f>T127*'Levy Proposition'!F$33/(1+Assumptions!$D$49)^('Incentive Relocation assumption'!$I127-2022)</f>
        <v>136.4881212299799</v>
      </c>
      <c r="AG127" s="81">
        <f>U127*'Levy Proposition'!G$33/(1+Assumptions!$D$49)^('Incentive Relocation assumption'!$I127-2022)</f>
        <v>75.168277724846135</v>
      </c>
      <c r="AH127" s="109">
        <f t="shared" si="22"/>
        <v>546.04455920297187</v>
      </c>
      <c r="AI127" s="109">
        <f t="shared" si="23"/>
        <v>0.64161253711904465</v>
      </c>
      <c r="AJ127" s="109">
        <f t="shared" si="24"/>
        <v>0.48039844305355928</v>
      </c>
      <c r="AK127" s="109">
        <f t="shared" si="25"/>
        <v>0.1829391268073266</v>
      </c>
      <c r="AL127" s="109">
        <f t="shared" si="26"/>
        <v>0.12548196631675523</v>
      </c>
      <c r="AM127" s="109">
        <f t="shared" si="27"/>
        <v>6.9106843940375029E-2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288.60987713700945</v>
      </c>
      <c r="AP127" s="106">
        <f>-'Levy Proposition'!D$11*'Incentive Relocation assumption'!L127/(1+Assumptions!$D$49)^('Incentive Relocation assumption'!$I127-2022)</f>
        <v>144.48787483051024</v>
      </c>
      <c r="AQ127" s="106">
        <f>-'Levy Proposition'!E$11*'Incentive Relocation assumption'!M127/(1+Assumptions!$D$49)^('Incentive Relocation assumption'!$I127-2022)</f>
        <v>89.264941042564971</v>
      </c>
      <c r="AR127" s="106">
        <f>-'Levy Proposition'!F$11*'Incentive Relocation assumption'!N127/(1+Assumptions!$D$49)^('Incentive Relocation assumption'!$I127-2022)</f>
        <v>36.278163133656257</v>
      </c>
      <c r="AS127" s="106">
        <f>-'Levy Proposition'!G$11*'Incentive Relocation assumption'!O127/(1+Assumptions!$D$49)^('Incentive Relocation assumption'!$I127-2022)</f>
        <v>38.44996858769391</v>
      </c>
    </row>
    <row r="128" spans="1:45" x14ac:dyDescent="0.35">
      <c r="A128">
        <v>2146</v>
      </c>
      <c r="B128" s="84">
        <f>'Future Expected Cost'!V127</f>
        <v>4342415.9464399088</v>
      </c>
      <c r="C128" s="84">
        <f>'Future Expected Cost'!W127</f>
        <v>7753214.1718554776</v>
      </c>
      <c r="D128" s="84">
        <f>'Future Expected Cost'!X127</f>
        <v>5868321.0349328974</v>
      </c>
      <c r="E128" s="84">
        <f>'Future Expected Cost'!Y127</f>
        <v>2321030.2190471352</v>
      </c>
      <c r="F128" s="84">
        <f>'Future Expected Cost'!Z127</f>
        <v>1575912.5830616152</v>
      </c>
      <c r="G128" s="84">
        <f>'Future Expected Cost'!AA127</f>
        <v>862298.02870787401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563228.75812416687</v>
      </c>
      <c r="W128" s="107">
        <f>Q128*'Levy Proposition'!C$5/(1+Assumptions!$D$49)^('Incentive Relocation assumption'!$I128-2022)</f>
        <v>628.67457950973892</v>
      </c>
      <c r="X128" s="107">
        <f>R128*'Levy Proposition'!D$5/(1+Assumptions!$D$49)^('Incentive Relocation assumption'!$I128-2022)</f>
        <v>470.71132764945378</v>
      </c>
      <c r="Y128" s="107">
        <f>S128*'Levy Proposition'!E$5/(1+Assumptions!$D$49)^('Incentive Relocation assumption'!$I128-2022)</f>
        <v>179.25020470749649</v>
      </c>
      <c r="Z128" s="107">
        <f>T128*'Levy Proposition'!F$5/(1+Assumptions!$D$49)^('Incentive Relocation assumption'!$I128-2022)</f>
        <v>122.9516536014748</v>
      </c>
      <c r="AA128" s="107">
        <f>U128*'Levy Proposition'!G$5/(1+Assumptions!$D$49)^('Incentive Relocation assumption'!$I128-2022)</f>
        <v>67.713321579626935</v>
      </c>
      <c r="AB128" s="81">
        <f>P128*'Levy Proposition'!B$33/(1+Assumptions!$D$49)^('Incentive Relocation assumption'!$I128-2022)</f>
        <v>562711.42273148277</v>
      </c>
      <c r="AC128" s="81">
        <f>Q128*'Levy Proposition'!C$33/(1+Assumptions!$D$49)^('Incentive Relocation assumption'!$I128-2022)</f>
        <v>628.09713099389194</v>
      </c>
      <c r="AD128" s="81">
        <f>R128*'Levy Proposition'!D$33/(1+Assumptions!$D$49)^('Incentive Relocation assumption'!$I128-2022)</f>
        <v>470.27897112287764</v>
      </c>
      <c r="AE128" s="81">
        <f>S128*'Levy Proposition'!E$33/(1+Assumptions!$D$49)^('Incentive Relocation assumption'!$I128-2022)</f>
        <v>179.0855602824677</v>
      </c>
      <c r="AF128" s="81">
        <f>T128*'Levy Proposition'!F$33/(1+Assumptions!$D$49)^('Incentive Relocation assumption'!$I128-2022)</f>
        <v>122.83872037304924</v>
      </c>
      <c r="AG128" s="81">
        <f>U128*'Levy Proposition'!G$33/(1+Assumptions!$D$49)^('Incentive Relocation assumption'!$I128-2022)</f>
        <v>67.651125718169141</v>
      </c>
      <c r="AH128" s="109">
        <f t="shared" si="22"/>
        <v>517.33539268409368</v>
      </c>
      <c r="AI128" s="109">
        <f t="shared" si="23"/>
        <v>0.57744851584698154</v>
      </c>
      <c r="AJ128" s="109">
        <f t="shared" si="24"/>
        <v>0.4323565265761431</v>
      </c>
      <c r="AK128" s="109">
        <f t="shared" si="25"/>
        <v>0.16464442502879706</v>
      </c>
      <c r="AL128" s="109">
        <f t="shared" si="26"/>
        <v>0.11293322842556108</v>
      </c>
      <c r="AM128" s="109">
        <f t="shared" si="27"/>
        <v>6.2195861457794877E-2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259.747644520628</v>
      </c>
      <c r="AP128" s="106">
        <f>-'Levy Proposition'!D$11*'Incentive Relocation assumption'!L128/(1+Assumptions!$D$49)^('Incentive Relocation assumption'!$I128-2022)</f>
        <v>130.03846410703355</v>
      </c>
      <c r="AQ128" s="106">
        <f>-'Levy Proposition'!E$11*'Incentive Relocation assumption'!M128/(1+Assumptions!$D$49)^('Incentive Relocation assumption'!$I128-2022)</f>
        <v>80.338061898941547</v>
      </c>
      <c r="AR128" s="106">
        <f>-'Levy Proposition'!F$11*'Incentive Relocation assumption'!N128/(1+Assumptions!$D$49)^('Incentive Relocation assumption'!$I128-2022)</f>
        <v>32.650190336448233</v>
      </c>
      <c r="AS128" s="106">
        <f>-'Levy Proposition'!G$11*'Incentive Relocation assumption'!O128/(1+Assumptions!$D$49)^('Incentive Relocation assumption'!$I128-2022)</f>
        <v>34.60480587711988</v>
      </c>
    </row>
    <row r="129" spans="1:45" x14ac:dyDescent="0.35">
      <c r="A129">
        <v>2147</v>
      </c>
      <c r="B129" s="84">
        <f>'Future Expected Cost'!V128</f>
        <v>4156229.9088794566</v>
      </c>
      <c r="C129" s="84">
        <f>'Future Expected Cost'!W128</f>
        <v>7421240.4823688501</v>
      </c>
      <c r="D129" s="84">
        <f>'Future Expected Cost'!X128</f>
        <v>5617848.3474974483</v>
      </c>
      <c r="E129" s="84">
        <f>'Future Expected Cost'!Y128</f>
        <v>2223023.2536699306</v>
      </c>
      <c r="F129" s="84">
        <f>'Future Expected Cost'!Z128</f>
        <v>1509186.7386474339</v>
      </c>
      <c r="G129" s="84">
        <f>'Future Expected Cost'!AA128</f>
        <v>825724.17559630761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533614.42670234374</v>
      </c>
      <c r="W129" s="107">
        <f>Q129*'Levy Proposition'!C$5/(1+Assumptions!$D$49)^('Incentive Relocation assumption'!$I129-2022)</f>
        <v>565.80440980587207</v>
      </c>
      <c r="X129" s="107">
        <f>R129*'Levy Proposition'!D$5/(1+Assumptions!$D$49)^('Incentive Relocation assumption'!$I129-2022)</f>
        <v>423.63816449733184</v>
      </c>
      <c r="Y129" s="107">
        <f>S129*'Levy Proposition'!E$5/(1+Assumptions!$D$49)^('Incentive Relocation assumption'!$I129-2022)</f>
        <v>161.32441105094134</v>
      </c>
      <c r="Z129" s="107">
        <f>T129*'Levy Proposition'!F$5/(1+Assumptions!$D$49)^('Incentive Relocation assumption'!$I129-2022)</f>
        <v>110.65595789619611</v>
      </c>
      <c r="AA129" s="107">
        <f>U129*'Levy Proposition'!G$5/(1+Assumptions!$D$49)^('Incentive Relocation assumption'!$I129-2022)</f>
        <v>60.941697344011246</v>
      </c>
      <c r="AB129" s="81">
        <f>P129*'Levy Proposition'!B$33/(1+Assumptions!$D$49)^('Incentive Relocation assumption'!$I129-2022)</f>
        <v>533124.29258721194</v>
      </c>
      <c r="AC129" s="81">
        <f>Q129*'Levy Proposition'!C$33/(1+Assumptions!$D$49)^('Incentive Relocation assumption'!$I129-2022)</f>
        <v>565.28470863240193</v>
      </c>
      <c r="AD129" s="81">
        <f>R129*'Levy Proposition'!D$33/(1+Assumptions!$D$49)^('Incentive Relocation assumption'!$I129-2022)</f>
        <v>423.24904548835912</v>
      </c>
      <c r="AE129" s="81">
        <f>S129*'Levy Proposition'!E$33/(1+Assumptions!$D$49)^('Incentive Relocation assumption'!$I129-2022)</f>
        <v>161.17623177859997</v>
      </c>
      <c r="AF129" s="81">
        <f>T129*'Levy Proposition'!F$33/(1+Assumptions!$D$49)^('Incentive Relocation assumption'!$I129-2022)</f>
        <v>110.55431847774432</v>
      </c>
      <c r="AG129" s="81">
        <f>U129*'Levy Proposition'!G$33/(1+Assumptions!$D$49)^('Incentive Relocation assumption'!$I129-2022)</f>
        <v>60.88572133697761</v>
      </c>
      <c r="AH129" s="109">
        <f t="shared" si="22"/>
        <v>490.13411513180472</v>
      </c>
      <c r="AI129" s="109">
        <f t="shared" si="23"/>
        <v>0.51970117347013911</v>
      </c>
      <c r="AJ129" s="109">
        <f t="shared" si="24"/>
        <v>0.38911900897272744</v>
      </c>
      <c r="AK129" s="109">
        <f t="shared" si="25"/>
        <v>0.14817927234136619</v>
      </c>
      <c r="AL129" s="109">
        <f t="shared" si="26"/>
        <v>0.10163941845179636</v>
      </c>
      <c r="AM129" s="109">
        <f t="shared" si="27"/>
        <v>5.5976007033635256E-2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233.77175966152245</v>
      </c>
      <c r="AP129" s="106">
        <f>-'Levy Proposition'!D$11*'Incentive Relocation assumption'!L129/(1+Assumptions!$D$49)^('Incentive Relocation assumption'!$I129-2022)</f>
        <v>117.03405678263535</v>
      </c>
      <c r="AQ129" s="106">
        <f>-'Levy Proposition'!E$11*'Incentive Relocation assumption'!M129/(1+Assumptions!$D$49)^('Incentive Relocation assumption'!$I129-2022)</f>
        <v>72.303909175277994</v>
      </c>
      <c r="AR129" s="106">
        <f>-'Levy Proposition'!F$11*'Incentive Relocation assumption'!N129/(1+Assumptions!$D$49)^('Incentive Relocation assumption'!$I129-2022)</f>
        <v>29.385030468020222</v>
      </c>
      <c r="AS129" s="106">
        <f>-'Levy Proposition'!G$11*'Incentive Relocation assumption'!O129/(1+Assumptions!$D$49)^('Incentive Relocation assumption'!$I129-2022)</f>
        <v>31.144176023499092</v>
      </c>
    </row>
    <row r="130" spans="1:45" x14ac:dyDescent="0.35">
      <c r="A130">
        <v>2148</v>
      </c>
      <c r="B130" s="84">
        <f>'Future Expected Cost'!V129</f>
        <v>3978061.3674187567</v>
      </c>
      <c r="C130" s="84">
        <f>'Future Expected Cost'!W129</f>
        <v>7103542.8315046374</v>
      </c>
      <c r="D130" s="84">
        <f>'Future Expected Cost'!X129</f>
        <v>5378114.315130055</v>
      </c>
      <c r="E130" s="84">
        <f>'Future Expected Cost'!Y129</f>
        <v>2129174.3601826252</v>
      </c>
      <c r="F130" s="84">
        <f>'Future Expected Cost'!Z129</f>
        <v>1445299.6456541673</v>
      </c>
      <c r="G130" s="84">
        <f>'Future Expected Cost'!AA129</f>
        <v>790709.02105715615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505555.69415339181</v>
      </c>
      <c r="W130" s="107">
        <f>Q130*'Levy Proposition'!C$5/(1+Assumptions!$D$49)^('Incentive Relocation assumption'!$I130-2022)</f>
        <v>509.22152825937826</v>
      </c>
      <c r="X130" s="107">
        <f>R130*'Levy Proposition'!D$5/(1+Assumptions!$D$49)^('Incentive Relocation assumption'!$I130-2022)</f>
        <v>381.27252070789768</v>
      </c>
      <c r="Y130" s="107">
        <f>S130*'Levy Proposition'!E$5/(1+Assumptions!$D$49)^('Incentive Relocation assumption'!$I130-2022)</f>
        <v>145.19127408195735</v>
      </c>
      <c r="Z130" s="107">
        <f>T130*'Levy Proposition'!F$5/(1+Assumptions!$D$49)^('Incentive Relocation assumption'!$I130-2022)</f>
        <v>99.589884798246061</v>
      </c>
      <c r="AA130" s="107">
        <f>U130*'Levy Proposition'!G$5/(1+Assumptions!$D$49)^('Incentive Relocation assumption'!$I130-2022)</f>
        <v>54.847264740982283</v>
      </c>
      <c r="AB130" s="81">
        <f>P130*'Levy Proposition'!B$33/(1+Assumptions!$D$49)^('Incentive Relocation assumption'!$I130-2022)</f>
        <v>505091.33247124049</v>
      </c>
      <c r="AC130" s="81">
        <f>Q130*'Levy Proposition'!C$33/(1+Assumptions!$D$49)^('Incentive Relocation assumption'!$I130-2022)</f>
        <v>508.75379944495722</v>
      </c>
      <c r="AD130" s="81">
        <f>R130*'Levy Proposition'!D$33/(1+Assumptions!$D$49)^('Incentive Relocation assumption'!$I130-2022)</f>
        <v>380.92231527826556</v>
      </c>
      <c r="AE130" s="81">
        <f>S130*'Levy Proposition'!E$33/(1+Assumptions!$D$49)^('Incentive Relocation assumption'!$I130-2022)</f>
        <v>145.05791337601318</v>
      </c>
      <c r="AF130" s="81">
        <f>T130*'Levy Proposition'!F$33/(1+Assumptions!$D$49)^('Incentive Relocation assumption'!$I130-2022)</f>
        <v>99.498409760055438</v>
      </c>
      <c r="AG130" s="81">
        <f>U130*'Levy Proposition'!G$33/(1+Assumptions!$D$49)^('Incentive Relocation assumption'!$I130-2022)</f>
        <v>54.796886576101414</v>
      </c>
      <c r="AH130" s="109">
        <f t="shared" si="22"/>
        <v>464.36168215132784</v>
      </c>
      <c r="AI130" s="109">
        <f t="shared" si="23"/>
        <v>0.46772881442103653</v>
      </c>
      <c r="AJ130" s="109">
        <f t="shared" si="24"/>
        <v>0.3502054296321262</v>
      </c>
      <c r="AK130" s="109">
        <f t="shared" si="25"/>
        <v>0.13336070594417038</v>
      </c>
      <c r="AL130" s="109">
        <f t="shared" si="26"/>
        <v>9.1475038190623081E-2</v>
      </c>
      <c r="AM130" s="109">
        <f t="shared" si="27"/>
        <v>5.0378164880868326E-2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210.39357533386459</v>
      </c>
      <c r="AP130" s="106">
        <f>-'Levy Proposition'!D$11*'Incentive Relocation assumption'!L130/(1+Assumptions!$D$49)^('Incentive Relocation assumption'!$I130-2022)</f>
        <v>105.33014628446595</v>
      </c>
      <c r="AQ130" s="106">
        <f>-'Levy Proposition'!E$11*'Incentive Relocation assumption'!M130/(1+Assumptions!$D$49)^('Incentive Relocation assumption'!$I130-2022)</f>
        <v>65.07320637885249</v>
      </c>
      <c r="AR130" s="106">
        <f>-'Levy Proposition'!F$11*'Incentive Relocation assumption'!N130/(1+Assumptions!$D$49)^('Incentive Relocation assumption'!$I130-2022)</f>
        <v>26.446400670520816</v>
      </c>
      <c r="AS130" s="106">
        <f>-'Levy Proposition'!G$11*'Incentive Relocation assumption'!O130/(1+Assumptions!$D$49)^('Incentive Relocation assumption'!$I130-2022)</f>
        <v>28.029624082475117</v>
      </c>
    </row>
    <row r="131" spans="1:45" x14ac:dyDescent="0.35">
      <c r="A131">
        <v>2149</v>
      </c>
      <c r="B131" s="84">
        <f>'Future Expected Cost'!V130</f>
        <v>3807563.6459340011</v>
      </c>
      <c r="C131" s="84">
        <f>'Future Expected Cost'!W130</f>
        <v>6799504.7392461561</v>
      </c>
      <c r="D131" s="84">
        <f>'Future Expected Cost'!X130</f>
        <v>5148656.541480097</v>
      </c>
      <c r="E131" s="84">
        <f>'Future Expected Cost'!Y130</f>
        <v>2039306.3029564843</v>
      </c>
      <c r="F131" s="84">
        <f>'Future Expected Cost'!Z130</f>
        <v>1384129.9701964946</v>
      </c>
      <c r="G131" s="84">
        <f>'Future Expected Cost'!AA130</f>
        <v>757185.82708813762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478970.99826423824</v>
      </c>
      <c r="W131" s="107">
        <f>Q131*'Levy Proposition'!C$5/(1+Assumptions!$D$49)^('Incentive Relocation assumption'!$I131-2022)</f>
        <v>458.29717893465181</v>
      </c>
      <c r="X131" s="107">
        <f>R131*'Levy Proposition'!D$5/(1+Assumptions!$D$49)^('Incentive Relocation assumption'!$I131-2022)</f>
        <v>343.14362403925924</v>
      </c>
      <c r="Y131" s="107">
        <f>S131*'Levy Proposition'!E$5/(1+Assumptions!$D$49)^('Incentive Relocation assumption'!$I131-2022)</f>
        <v>130.67152039926231</v>
      </c>
      <c r="Z131" s="107">
        <f>T131*'Levy Proposition'!F$5/(1+Assumptions!$D$49)^('Incentive Relocation assumption'!$I131-2022)</f>
        <v>89.630466742982904</v>
      </c>
      <c r="AA131" s="107">
        <f>U131*'Levy Proposition'!G$5/(1+Assumptions!$D$49)^('Incentive Relocation assumption'!$I131-2022)</f>
        <v>49.362301686252877</v>
      </c>
      <c r="AB131" s="81">
        <f>P131*'Levy Proposition'!B$33/(1+Assumptions!$D$49)^('Incentive Relocation assumption'!$I131-2022)</f>
        <v>478531.05508680426</v>
      </c>
      <c r="AC131" s="81">
        <f>Q131*'Levy Proposition'!C$33/(1+Assumptions!$D$49)^('Incentive Relocation assumption'!$I131-2022)</f>
        <v>457.87622501919515</v>
      </c>
      <c r="AD131" s="81">
        <f>R131*'Levy Proposition'!D$33/(1+Assumptions!$D$49)^('Incentive Relocation assumption'!$I131-2022)</f>
        <v>342.82844066318194</v>
      </c>
      <c r="AE131" s="81">
        <f>S131*'Levy Proposition'!E$33/(1+Assumptions!$D$49)^('Incentive Relocation assumption'!$I131-2022)</f>
        <v>130.55149633915656</v>
      </c>
      <c r="AF131" s="81">
        <f>T131*'Levy Proposition'!F$33/(1+Assumptions!$D$49)^('Incentive Relocation assumption'!$I131-2022)</f>
        <v>89.548139603183827</v>
      </c>
      <c r="AG131" s="81">
        <f>U131*'Levy Proposition'!G$33/(1+Assumptions!$D$49)^('Incentive Relocation assumption'!$I131-2022)</f>
        <v>49.316961555163516</v>
      </c>
      <c r="AH131" s="109">
        <f t="shared" si="22"/>
        <v>439.94317743397551</v>
      </c>
      <c r="AI131" s="109">
        <f t="shared" si="23"/>
        <v>0.42095391545666416</v>
      </c>
      <c r="AJ131" s="109">
        <f t="shared" si="24"/>
        <v>0.31518337607730018</v>
      </c>
      <c r="AK131" s="109">
        <f t="shared" si="25"/>
        <v>0.12002406010574873</v>
      </c>
      <c r="AL131" s="109">
        <f t="shared" si="26"/>
        <v>8.2327139799076576E-2</v>
      </c>
      <c r="AM131" s="109">
        <f t="shared" si="27"/>
        <v>4.534013108936108E-2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189.35331027947259</v>
      </c>
      <c r="AP131" s="106">
        <f>-'Levy Proposition'!D$11*'Incentive Relocation assumption'!L131/(1+Assumptions!$D$49)^('Incentive Relocation assumption'!$I131-2022)</f>
        <v>94.796677320281617</v>
      </c>
      <c r="AQ131" s="106">
        <f>-'Levy Proposition'!E$11*'Incentive Relocation assumption'!M131/(1+Assumptions!$D$49)^('Incentive Relocation assumption'!$I131-2022)</f>
        <v>58.56560505130458</v>
      </c>
      <c r="AR131" s="106">
        <f>-'Levy Proposition'!F$11*'Incentive Relocation assumption'!N131/(1+Assumptions!$D$49)^('Incentive Relocation assumption'!$I131-2022)</f>
        <v>23.801646528387828</v>
      </c>
      <c r="AS131" s="106">
        <f>-'Levy Proposition'!G$11*'Incentive Relocation assumption'!O131/(1+Assumptions!$D$49)^('Incentive Relocation assumption'!$I131-2022)</f>
        <v>25.226540770000415</v>
      </c>
    </row>
    <row r="132" spans="1:45" x14ac:dyDescent="0.35">
      <c r="A132">
        <v>2150</v>
      </c>
      <c r="B132" s="84">
        <f>'Future Expected Cost'!V131</f>
        <v>4240790.4991987683</v>
      </c>
      <c r="C132" s="84">
        <f>'Future Expected Cost'!W131</f>
        <v>7573620.0183733674</v>
      </c>
      <c r="D132" s="84">
        <f>'Future Expected Cost'!X131</f>
        <v>5735639.7119570272</v>
      </c>
      <c r="E132" s="84">
        <f>'Future Expected Cost'!Y131</f>
        <v>2272887.1739162952</v>
      </c>
      <c r="F132" s="84">
        <f>'Future Expected Cost'!Z131</f>
        <v>1542481.91591276</v>
      </c>
      <c r="G132" s="84">
        <f>'Future Expected Cost'!AA131</f>
        <v>843747.54256191675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453783.03809132712</v>
      </c>
      <c r="W132" s="107">
        <f>Q132*'Levy Proposition'!C$5/(1+Assumptions!$D$49)^('Incentive Relocation assumption'!$I132-2022)</f>
        <v>412.46548420175134</v>
      </c>
      <c r="X132" s="107">
        <f>R132*'Levy Proposition'!D$5/(1+Assumptions!$D$49)^('Incentive Relocation assumption'!$I132-2022)</f>
        <v>308.82778150436337</v>
      </c>
      <c r="Y132" s="107">
        <f>S132*'Levy Proposition'!E$5/(1+Assumptions!$D$49)^('Incentive Relocation assumption'!$I132-2022)</f>
        <v>117.6038047149881</v>
      </c>
      <c r="Z132" s="107">
        <f>T132*'Levy Proposition'!F$5/(1+Assumptions!$D$49)^('Incentive Relocation assumption'!$I132-2022)</f>
        <v>80.667033452642855</v>
      </c>
      <c r="AA132" s="107">
        <f>U132*'Levy Proposition'!G$5/(1+Assumptions!$D$49)^('Incentive Relocation assumption'!$I132-2022)</f>
        <v>44.425858596080019</v>
      </c>
      <c r="AB132" s="81">
        <f>P132*'Levy Proposition'!B$33/(1+Assumptions!$D$49)^('Incentive Relocation assumption'!$I132-2022)</f>
        <v>453366.23049260612</v>
      </c>
      <c r="AC132" s="81">
        <f>Q132*'Levy Proposition'!C$33/(1+Assumptions!$D$49)^('Incentive Relocation assumption'!$I132-2022)</f>
        <v>412.08662749360167</v>
      </c>
      <c r="AD132" s="81">
        <f>R132*'Levy Proposition'!D$33/(1+Assumptions!$D$49)^('Incentive Relocation assumption'!$I132-2022)</f>
        <v>308.54411782541979</v>
      </c>
      <c r="AE132" s="81">
        <f>S132*'Levy Proposition'!E$33/(1+Assumptions!$D$49)^('Incentive Relocation assumption'!$I132-2022)</f>
        <v>117.49578357861006</v>
      </c>
      <c r="AF132" s="81">
        <f>T132*'Levy Proposition'!F$33/(1+Assumptions!$D$49)^('Incentive Relocation assumption'!$I132-2022)</f>
        <v>80.592939381937256</v>
      </c>
      <c r="AG132" s="81">
        <f>U132*'Levy Proposition'!G$33/(1+Assumptions!$D$49)^('Incentive Relocation assumption'!$I132-2022)</f>
        <v>44.385052673671723</v>
      </c>
      <c r="AH132" s="109">
        <f t="shared" si="22"/>
        <v>416.80759872100316</v>
      </c>
      <c r="AI132" s="109">
        <f t="shared" si="23"/>
        <v>0.37885670814966943</v>
      </c>
      <c r="AJ132" s="109">
        <f t="shared" si="24"/>
        <v>0.28366367894358291</v>
      </c>
      <c r="AK132" s="109">
        <f t="shared" si="25"/>
        <v>0.10802113637804212</v>
      </c>
      <c r="AL132" s="109">
        <f t="shared" si="26"/>
        <v>7.4094070705598369E-2</v>
      </c>
      <c r="AM132" s="109">
        <f t="shared" si="27"/>
        <v>4.0805922408296169E-2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170.41716248653492</v>
      </c>
      <c r="AP132" s="106">
        <f>-'Levy Proposition'!D$11*'Incentive Relocation assumption'!L132/(1+Assumptions!$D$49)^('Incentive Relocation assumption'!$I132-2022)</f>
        <v>85.31660068804922</v>
      </c>
      <c r="AQ132" s="106">
        <f>-'Levy Proposition'!E$11*'Incentive Relocation assumption'!M132/(1+Assumptions!$D$49)^('Incentive Relocation assumption'!$I132-2022)</f>
        <v>52.70879192668847</v>
      </c>
      <c r="AR132" s="106">
        <f>-'Levy Proposition'!F$11*'Incentive Relocation assumption'!N132/(1+Assumptions!$D$49)^('Incentive Relocation assumption'!$I132-2022)</f>
        <v>21.421379208468277</v>
      </c>
      <c r="AS132" s="106">
        <f>-'Levy Proposition'!G$11*'Incentive Relocation assumption'!O132/(1+Assumptions!$D$49)^('Incentive Relocation assumption'!$I132-2022)</f>
        <v>22.703777879717418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14706710922.605194</v>
      </c>
      <c r="N6" s="120">
        <f>SUM(M6,L6)</f>
        <v>14706710922.605194</v>
      </c>
    </row>
    <row r="7" spans="1:14" x14ac:dyDescent="0.35">
      <c r="A7" s="114">
        <v>2023</v>
      </c>
      <c r="B7" s="115">
        <f>SUM('Future Expected Cost'!V4:AA4)</f>
        <v>357106635.78997689</v>
      </c>
      <c r="C7" s="115">
        <f>$C$2*B7</f>
        <v>0</v>
      </c>
      <c r="D7" s="116">
        <f>B7*$C$3</f>
        <v>357106635.78997689</v>
      </c>
      <c r="F7" s="118">
        <f>SUM(G7,H7)</f>
        <v>1003317575.1725574</v>
      </c>
      <c r="G7" s="118">
        <f>SUM('Incentive Relocation assumption'!AH5:AS5)</f>
        <v>229118124.57256347</v>
      </c>
      <c r="H7" s="119">
        <f>SUM('Incentive Relocation assumption'!AB5:AG5)</f>
        <v>774199450.59999382</v>
      </c>
      <c r="K7" s="112" t="s">
        <v>183</v>
      </c>
      <c r="L7" s="120">
        <f>SUM(G7:G134)</f>
        <v>2294676735.0212517</v>
      </c>
      <c r="M7" s="120">
        <f>SUM(H7:H134)</f>
        <v>11654686738.215765</v>
      </c>
      <c r="N7" s="120">
        <f>SUM(M7,L7)</f>
        <v>13949363473.237017</v>
      </c>
    </row>
    <row r="8" spans="1:14" x14ac:dyDescent="0.35">
      <c r="A8" s="114">
        <v>2024</v>
      </c>
      <c r="B8" s="115">
        <f>SUM('Future Expected Cost'!V5:AA5)</f>
        <v>341524467.50530457</v>
      </c>
      <c r="C8" s="115">
        <f t="shared" ref="C8:C71" si="0">$C$2*B8</f>
        <v>0</v>
      </c>
      <c r="D8" s="116">
        <f t="shared" ref="D8:D71" si="1">B8*$C$3</f>
        <v>341524467.50530457</v>
      </c>
      <c r="F8" s="118">
        <f t="shared" ref="F8:F71" si="2">SUM(G8,H8)</f>
        <v>923641024.34348679</v>
      </c>
      <c r="G8" s="118">
        <f>SUM('Incentive Relocation assumption'!AH6:AS6)</f>
        <v>206224299.96805888</v>
      </c>
      <c r="H8" s="119">
        <f>SUM('Incentive Relocation assumption'!AB6:AG6)</f>
        <v>717416724.37542796</v>
      </c>
    </row>
    <row r="9" spans="1:14" x14ac:dyDescent="0.35">
      <c r="A9" s="114">
        <v>2025</v>
      </c>
      <c r="B9" s="115">
        <f>SUM('Future Expected Cost'!V6:AA6)</f>
        <v>326624501.36250651</v>
      </c>
      <c r="C9" s="115">
        <f t="shared" si="0"/>
        <v>0</v>
      </c>
      <c r="D9" s="116">
        <f t="shared" si="1"/>
        <v>326624501.36250651</v>
      </c>
      <c r="F9" s="118">
        <f t="shared" si="2"/>
        <v>850845034.55570483</v>
      </c>
      <c r="G9" s="118">
        <f>SUM('Incentive Relocation assumption'!AH7:AS7)</f>
        <v>185618957.74481913</v>
      </c>
      <c r="H9" s="119">
        <f>SUM('Incentive Relocation assumption'!AB7:AG7)</f>
        <v>665226076.81088567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Expected Cost'!V7:AA7)</f>
        <v>312376777.06762725</v>
      </c>
      <c r="C10" s="115">
        <f t="shared" si="0"/>
        <v>0</v>
      </c>
      <c r="D10" s="116">
        <f t="shared" si="1"/>
        <v>312376777.06762725</v>
      </c>
      <c r="F10" s="118">
        <f t="shared" si="2"/>
        <v>784298758.52795637</v>
      </c>
      <c r="G10" s="118">
        <f>SUM('Incentive Relocation assumption'!AH8:AS8)</f>
        <v>167073292.36803374</v>
      </c>
      <c r="H10" s="119">
        <f>SUM('Incentive Relocation assumption'!AB8:AG8)</f>
        <v>617225466.1599226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Expected Cost'!V8:AA8)</f>
        <v>298752653.85868859</v>
      </c>
      <c r="C11" s="115">
        <f t="shared" si="0"/>
        <v>0</v>
      </c>
      <c r="D11" s="116">
        <f t="shared" si="1"/>
        <v>298752653.85868859</v>
      </c>
      <c r="F11" s="118">
        <f t="shared" si="2"/>
        <v>723431423.61562085</v>
      </c>
      <c r="G11" s="118">
        <f>SUM('Incentive Relocation assumption'!AH9:AS9)</f>
        <v>150381377.07599241</v>
      </c>
      <c r="H11" s="119">
        <f>SUM('Incentive Relocation assumption'!AB9:AG9)</f>
        <v>573050046.53962851</v>
      </c>
      <c r="K11" s="112" t="s">
        <v>183</v>
      </c>
      <c r="L11" s="121">
        <f>L7/$N7</f>
        <v>0.1645004619331753</v>
      </c>
      <c r="M11" s="121">
        <f>M7/$N7</f>
        <v>0.83549953806682475</v>
      </c>
      <c r="N11" s="120">
        <f>SUM(M11,L11)</f>
        <v>1</v>
      </c>
    </row>
    <row r="12" spans="1:14" x14ac:dyDescent="0.35">
      <c r="A12" s="114">
        <v>2028</v>
      </c>
      <c r="B12" s="115">
        <f>SUM('Future Expected Cost'!V9:AA9)</f>
        <v>285724752.23772049</v>
      </c>
      <c r="C12" s="115">
        <f t="shared" si="0"/>
        <v>0</v>
      </c>
      <c r="D12" s="116">
        <f t="shared" si="1"/>
        <v>285724752.23772049</v>
      </c>
      <c r="F12" s="118">
        <f t="shared" si="2"/>
        <v>667726482.67068517</v>
      </c>
      <c r="G12" s="118">
        <f>SUM('Incentive Relocation assumption'!AH10:AS10)</f>
        <v>135357876.04974988</v>
      </c>
      <c r="H12" s="119">
        <f>SUM('Incentive Relocation assumption'!AB10:AG10)</f>
        <v>532368606.62093532</v>
      </c>
    </row>
    <row r="13" spans="1:14" x14ac:dyDescent="0.35">
      <c r="A13" s="114">
        <v>2029</v>
      </c>
      <c r="B13" s="115">
        <f>SUM('Future Expected Cost'!V10:AA10)</f>
        <v>273266898.28193104</v>
      </c>
      <c r="C13" s="115">
        <f t="shared" si="0"/>
        <v>0</v>
      </c>
      <c r="D13" s="116">
        <f t="shared" si="1"/>
        <v>273266898.28193104</v>
      </c>
      <c r="F13" s="118">
        <f t="shared" si="2"/>
        <v>616716341.4937675</v>
      </c>
      <c r="G13" s="118">
        <f>SUM('Incentive Relocation assumption'!AH11:AS11)</f>
        <v>121835985.36802562</v>
      </c>
      <c r="H13" s="119">
        <f>SUM('Incentive Relocation assumption'!AB11:AG11)</f>
        <v>494880356.12574184</v>
      </c>
    </row>
    <row r="14" spans="1:14" x14ac:dyDescent="0.35">
      <c r="A14" s="114">
        <v>2030</v>
      </c>
      <c r="B14" s="115">
        <f>SUM('Future Expected Cost'!V11:AA11)</f>
        <v>307745608.44970757</v>
      </c>
      <c r="C14" s="115">
        <f t="shared" si="0"/>
        <v>0</v>
      </c>
      <c r="D14" s="116">
        <f t="shared" si="1"/>
        <v>307745608.44970757</v>
      </c>
      <c r="F14" s="118">
        <f t="shared" si="2"/>
        <v>569977605.65586281</v>
      </c>
      <c r="G14" s="118">
        <f>SUM('Incentive Relocation assumption'!AH12:AS12)</f>
        <v>109665579.86823142</v>
      </c>
      <c r="H14" s="119">
        <f>SUM('Incentive Relocation assumption'!AB12:AG12)</f>
        <v>460312025.78763145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Expected Cost'!V12:AA12)</f>
        <v>294331804.06966543</v>
      </c>
      <c r="C15" s="115">
        <f t="shared" si="0"/>
        <v>0</v>
      </c>
      <c r="D15" s="116">
        <f t="shared" si="1"/>
        <v>294331804.06966543</v>
      </c>
      <c r="F15" s="118">
        <f t="shared" si="2"/>
        <v>527126795.16683745</v>
      </c>
      <c r="G15" s="118">
        <f>SUM('Incentive Relocation assumption'!AH13:AS13)</f>
        <v>98711545.322508559</v>
      </c>
      <c r="H15" s="119">
        <f>SUM('Incentive Relocation assumption'!AB13:AG13)</f>
        <v>428415249.84432888</v>
      </c>
      <c r="K15" s="112" t="s">
        <v>178</v>
      </c>
      <c r="L15" s="120">
        <f>L6</f>
        <v>0</v>
      </c>
      <c r="M15" s="120">
        <f>L7</f>
        <v>2294676735.0212517</v>
      </c>
    </row>
    <row r="16" spans="1:14" x14ac:dyDescent="0.35">
      <c r="A16" s="114">
        <v>2032</v>
      </c>
      <c r="B16" s="115">
        <f>SUM('Future Expected Cost'!V13:AA13)</f>
        <v>281504678.12202746</v>
      </c>
      <c r="C16" s="115">
        <f t="shared" si="0"/>
        <v>0</v>
      </c>
      <c r="D16" s="116">
        <f t="shared" si="1"/>
        <v>281504678.12202746</v>
      </c>
      <c r="F16" s="118">
        <f t="shared" si="2"/>
        <v>487816480.59830183</v>
      </c>
      <c r="G16" s="118">
        <f>SUM('Incentive Relocation assumption'!AH14:AS14)</f>
        <v>88852277.396836698</v>
      </c>
      <c r="H16" s="119">
        <f>SUM('Incentive Relocation assumption'!AB14:AG14)</f>
        <v>398964203.20146513</v>
      </c>
      <c r="K16" s="112" t="s">
        <v>167</v>
      </c>
      <c r="L16" s="120">
        <f>M6</f>
        <v>14706710922.605194</v>
      </c>
      <c r="M16" s="120">
        <f>M7</f>
        <v>11654686738.215765</v>
      </c>
    </row>
    <row r="17" spans="1:8" x14ac:dyDescent="0.35">
      <c r="A17" s="114">
        <v>2033</v>
      </c>
      <c r="B17" s="115">
        <f>SUM('Future Expected Cost'!V14:AA14)</f>
        <v>269238489.38379955</v>
      </c>
      <c r="C17" s="115">
        <f t="shared" si="0"/>
        <v>0</v>
      </c>
      <c r="D17" s="116">
        <f t="shared" si="1"/>
        <v>269238489.38379955</v>
      </c>
      <c r="F17" s="118">
        <f t="shared" si="2"/>
        <v>451731798.88718396</v>
      </c>
      <c r="G17" s="118">
        <f>SUM('Incentive Relocation assumption'!AH15:AS15)</f>
        <v>79978330.714530125</v>
      </c>
      <c r="H17" s="119">
        <f>SUM('Incentive Relocation assumption'!AB15:AG15)</f>
        <v>371753468.17265385</v>
      </c>
    </row>
    <row r="18" spans="1:8" x14ac:dyDescent="0.35">
      <c r="A18" s="114">
        <v>2034</v>
      </c>
      <c r="B18" s="115">
        <f>SUM('Future Expected Cost'!V15:AA15)</f>
        <v>257508629.37619513</v>
      </c>
      <c r="C18" s="115">
        <f t="shared" si="0"/>
        <v>0</v>
      </c>
      <c r="D18" s="116">
        <f t="shared" si="1"/>
        <v>257508629.37619513</v>
      </c>
      <c r="F18" s="118">
        <f t="shared" si="2"/>
        <v>418587311.20420015</v>
      </c>
      <c r="G18" s="118">
        <f>SUM('Incentive Relocation assumption'!AH16:AS16)</f>
        <v>71991203.013361678</v>
      </c>
      <c r="H18" s="119">
        <f>SUM('Incentive Relocation assumption'!AB16:AG16)</f>
        <v>346596108.19083846</v>
      </c>
    </row>
    <row r="19" spans="1:8" x14ac:dyDescent="0.35">
      <c r="A19" s="114">
        <v>2035</v>
      </c>
      <c r="B19" s="115">
        <f>SUM('Future Expected Cost'!V16:AA16)</f>
        <v>246291572.38390857</v>
      </c>
      <c r="C19" s="115">
        <f t="shared" si="0"/>
        <v>0</v>
      </c>
      <c r="D19" s="116">
        <f t="shared" si="1"/>
        <v>246291572.38390857</v>
      </c>
      <c r="F19" s="118">
        <f t="shared" si="2"/>
        <v>388124169.01453865</v>
      </c>
      <c r="G19" s="118">
        <f>SUM('Incentive Relocation assumption'!AH17:AS17)</f>
        <v>64802240.886674777</v>
      </c>
      <c r="H19" s="119">
        <f>SUM('Incentive Relocation assumption'!AB17:AG17)</f>
        <v>323321928.12786388</v>
      </c>
    </row>
    <row r="20" spans="1:8" x14ac:dyDescent="0.35">
      <c r="A20" s="114">
        <v>2036</v>
      </c>
      <c r="B20" s="115">
        <f>SUM('Future Expected Cost'!V17:AA17)</f>
        <v>235564827.68513522</v>
      </c>
      <c r="C20" s="115">
        <f t="shared" si="0"/>
        <v>0</v>
      </c>
      <c r="D20" s="116">
        <f t="shared" si="1"/>
        <v>235564827.68513522</v>
      </c>
      <c r="F20" s="118">
        <f t="shared" si="2"/>
        <v>360107557.82783943</v>
      </c>
      <c r="G20" s="118">
        <f>SUM('Incentive Relocation assumption'!AH18:AS18)</f>
        <v>58331654.949854486</v>
      </c>
      <c r="H20" s="119">
        <f>SUM('Incentive Relocation assumption'!AB18:AG18)</f>
        <v>301775902.87798494</v>
      </c>
    </row>
    <row r="21" spans="1:8" x14ac:dyDescent="0.35">
      <c r="A21" s="114">
        <v>2037</v>
      </c>
      <c r="B21" s="115">
        <f>SUM('Future Expected Cost'!V18:AA18)</f>
        <v>225306893.89433435</v>
      </c>
      <c r="C21" s="115">
        <f t="shared" si="0"/>
        <v>0</v>
      </c>
      <c r="D21" s="116">
        <f t="shared" si="1"/>
        <v>225306893.89433435</v>
      </c>
      <c r="F21" s="118">
        <f t="shared" si="2"/>
        <v>334324391.1682539</v>
      </c>
      <c r="G21" s="118">
        <f>SUM('Incentive Relocation assumption'!AH19:AS19)</f>
        <v>52507633.489424042</v>
      </c>
      <c r="H21" s="119">
        <f>SUM('Incentive Relocation assumption'!AB19:AG19)</f>
        <v>281816757.67882985</v>
      </c>
    </row>
    <row r="22" spans="1:8" x14ac:dyDescent="0.35">
      <c r="A22" s="114">
        <v>2038</v>
      </c>
      <c r="B22" s="115">
        <f>SUM('Future Expected Cost'!V19:AA19)</f>
        <v>215497215.32408404</v>
      </c>
      <c r="C22" s="115">
        <f t="shared" si="0"/>
        <v>0</v>
      </c>
      <c r="D22" s="116">
        <f t="shared" si="1"/>
        <v>215497215.32408404</v>
      </c>
      <c r="F22" s="118">
        <f t="shared" si="2"/>
        <v>310581230.02657366</v>
      </c>
      <c r="G22" s="118">
        <f>SUM('Incentive Relocation assumption'!AH20:AS20)</f>
        <v>47265544.746342391</v>
      </c>
      <c r="H22" s="119">
        <f>SUM('Incentive Relocation assumption'!AB20:AG20)</f>
        <v>263315685.28023124</v>
      </c>
    </row>
    <row r="23" spans="1:8" x14ac:dyDescent="0.35">
      <c r="A23" s="114">
        <v>2039</v>
      </c>
      <c r="B23" s="115">
        <f>SUM('Future Expected Cost'!V20:AA20)</f>
        <v>206116140.27653733</v>
      </c>
      <c r="C23" s="115">
        <f t="shared" si="0"/>
        <v>0</v>
      </c>
      <c r="D23" s="116">
        <f t="shared" si="1"/>
        <v>206116140.27653733</v>
      </c>
      <c r="F23" s="118">
        <f t="shared" si="2"/>
        <v>288702405.51531589</v>
      </c>
      <c r="G23" s="118">
        <f>SUM('Incentive Relocation assumption'!AH21:AS21)</f>
        <v>42547218.969948165</v>
      </c>
      <c r="H23" s="119">
        <f>SUM('Incentive Relocation assumption'!AB21:AG21)</f>
        <v>246155186.54536775</v>
      </c>
    </row>
    <row r="24" spans="1:8" x14ac:dyDescent="0.35">
      <c r="A24" s="114">
        <v>2040</v>
      </c>
      <c r="B24" s="115">
        <f>SUM('Future Expected Cost'!V21:AA21)</f>
        <v>240112158.77525777</v>
      </c>
      <c r="C24" s="115">
        <f t="shared" si="0"/>
        <v>0</v>
      </c>
      <c r="D24" s="116">
        <f t="shared" si="1"/>
        <v>240112158.77525777</v>
      </c>
      <c r="F24" s="118">
        <f t="shared" si="2"/>
        <v>268528324.66144973</v>
      </c>
      <c r="G24" s="118">
        <f>SUM('Incentive Relocation assumption'!AH22:AS22)</f>
        <v>38300302.265376396</v>
      </c>
      <c r="H24" s="119">
        <f>SUM('Incentive Relocation assumption'!AB22:AG22)</f>
        <v>230228022.39607331</v>
      </c>
    </row>
    <row r="25" spans="1:8" x14ac:dyDescent="0.35">
      <c r="A25" s="114">
        <v>2041</v>
      </c>
      <c r="B25" s="115">
        <f>SUM('Future Expected Cost'!V22:AA22)</f>
        <v>229662892.37504613</v>
      </c>
      <c r="C25" s="115">
        <f t="shared" si="0"/>
        <v>0</v>
      </c>
      <c r="D25" s="116">
        <f t="shared" si="1"/>
        <v>229662892.37504613</v>
      </c>
      <c r="F25" s="118">
        <f t="shared" si="2"/>
        <v>249913941.26459336</v>
      </c>
      <c r="G25" s="118">
        <f>SUM('Incentive Relocation assumption'!AH23:AS23)</f>
        <v>34477675.055013403</v>
      </c>
      <c r="H25" s="119">
        <f>SUM('Incentive Relocation assumption'!AB23:AG23)</f>
        <v>215436266.20957997</v>
      </c>
    </row>
    <row r="26" spans="1:8" x14ac:dyDescent="0.35">
      <c r="A26" s="114">
        <v>2042</v>
      </c>
      <c r="B26" s="115">
        <f>SUM('Future Expected Cost'!V23:AA23)</f>
        <v>219669969.61800435</v>
      </c>
      <c r="C26" s="115">
        <f t="shared" si="0"/>
        <v>0</v>
      </c>
      <c r="D26" s="116">
        <f t="shared" si="1"/>
        <v>219669969.61800435</v>
      </c>
      <c r="F26" s="118">
        <f t="shared" si="2"/>
        <v>232727375.54305384</v>
      </c>
      <c r="G26" s="118">
        <f>SUM('Incentive Relocation assumption'!AH24:AS24)</f>
        <v>31036928.69251883</v>
      </c>
      <c r="H26" s="119">
        <f>SUM('Incentive Relocation assumption'!AB24:AG24)</f>
        <v>201690446.85053501</v>
      </c>
    </row>
    <row r="27" spans="1:8" x14ac:dyDescent="0.35">
      <c r="A27" s="114">
        <v>2043</v>
      </c>
      <c r="B27" s="115">
        <f>SUM('Future Expected Cost'!V24:AA24)</f>
        <v>210113395.27680251</v>
      </c>
      <c r="C27" s="115">
        <f t="shared" si="0"/>
        <v>0</v>
      </c>
      <c r="D27" s="116">
        <f t="shared" si="1"/>
        <v>210113395.27680251</v>
      </c>
      <c r="F27" s="118">
        <f t="shared" si="2"/>
        <v>216848667.90582287</v>
      </c>
      <c r="G27" s="118">
        <f>SUM('Incentive Relocation assumption'!AH25:AS25)</f>
        <v>27939894.414106369</v>
      </c>
      <c r="H27" s="119">
        <f>SUM('Incentive Relocation assumption'!AB25:AG25)</f>
        <v>188908773.4917165</v>
      </c>
    </row>
    <row r="28" spans="1:8" x14ac:dyDescent="0.35">
      <c r="A28" s="114">
        <v>2044</v>
      </c>
      <c r="B28" s="115">
        <f>SUM('Future Expected Cost'!V25:AA25)</f>
        <v>200974052.90655166</v>
      </c>
      <c r="C28" s="115">
        <f t="shared" si="0"/>
        <v>0</v>
      </c>
      <c r="D28" s="116">
        <f t="shared" si="1"/>
        <v>200974052.90655166</v>
      </c>
      <c r="F28" s="118">
        <f t="shared" si="2"/>
        <v>202168653.64344719</v>
      </c>
      <c r="G28" s="118">
        <f>SUM('Incentive Relocation assumption'!AH26:AS26)</f>
        <v>25152219.393321227</v>
      </c>
      <c r="H28" s="119">
        <f>SUM('Incentive Relocation assumption'!AB26:AG26)</f>
        <v>177016434.25012597</v>
      </c>
    </row>
    <row r="29" spans="1:8" x14ac:dyDescent="0.35">
      <c r="A29" s="114">
        <v>2045</v>
      </c>
      <c r="B29" s="115">
        <f>SUM('Future Expected Cost'!V26:AA26)</f>
        <v>192233666.11453116</v>
      </c>
      <c r="C29" s="115">
        <f t="shared" si="0"/>
        <v>0</v>
      </c>
      <c r="D29" s="116">
        <f t="shared" si="1"/>
        <v>192233666.11453116</v>
      </c>
      <c r="F29" s="118">
        <f t="shared" si="2"/>
        <v>188587946.64060721</v>
      </c>
      <c r="G29" s="118">
        <f>SUM('Incentive Relocation assumption'!AH27:AS27)</f>
        <v>22642985.188941121</v>
      </c>
      <c r="H29" s="119">
        <f>SUM('Incentive Relocation assumption'!AB27:AG27)</f>
        <v>165944961.45166609</v>
      </c>
    </row>
    <row r="30" spans="1:8" x14ac:dyDescent="0.35">
      <c r="A30" s="114">
        <v>2046</v>
      </c>
      <c r="B30" s="115">
        <f>SUM('Future Expected Cost'!V27:AA27)</f>
        <v>183874761.54123041</v>
      </c>
      <c r="C30" s="115">
        <f t="shared" si="0"/>
        <v>0</v>
      </c>
      <c r="D30" s="116">
        <f t="shared" si="1"/>
        <v>183874761.54123041</v>
      </c>
      <c r="F30" s="118">
        <f t="shared" si="2"/>
        <v>176016021.39272898</v>
      </c>
      <c r="G30" s="118">
        <f>SUM('Incentive Relocation assumption'!AH28:AS28)</f>
        <v>20384364.346674655</v>
      </c>
      <c r="H30" s="119">
        <f>SUM('Incentive Relocation assumption'!AB28:AG28)</f>
        <v>155631657.04605433</v>
      </c>
    </row>
    <row r="31" spans="1:8" x14ac:dyDescent="0.35">
      <c r="A31" s="114">
        <v>2047</v>
      </c>
      <c r="B31" s="115">
        <f>SUM('Future Expected Cost'!V28:AA28)</f>
        <v>175880633.47691447</v>
      </c>
      <c r="C31" s="115">
        <f t="shared" si="0"/>
        <v>0</v>
      </c>
      <c r="D31" s="116">
        <f t="shared" si="1"/>
        <v>175880633.47691447</v>
      </c>
      <c r="F31" s="118">
        <f t="shared" si="2"/>
        <v>164370383.67103276</v>
      </c>
      <c r="G31" s="118">
        <f>SUM('Incentive Relocation assumption'!AH29:AS29)</f>
        <v>18351311.339274675</v>
      </c>
      <c r="H31" s="119">
        <f>SUM('Incentive Relocation assumption'!AB29:AG29)</f>
        <v>146019072.33175808</v>
      </c>
    </row>
    <row r="32" spans="1:8" x14ac:dyDescent="0.35">
      <c r="A32" s="114">
        <v>2048</v>
      </c>
      <c r="B32" s="115">
        <f>SUM('Future Expected Cost'!V29:AA29)</f>
        <v>168235310.04128614</v>
      </c>
      <c r="C32" s="115">
        <f t="shared" si="0"/>
        <v>0</v>
      </c>
      <c r="D32" s="116">
        <f t="shared" si="1"/>
        <v>168235310.04128614</v>
      </c>
      <c r="F32" s="118">
        <f t="shared" si="2"/>
        <v>153575821.13679963</v>
      </c>
      <c r="G32" s="118">
        <f>SUM('Incentive Relocation assumption'!AH30:AS30)</f>
        <v>16521284.411228616</v>
      </c>
      <c r="H32" s="119">
        <f>SUM('Incentive Relocation assumption'!AB30:AG30)</f>
        <v>137054536.72557101</v>
      </c>
    </row>
    <row r="33" spans="1:8" x14ac:dyDescent="0.35">
      <c r="A33" s="114">
        <v>2049</v>
      </c>
      <c r="B33" s="115">
        <f>SUM('Future Expected Cost'!V30:AA30)</f>
        <v>160923520.85703057</v>
      </c>
      <c r="C33" s="115">
        <f t="shared" si="0"/>
        <v>0</v>
      </c>
      <c r="D33" s="116">
        <f t="shared" si="1"/>
        <v>160923520.85703057</v>
      </c>
      <c r="F33" s="118">
        <f t="shared" si="2"/>
        <v>143563726.06685793</v>
      </c>
      <c r="G33" s="118">
        <f>SUM('Incentive Relocation assumption'!AH31:AS31)</f>
        <v>14873995.237580063</v>
      </c>
      <c r="H33" s="119">
        <f>SUM('Incentive Relocation assumption'!AB31:AG31)</f>
        <v>128689730.82927786</v>
      </c>
    </row>
    <row r="34" spans="1:8" x14ac:dyDescent="0.35">
      <c r="A34" s="114">
        <v>2050</v>
      </c>
      <c r="B34" s="115">
        <f>SUM('Future Expected Cost'!V31:AA31)</f>
        <v>193124027.53337854</v>
      </c>
      <c r="C34" s="115">
        <f t="shared" si="0"/>
        <v>0</v>
      </c>
      <c r="D34" s="116">
        <f t="shared" si="1"/>
        <v>193124027.53337854</v>
      </c>
      <c r="F34" s="118">
        <f t="shared" si="2"/>
        <v>134271483.12784785</v>
      </c>
      <c r="G34" s="118">
        <f>SUM('Incentive Relocation assumption'!AH32:AS32)</f>
        <v>13391183.615484441</v>
      </c>
      <c r="H34" s="119">
        <f>SUM('Incentive Relocation assumption'!AB32:AG32)</f>
        <v>120880299.51236342</v>
      </c>
    </row>
    <row r="35" spans="1:8" x14ac:dyDescent="0.35">
      <c r="A35" s="114">
        <v>2051</v>
      </c>
      <c r="B35" s="115">
        <f>SUM('Future Expected Cost'!V32:AA32)</f>
        <v>184733301.06527612</v>
      </c>
      <c r="C35" s="115">
        <f t="shared" si="0"/>
        <v>0</v>
      </c>
      <c r="D35" s="116">
        <f t="shared" si="1"/>
        <v>184733301.06527612</v>
      </c>
      <c r="F35" s="118">
        <f t="shared" si="2"/>
        <v>125641915.83525476</v>
      </c>
      <c r="G35" s="118">
        <f>SUM('Incentive Relocation assumption'!AH33:AS33)</f>
        <v>12056414.685248045</v>
      </c>
      <c r="H35" s="119">
        <f>SUM('Incentive Relocation assumption'!AB33:AG33)</f>
        <v>113585501.15000671</v>
      </c>
    </row>
    <row r="36" spans="1:8" x14ac:dyDescent="0.35">
      <c r="A36" s="114">
        <v>2052</v>
      </c>
      <c r="B36" s="115">
        <f>SUM('Future Expected Cost'!V33:AA33)</f>
        <v>176708458.43726337</v>
      </c>
      <c r="C36" s="115">
        <f t="shared" si="0"/>
        <v>0</v>
      </c>
      <c r="D36" s="116">
        <f t="shared" si="1"/>
        <v>176708458.43726337</v>
      </c>
      <c r="F36" s="118">
        <f t="shared" si="2"/>
        <v>117622785.96219978</v>
      </c>
      <c r="G36" s="118">
        <f>SUM('Incentive Relocation assumption'!AH34:AS34)</f>
        <v>10854896.42792682</v>
      </c>
      <c r="H36" s="119">
        <f>SUM('Incentive Relocation assumption'!AB34:AG34)</f>
        <v>106767889.53427295</v>
      </c>
    </row>
    <row r="37" spans="1:8" x14ac:dyDescent="0.35">
      <c r="A37" s="114">
        <v>2053</v>
      </c>
      <c r="B37" s="115">
        <f>SUM('Future Expected Cost'!V34:AA34)</f>
        <v>169033490.72846964</v>
      </c>
      <c r="C37" s="115">
        <f t="shared" si="0"/>
        <v>0</v>
      </c>
      <c r="D37" s="116">
        <f t="shared" si="1"/>
        <v>169033490.72846964</v>
      </c>
      <c r="F37" s="118">
        <f t="shared" si="2"/>
        <v>110166340.72946501</v>
      </c>
      <c r="G37" s="118">
        <f>SUM('Incentive Relocation assumption'!AH35:AS35)</f>
        <v>9773315.4118584078</v>
      </c>
      <c r="H37" s="119">
        <f>SUM('Incentive Relocation assumption'!AB35:AG35)</f>
        <v>100393025.3176066</v>
      </c>
    </row>
    <row r="38" spans="1:8" x14ac:dyDescent="0.35">
      <c r="A38" s="114">
        <v>2054</v>
      </c>
      <c r="B38" s="115">
        <f>SUM('Future Expected Cost'!V35:AA35)</f>
        <v>161693091.68381354</v>
      </c>
      <c r="C38" s="115">
        <f t="shared" si="0"/>
        <v>0</v>
      </c>
      <c r="D38" s="116">
        <f t="shared" si="1"/>
        <v>161693091.68381354</v>
      </c>
      <c r="F38" s="118">
        <f t="shared" si="2"/>
        <v>103228903.11843604</v>
      </c>
      <c r="G38" s="118">
        <f>SUM('Incentive Relocation assumption'!AH36:AS36)</f>
        <v>8799688.9632654712</v>
      </c>
      <c r="H38" s="119">
        <f>SUM('Incentive Relocation assumption'!AB36:AG36)</f>
        <v>94429214.155170575</v>
      </c>
    </row>
    <row r="39" spans="1:8" x14ac:dyDescent="0.35">
      <c r="A39" s="114">
        <v>2055</v>
      </c>
      <c r="B39" s="115">
        <f>SUM('Future Expected Cost'!V36:AA36)</f>
        <v>154672626.78283256</v>
      </c>
      <c r="C39" s="115">
        <f t="shared" si="0"/>
        <v>0</v>
      </c>
      <c r="D39" s="116">
        <f t="shared" si="1"/>
        <v>154672626.78283256</v>
      </c>
      <c r="F39" s="118">
        <f t="shared" si="2"/>
        <v>96770501.108180046</v>
      </c>
      <c r="G39" s="118">
        <f>SUM('Incentive Relocation assumption'!AH37:AS37)</f>
        <v>7923232.1185566774</v>
      </c>
      <c r="H39" s="119">
        <f>SUM('Incentive Relocation assumption'!AB37:AG37)</f>
        <v>88847268.989623368</v>
      </c>
    </row>
    <row r="40" spans="1:8" x14ac:dyDescent="0.35">
      <c r="A40" s="114">
        <v>2056</v>
      </c>
      <c r="B40" s="115">
        <f>SUM('Future Expected Cost'!V37:AA37)</f>
        <v>147958103.67372417</v>
      </c>
      <c r="C40" s="115">
        <f t="shared" si="0"/>
        <v>0</v>
      </c>
      <c r="D40" s="116">
        <f t="shared" si="1"/>
        <v>147958103.67372417</v>
      </c>
      <c r="F40" s="118">
        <f t="shared" si="2"/>
        <v>90754532.051789328</v>
      </c>
      <c r="G40" s="118">
        <f>SUM('Incentive Relocation assumption'!AH38:AS38)</f>
        <v>7134237.8801907338</v>
      </c>
      <c r="H40" s="119">
        <f>SUM('Incentive Relocation assumption'!AB38:AG38)</f>
        <v>83620294.171598598</v>
      </c>
    </row>
    <row r="41" spans="1:8" x14ac:dyDescent="0.35">
      <c r="A41" s="114">
        <v>2057</v>
      </c>
      <c r="B41" s="115">
        <f>SUM('Future Expected Cost'!V38:AA38)</f>
        <v>141536143.9121927</v>
      </c>
      <c r="C41" s="115">
        <f t="shared" si="0"/>
        <v>0</v>
      </c>
      <c r="D41" s="116">
        <f t="shared" si="1"/>
        <v>141536143.9121927</v>
      </c>
      <c r="F41" s="118">
        <f t="shared" si="2"/>
        <v>85147458.779953703</v>
      </c>
      <c r="G41" s="118">
        <f>SUM('Incentive Relocation assumption'!AH39:AS39)</f>
        <v>6423969.4457838833</v>
      </c>
      <c r="H41" s="119">
        <f>SUM('Incentive Relocation assumption'!AB39:AG39)</f>
        <v>78723489.33416982</v>
      </c>
    </row>
    <row r="42" spans="1:8" x14ac:dyDescent="0.35">
      <c r="A42" s="114">
        <v>2058</v>
      </c>
      <c r="B42" s="115">
        <f>SUM('Future Expected Cost'!V39:AA39)</f>
        <v>135393955.94737983</v>
      </c>
      <c r="C42" s="115">
        <f t="shared" si="0"/>
        <v>0</v>
      </c>
      <c r="D42" s="116">
        <f t="shared" si="1"/>
        <v>135393955.94737983</v>
      </c>
      <c r="F42" s="118">
        <f t="shared" si="2"/>
        <v>79918534.355572671</v>
      </c>
      <c r="G42" s="118">
        <f>SUM('Incentive Relocation assumption'!AH40:AS40)</f>
        <v>5784563.2131730197</v>
      </c>
      <c r="H42" s="119">
        <f>SUM('Incentive Relocation assumption'!AB40:AG40)</f>
        <v>74133971.142399654</v>
      </c>
    </row>
    <row r="43" spans="1:8" x14ac:dyDescent="0.35">
      <c r="A43" s="114">
        <v>2059</v>
      </c>
      <c r="B43" s="115">
        <f>SUM('Future Expected Cost'!V40:AA40)</f>
        <v>129519309.29971276</v>
      </c>
      <c r="C43" s="115">
        <f t="shared" si="0"/>
        <v>0</v>
      </c>
      <c r="D43" s="116">
        <f t="shared" si="1"/>
        <v>129519309.29971276</v>
      </c>
      <c r="F43" s="118">
        <f t="shared" si="2"/>
        <v>75039552.705762714</v>
      </c>
      <c r="G43" s="118">
        <f>SUM('Incentive Relocation assumption'!AH41:AS41)</f>
        <v>5208941.483877114</v>
      </c>
      <c r="H43" s="119">
        <f>SUM('Incentive Relocation assumption'!AB41:AG41)</f>
        <v>69830611.221885607</v>
      </c>
    </row>
    <row r="44" spans="1:8" x14ac:dyDescent="0.35">
      <c r="A44" s="114">
        <v>2060</v>
      </c>
      <c r="B44" s="115">
        <f>SUM('Future Expected Cost'!V41:AA41)</f>
        <v>159884139.70614076</v>
      </c>
      <c r="C44" s="115">
        <f t="shared" si="0"/>
        <v>0</v>
      </c>
      <c r="D44" s="116">
        <f t="shared" si="1"/>
        <v>159884139.70614076</v>
      </c>
      <c r="F44" s="118">
        <f t="shared" si="2"/>
        <v>70484622.630169168</v>
      </c>
      <c r="G44" s="118">
        <f>SUM('Incentive Relocation assumption'!AH42:AS42)</f>
        <v>4690733.8951545693</v>
      </c>
      <c r="H44" s="119">
        <f>SUM('Incentive Relocation assumption'!AB42:AG42)</f>
        <v>65793888.735014603</v>
      </c>
    </row>
    <row r="45" spans="1:8" x14ac:dyDescent="0.35">
      <c r="A45" s="114">
        <v>2061</v>
      </c>
      <c r="B45" s="115">
        <f>SUM('Future Expected Cost'!V42:AA42)</f>
        <v>152949231.11678281</v>
      </c>
      <c r="C45" s="115">
        <f t="shared" si="0"/>
        <v>0</v>
      </c>
      <c r="D45" s="116">
        <f t="shared" si="1"/>
        <v>152949231.11678281</v>
      </c>
      <c r="F45" s="118">
        <f t="shared" si="2"/>
        <v>66229962.930047736</v>
      </c>
      <c r="G45" s="118">
        <f>SUM('Incentive Relocation assumption'!AH43:AS43)</f>
        <v>4224206.7078349991</v>
      </c>
      <c r="H45" s="119">
        <f>SUM('Incentive Relocation assumption'!AB43:AG43)</f>
        <v>62005756.222212739</v>
      </c>
    </row>
    <row r="46" spans="1:8" x14ac:dyDescent="0.35">
      <c r="A46" s="114">
        <v>2062</v>
      </c>
      <c r="B46" s="115">
        <f>SUM('Future Expected Cost'!V43:AA43)</f>
        <v>146316249.22043106</v>
      </c>
      <c r="C46" s="115">
        <f t="shared" si="0"/>
        <v>0</v>
      </c>
      <c r="D46" s="116">
        <f t="shared" si="1"/>
        <v>146316249.22043106</v>
      </c>
      <c r="F46" s="118">
        <f t="shared" si="2"/>
        <v>62253716.623815022</v>
      </c>
      <c r="G46" s="118">
        <f>SUM('Incentive Relocation assumption'!AH44:AS44)</f>
        <v>3804199.1643854724</v>
      </c>
      <c r="H46" s="119">
        <f>SUM('Incentive Relocation assumption'!AB44:AG44)</f>
        <v>58449517.459429547</v>
      </c>
    </row>
    <row r="47" spans="1:8" x14ac:dyDescent="0.35">
      <c r="A47" s="114">
        <v>2063</v>
      </c>
      <c r="B47" s="115">
        <f>SUM('Future Expected Cost'!V44:AA44)</f>
        <v>139972002.82408816</v>
      </c>
      <c r="C47" s="115">
        <f t="shared" si="0"/>
        <v>0</v>
      </c>
      <c r="D47" s="116">
        <f t="shared" si="1"/>
        <v>139972002.82408816</v>
      </c>
      <c r="F47" s="118">
        <f t="shared" si="2"/>
        <v>58535782.414109156</v>
      </c>
      <c r="G47" s="118">
        <f>SUM('Incentive Relocation assumption'!AH45:AS45)</f>
        <v>3426066.2102251253</v>
      </c>
      <c r="H47" s="119">
        <f>SUM('Incentive Relocation assumption'!AB45:AG45)</f>
        <v>55109716.203884028</v>
      </c>
    </row>
    <row r="48" spans="1:8" x14ac:dyDescent="0.35">
      <c r="A48" s="114">
        <v>2064</v>
      </c>
      <c r="B48" s="115">
        <f>SUM('Future Expected Cost'!V45:AA45)</f>
        <v>133903878.9397133</v>
      </c>
      <c r="C48" s="115">
        <f t="shared" si="0"/>
        <v>0</v>
      </c>
      <c r="D48" s="116">
        <f t="shared" si="1"/>
        <v>133903878.9397133</v>
      </c>
      <c r="F48" s="118">
        <f t="shared" si="2"/>
        <v>55057661.751022138</v>
      </c>
      <c r="G48" s="118">
        <f>SUM('Incentive Relocation assumption'!AH46:AS46)</f>
        <v>3085626.9420000371</v>
      </c>
      <c r="H48" s="119">
        <f>SUM('Incentive Relocation assumption'!AB46:AG46)</f>
        <v>51972034.809022099</v>
      </c>
    </row>
    <row r="49" spans="1:8" x14ac:dyDescent="0.35">
      <c r="A49" s="114">
        <v>2065</v>
      </c>
      <c r="B49" s="115">
        <f>SUM('Future Expected Cost'!V46:AA46)</f>
        <v>128099817.36353393</v>
      </c>
      <c r="C49" s="115">
        <f t="shared" si="0"/>
        <v>0</v>
      </c>
      <c r="D49" s="116">
        <f t="shared" si="1"/>
        <v>128099817.36353393</v>
      </c>
      <c r="F49" s="118">
        <f t="shared" si="2"/>
        <v>51802319.998027295</v>
      </c>
      <c r="G49" s="118">
        <f>SUM('Incentive Relocation assumption'!AH47:AS47)</f>
        <v>2779118.2101583988</v>
      </c>
      <c r="H49" s="119">
        <f>SUM('Incentive Relocation assumption'!AB47:AG47)</f>
        <v>49023201.787868895</v>
      </c>
    </row>
    <row r="50" spans="1:8" x14ac:dyDescent="0.35">
      <c r="A50" s="114">
        <v>2066</v>
      </c>
      <c r="B50" s="115">
        <f>SUM('Future Expected Cost'!V47:AA47)</f>
        <v>122548286.37606993</v>
      </c>
      <c r="C50" s="115">
        <f t="shared" si="0"/>
        <v>0</v>
      </c>
      <c r="D50" s="116">
        <f t="shared" si="1"/>
        <v>122548286.37606993</v>
      </c>
      <c r="F50" s="118">
        <f t="shared" si="2"/>
        <v>48754060.352995329</v>
      </c>
      <c r="G50" s="118">
        <f>SUM('Incentive Relocation assumption'!AH48:AS48)</f>
        <v>2503152.8604314309</v>
      </c>
      <c r="H50" s="119">
        <f>SUM('Incentive Relocation assumption'!AB48:AG48)</f>
        <v>46250907.492563896</v>
      </c>
    </row>
    <row r="51" spans="1:8" x14ac:dyDescent="0.35">
      <c r="A51" s="114">
        <v>2067</v>
      </c>
      <c r="B51" s="115">
        <f>SUM('Future Expected Cost'!V48:AA48)</f>
        <v>117238259.51333731</v>
      </c>
      <c r="C51" s="115">
        <f t="shared" si="0"/>
        <v>0</v>
      </c>
      <c r="D51" s="116">
        <f t="shared" si="1"/>
        <v>117238259.51333731</v>
      </c>
      <c r="F51" s="118">
        <f t="shared" si="2"/>
        <v>45898409.308156535</v>
      </c>
      <c r="G51" s="118">
        <f>SUM('Incentive Relocation assumption'!AH49:AS49)</f>
        <v>2254682.1503638867</v>
      </c>
      <c r="H51" s="119">
        <f>SUM('Incentive Relocation assumption'!AB49:AG49)</f>
        <v>43643727.15779265</v>
      </c>
    </row>
    <row r="52" spans="1:8" x14ac:dyDescent="0.35">
      <c r="A52" s="114">
        <v>2068</v>
      </c>
      <c r="B52" s="115">
        <f>SUM('Future Expected Cost'!V49:AA49)</f>
        <v>112159193.36189157</v>
      </c>
      <c r="C52" s="115">
        <f t="shared" si="0"/>
        <v>0</v>
      </c>
      <c r="D52" s="116">
        <f t="shared" si="1"/>
        <v>112159193.36189157</v>
      </c>
      <c r="F52" s="118">
        <f t="shared" si="2"/>
        <v>43222012.551359355</v>
      </c>
      <c r="G52" s="118">
        <f>SUM('Incentive Relocation assumption'!AH50:AS50)</f>
        <v>2030961.923423104</v>
      </c>
      <c r="H52" s="119">
        <f>SUM('Incentive Relocation assumption'!AB50:AG50)</f>
        <v>41191050.627936251</v>
      </c>
    </row>
    <row r="53" spans="1:8" x14ac:dyDescent="0.35">
      <c r="A53" s="114">
        <v>2069</v>
      </c>
      <c r="B53" s="115">
        <f>SUM('Future Expected Cost'!V50:AA50)</f>
        <v>107301006.33246914</v>
      </c>
      <c r="C53" s="115">
        <f t="shared" si="0"/>
        <v>0</v>
      </c>
      <c r="D53" s="116">
        <f t="shared" si="1"/>
        <v>107301006.33246914</v>
      </c>
      <c r="F53" s="118">
        <f t="shared" si="2"/>
        <v>40712540.317781121</v>
      </c>
      <c r="G53" s="118">
        <f>SUM('Incentive Relocation assumption'!AH51:AS51)</f>
        <v>1829522.1649612912</v>
      </c>
      <c r="H53" s="119">
        <f>SUM('Incentive Relocation assumption'!AB51:AG51)</f>
        <v>38883018.152819827</v>
      </c>
    </row>
    <row r="54" spans="1:8" x14ac:dyDescent="0.35">
      <c r="A54" s="114">
        <v>2070</v>
      </c>
      <c r="B54" s="115">
        <f>SUM('Future Expected Cost'!V51:AA51)</f>
        <v>135341240.52796534</v>
      </c>
      <c r="C54" s="115">
        <f t="shared" si="0"/>
        <v>0</v>
      </c>
      <c r="D54" s="116">
        <f t="shared" si="1"/>
        <v>135341240.52796534</v>
      </c>
      <c r="F54" s="118">
        <f t="shared" si="2"/>
        <v>38358601.297529198</v>
      </c>
      <c r="G54" s="118">
        <f>SUM('Incentive Relocation assumption'!AH52:AS52)</f>
        <v>1648139.6018776947</v>
      </c>
      <c r="H54" s="119">
        <f>SUM('Incentive Relocation assumption'!AB52:AG52)</f>
        <v>36710461.695651501</v>
      </c>
    </row>
    <row r="55" spans="1:8" x14ac:dyDescent="0.35">
      <c r="A55" s="114">
        <v>2071</v>
      </c>
      <c r="B55" s="115">
        <f>SUM('Future Expected Cost'!V52:AA52)</f>
        <v>129480956.78388499</v>
      </c>
      <c r="C55" s="115">
        <f t="shared" si="0"/>
        <v>0</v>
      </c>
      <c r="D55" s="116">
        <f t="shared" si="1"/>
        <v>129480956.78388499</v>
      </c>
      <c r="F55" s="118">
        <f t="shared" si="2"/>
        <v>36149664.291371047</v>
      </c>
      <c r="G55" s="118">
        <f>SUM('Incentive Relocation assumption'!AH53:AS53)</f>
        <v>1484813.041641444</v>
      </c>
      <c r="H55" s="119">
        <f>SUM('Incentive Relocation assumption'!AB53:AG53)</f>
        <v>34664851.249729604</v>
      </c>
    </row>
    <row r="56" spans="1:8" x14ac:dyDescent="0.35">
      <c r="A56" s="114">
        <v>2072</v>
      </c>
      <c r="B56" s="115">
        <f>SUM('Future Expected Cost'!V53:AA53)</f>
        <v>123875400.92016059</v>
      </c>
      <c r="C56" s="115">
        <f t="shared" si="0"/>
        <v>0</v>
      </c>
      <c r="D56" s="116">
        <f t="shared" si="1"/>
        <v>123875400.92016059</v>
      </c>
      <c r="F56" s="118">
        <f t="shared" si="2"/>
        <v>34075986.885091789</v>
      </c>
      <c r="G56" s="118">
        <f>SUM('Incentive Relocation assumption'!AH54:AS54)</f>
        <v>1337741.1767688836</v>
      </c>
      <c r="H56" s="119">
        <f>SUM('Incentive Relocation assumption'!AB54:AG54)</f>
        <v>32738245.708322905</v>
      </c>
    </row>
    <row r="57" spans="1:8" x14ac:dyDescent="0.35">
      <c r="A57" s="114">
        <v>2073</v>
      </c>
      <c r="B57" s="115">
        <f>SUM('Future Expected Cost'!V54:AA54)</f>
        <v>118513460.68301819</v>
      </c>
      <c r="C57" s="115">
        <f t="shared" si="0"/>
        <v>0</v>
      </c>
      <c r="D57" s="116">
        <f t="shared" si="1"/>
        <v>118513460.68301819</v>
      </c>
      <c r="F57" s="118">
        <f t="shared" si="2"/>
        <v>32128550.483544823</v>
      </c>
      <c r="G57" s="118">
        <f>SUM('Incentive Relocation assumption'!AH55:AS55)</f>
        <v>1205302.6082386603</v>
      </c>
      <c r="H57" s="119">
        <f>SUM('Incentive Relocation assumption'!AB55:AG55)</f>
        <v>30923247.875306163</v>
      </c>
    </row>
    <row r="58" spans="1:8" x14ac:dyDescent="0.35">
      <c r="A58" s="114">
        <v>2074</v>
      </c>
      <c r="B58" s="115">
        <f>SUM('Future Expected Cost'!V55:AA55)</f>
        <v>113384510.21477887</v>
      </c>
      <c r="C58" s="115">
        <f t="shared" si="0"/>
        <v>0</v>
      </c>
      <c r="D58" s="116">
        <f t="shared" si="1"/>
        <v>113384510.21477887</v>
      </c>
      <c r="F58" s="118">
        <f t="shared" si="2"/>
        <v>30299001.109095611</v>
      </c>
      <c r="G58" s="118">
        <f>SUM('Incentive Relocation assumption'!AH56:AS56)</f>
        <v>1086037.8659787585</v>
      </c>
      <c r="H58" s="119">
        <f>SUM('Incentive Relocation assumption'!AB56:AG56)</f>
        <v>29212963.243116852</v>
      </c>
    </row>
    <row r="59" spans="1:8" x14ac:dyDescent="0.35">
      <c r="A59" s="114">
        <v>2075</v>
      </c>
      <c r="B59" s="115">
        <f>SUM('Future Expected Cost'!V56:AA56)</f>
        <v>108478388.69721711</v>
      </c>
      <c r="C59" s="115">
        <f t="shared" si="0"/>
        <v>0</v>
      </c>
      <c r="D59" s="116">
        <f t="shared" si="1"/>
        <v>108478388.69721711</v>
      </c>
      <c r="F59" s="118">
        <f t="shared" si="2"/>
        <v>28579595.42654971</v>
      </c>
      <c r="G59" s="118">
        <f>SUM('Incentive Relocation assumption'!AH57:AS57)</f>
        <v>978633.22674494842</v>
      </c>
      <c r="H59" s="119">
        <f>SUM('Incentive Relocation assumption'!AB57:AG57)</f>
        <v>27600962.199804761</v>
      </c>
    </row>
    <row r="60" spans="1:8" x14ac:dyDescent="0.35">
      <c r="A60" s="114">
        <v>2076</v>
      </c>
      <c r="B60" s="115">
        <f>SUM('Future Expected Cost'!V57:AA57)</f>
        <v>103785379.93534322</v>
      </c>
      <c r="C60" s="115">
        <f t="shared" si="0"/>
        <v>0</v>
      </c>
      <c r="D60" s="116">
        <f t="shared" si="1"/>
        <v>103785379.93534322</v>
      </c>
      <c r="F60" s="118">
        <f t="shared" si="2"/>
        <v>26963151.508419529</v>
      </c>
      <c r="G60" s="118">
        <f>SUM('Incentive Relocation assumption'!AH58:AS58)</f>
        <v>881906.14967734355</v>
      </c>
      <c r="H60" s="119">
        <f>SUM('Incentive Relocation assumption'!AB58:AG58)</f>
        <v>26081245.358742185</v>
      </c>
    </row>
    <row r="61" spans="1:8" x14ac:dyDescent="0.35">
      <c r="A61" s="114">
        <v>2077</v>
      </c>
      <c r="B61" s="115">
        <f>SUM('Future Expected Cost'!V58:AA58)</f>
        <v>99296192.84009029</v>
      </c>
      <c r="C61" s="115">
        <f t="shared" si="0"/>
        <v>0</v>
      </c>
      <c r="D61" s="116">
        <f t="shared" si="1"/>
        <v>99296192.84009029</v>
      </c>
      <c r="F61" s="118">
        <f t="shared" si="2"/>
        <v>25443003.901078608</v>
      </c>
      <c r="G61" s="118">
        <f>SUM('Incentive Relocation assumption'!AH59:AS59)</f>
        <v>794792.16779211874</v>
      </c>
      <c r="H61" s="119">
        <f>SUM('Incentive Relocation assumption'!AB59:AG59)</f>
        <v>24648211.733286489</v>
      </c>
    </row>
    <row r="62" spans="1:8" x14ac:dyDescent="0.35">
      <c r="A62" s="114">
        <v>2078</v>
      </c>
      <c r="B62" s="115">
        <f>SUM('Future Expected Cost'!V59:AA59)</f>
        <v>95001942.770222336</v>
      </c>
      <c r="C62" s="115">
        <f t="shared" si="0"/>
        <v>0</v>
      </c>
      <c r="D62" s="116">
        <f t="shared" si="1"/>
        <v>95001942.770222336</v>
      </c>
      <c r="F62" s="118">
        <f t="shared" si="2"/>
        <v>24012962.594477803</v>
      </c>
      <c r="G62" s="118">
        <f>SUM('Incentive Relocation assumption'!AH60:AS60)</f>
        <v>716333.08983865182</v>
      </c>
      <c r="H62" s="119">
        <f>SUM('Incentive Relocation assumption'!AB60:AG60)</f>
        <v>23296629.504639152</v>
      </c>
    </row>
    <row r="63" spans="1:8" x14ac:dyDescent="0.35">
      <c r="A63" s="114">
        <v>2079</v>
      </c>
      <c r="B63" s="115">
        <f>SUM('Future Expected Cost'!V60:AA60)</f>
        <v>90894133.695538267</v>
      </c>
      <c r="C63" s="115">
        <f t="shared" si="0"/>
        <v>0</v>
      </c>
      <c r="D63" s="116">
        <f t="shared" si="1"/>
        <v>90894133.695538267</v>
      </c>
      <c r="F63" s="118">
        <f t="shared" si="2"/>
        <v>22667275.536106475</v>
      </c>
      <c r="G63" s="118">
        <f>SUM('Incentive Relocation assumption'!AH61:AS61)</f>
        <v>645666.38150836341</v>
      </c>
      <c r="H63" s="119">
        <f>SUM('Incentive Relocation assumption'!AB61:AG61)</f>
        <v>22021609.154598113</v>
      </c>
    </row>
    <row r="64" spans="1:8" x14ac:dyDescent="0.35">
      <c r="A64" s="114">
        <v>2080</v>
      </c>
      <c r="B64" s="115">
        <f>SUM('Future Expected Cost'!V61:AA61)</f>
        <v>115555382.23492497</v>
      </c>
      <c r="C64" s="115">
        <f t="shared" si="0"/>
        <v>0</v>
      </c>
      <c r="D64" s="116">
        <f t="shared" si="1"/>
        <v>115555382.23492497</v>
      </c>
      <c r="F64" s="118">
        <f t="shared" si="2"/>
        <v>21400594.364180449</v>
      </c>
      <c r="G64" s="118">
        <f>SUM('Incentive Relocation assumption'!AH62:AS62)</f>
        <v>582015.60808220948</v>
      </c>
      <c r="H64" s="119">
        <f>SUM('Incentive Relocation assumption'!AB62:AG62)</f>
        <v>20818578.756098241</v>
      </c>
    </row>
    <row r="65" spans="1:8" x14ac:dyDescent="0.35">
      <c r="A65" s="114">
        <v>2081</v>
      </c>
      <c r="B65" s="115">
        <f>SUM('Future Expected Cost'!V62:AA62)</f>
        <v>110560635.54031718</v>
      </c>
      <c r="C65" s="115">
        <f t="shared" si="0"/>
        <v>0</v>
      </c>
      <c r="D65" s="116">
        <f t="shared" si="1"/>
        <v>110560635.54031718</v>
      </c>
      <c r="F65" s="118">
        <f t="shared" si="2"/>
        <v>20207943.065993048</v>
      </c>
      <c r="G65" s="118">
        <f>SUM('Incentive Relocation assumption'!AH63:AS63)</f>
        <v>524681.83239371015</v>
      </c>
      <c r="H65" s="119">
        <f>SUM('Incentive Relocation assumption'!AB63:AG63)</f>
        <v>19683261.233599339</v>
      </c>
    </row>
    <row r="66" spans="1:8" x14ac:dyDescent="0.35">
      <c r="A66" s="114">
        <v>2082</v>
      </c>
      <c r="B66" s="115">
        <f>SUM('Future Expected Cost'!V63:AA63)</f>
        <v>105782633.67748159</v>
      </c>
      <c r="C66" s="115">
        <f t="shared" si="0"/>
        <v>0</v>
      </c>
      <c r="D66" s="116">
        <f t="shared" si="1"/>
        <v>105782633.67748159</v>
      </c>
      <c r="F66" s="118">
        <f t="shared" si="2"/>
        <v>19084689.295305986</v>
      </c>
      <c r="G66" s="118">
        <f>SUM('Incentive Relocation assumption'!AH64:AS64)</f>
        <v>473035.87259637343</v>
      </c>
      <c r="H66" s="119">
        <f>SUM('Incentive Relocation assumption'!AB64:AG64)</f>
        <v>18611653.422709614</v>
      </c>
    </row>
    <row r="67" spans="1:8" x14ac:dyDescent="0.35">
      <c r="A67" s="114">
        <v>2083</v>
      </c>
      <c r="B67" s="115">
        <f>SUM('Future Expected Cost'!V64:AA64)</f>
        <v>101211936.10062766</v>
      </c>
      <c r="C67" s="115">
        <f t="shared" si="0"/>
        <v>0</v>
      </c>
      <c r="D67" s="116">
        <f t="shared" si="1"/>
        <v>101211936.10062766</v>
      </c>
      <c r="F67" s="118">
        <f t="shared" si="2"/>
        <v>18026518.107880514</v>
      </c>
      <c r="G67" s="118">
        <f>SUM('Incentive Relocation assumption'!AH65:AS65)</f>
        <v>426511.33377413894</v>
      </c>
      <c r="H67" s="119">
        <f>SUM('Incentive Relocation assumption'!AB65:AG65)</f>
        <v>17600006.774106376</v>
      </c>
    </row>
    <row r="68" spans="1:8" x14ac:dyDescent="0.35">
      <c r="A68" s="114">
        <v>2084</v>
      </c>
      <c r="B68" s="115">
        <f>SUM('Future Expected Cost'!V65:AA65)</f>
        <v>96839514.887938514</v>
      </c>
      <c r="C68" s="115">
        <f t="shared" si="0"/>
        <v>0</v>
      </c>
      <c r="D68" s="116">
        <f t="shared" si="1"/>
        <v>96839514.887938514</v>
      </c>
      <c r="F68" s="118">
        <f t="shared" si="2"/>
        <v>17029407.897023603</v>
      </c>
      <c r="G68" s="118">
        <f>SUM('Incentive Relocation assumption'!AH66:AS66)</f>
        <v>384598.33602909511</v>
      </c>
      <c r="H68" s="119">
        <f>SUM('Incentive Relocation assumption'!AB66:AG66)</f>
        <v>16644809.560994508</v>
      </c>
    </row>
    <row r="69" spans="1:8" x14ac:dyDescent="0.35">
      <c r="A69" s="114">
        <v>2085</v>
      </c>
      <c r="B69" s="115">
        <f>SUM('Future Expected Cost'!V66:AA66)</f>
        <v>92656736.648428097</v>
      </c>
      <c r="C69" s="115">
        <f t="shared" si="0"/>
        <v>0</v>
      </c>
      <c r="D69" s="116">
        <f t="shared" si="1"/>
        <v>92656736.648428097</v>
      </c>
      <c r="F69" s="118">
        <f t="shared" si="2"/>
        <v>16089608.331589632</v>
      </c>
      <c r="G69" s="118">
        <f>SUM('Incentive Relocation assumption'!AH67:AS67)</f>
        <v>346837.86941624939</v>
      </c>
      <c r="H69" s="119">
        <f>SUM('Incentive Relocation assumption'!AB67:AG67)</f>
        <v>15742770.462173382</v>
      </c>
    </row>
    <row r="70" spans="1:8" x14ac:dyDescent="0.35">
      <c r="A70" s="114">
        <v>2086</v>
      </c>
      <c r="B70" s="115">
        <f>SUM('Future Expected Cost'!V67:AA67)</f>
        <v>88655345.224532858</v>
      </c>
      <c r="C70" s="115">
        <f t="shared" si="0"/>
        <v>0</v>
      </c>
      <c r="D70" s="116">
        <f t="shared" si="1"/>
        <v>88655345.224532858</v>
      </c>
      <c r="F70" s="118">
        <f t="shared" si="2"/>
        <v>15203620.117453525</v>
      </c>
      <c r="G70" s="118">
        <f>SUM('Incentive Relocation assumption'!AH68:AS68)</f>
        <v>312816.71305760473</v>
      </c>
      <c r="H70" s="119">
        <f>SUM('Incentive Relocation assumption'!AB68:AG68)</f>
        <v>14890803.404395919</v>
      </c>
    </row>
    <row r="71" spans="1:8" x14ac:dyDescent="0.35">
      <c r="A71" s="114">
        <v>2087</v>
      </c>
      <c r="B71" s="115">
        <f>SUM('Future Expected Cost'!V68:AA68)</f>
        <v>84827445.155346826</v>
      </c>
      <c r="C71" s="115">
        <f t="shared" si="0"/>
        <v>0</v>
      </c>
      <c r="D71" s="116">
        <f t="shared" si="1"/>
        <v>84827445.155346826</v>
      </c>
      <c r="F71" s="118">
        <f t="shared" si="2"/>
        <v>14368176.420250563</v>
      </c>
      <c r="G71" s="118">
        <f>SUM('Incentive Relocation assumption'!AH69:AS69)</f>
        <v>282162.86203359842</v>
      </c>
      <c r="H71" s="119">
        <f>SUM('Incentive Relocation assumption'!AB69:AG69)</f>
        <v>14086013.558216965</v>
      </c>
    </row>
    <row r="72" spans="1:8" x14ac:dyDescent="0.35">
      <c r="A72" s="114">
        <v>2088</v>
      </c>
      <c r="B72" s="115">
        <f>SUM('Future Expected Cost'!V69:AA69)</f>
        <v>81165485.866957799</v>
      </c>
      <c r="C72" s="115">
        <f t="shared" ref="C72:C134" si="3">$C$2*B72</f>
        <v>0</v>
      </c>
      <c r="D72" s="116">
        <f t="shared" ref="D72:D134" si="4">B72*$C$3</f>
        <v>81165485.866957799</v>
      </c>
      <c r="F72" s="118">
        <f t="shared" ref="F72:F134" si="5">SUM(G72,H72)</f>
        <v>13580225.802338766</v>
      </c>
      <c r="G72" s="118">
        <f>SUM('Incentive Relocation assumption'!AH70:AS70)</f>
        <v>254541.41128951672</v>
      </c>
      <c r="H72" s="119">
        <f>SUM('Incentive Relocation assumption'!AB70:AG70)</f>
        <v>13325684.391049249</v>
      </c>
    </row>
    <row r="73" spans="1:8" x14ac:dyDescent="0.35">
      <c r="A73" s="114">
        <v>2089</v>
      </c>
      <c r="B73" s="115">
        <f>SUM('Future Expected Cost'!V70:AA70)</f>
        <v>77662246.557827681</v>
      </c>
      <c r="C73" s="115">
        <f t="shared" si="3"/>
        <v>0</v>
      </c>
      <c r="D73" s="116">
        <f t="shared" si="4"/>
        <v>77662246.557827681</v>
      </c>
      <c r="F73" s="118">
        <f t="shared" si="5"/>
        <v>12836916.540639985</v>
      </c>
      <c r="G73" s="118">
        <f>SUM('Incentive Relocation assumption'!AH71:AS71)</f>
        <v>229650.85087007639</v>
      </c>
      <c r="H73" s="119">
        <f>SUM('Incentive Relocation assumption'!AB71:AG71)</f>
        <v>12607265.689769909</v>
      </c>
    </row>
    <row r="74" spans="1:8" x14ac:dyDescent="0.35">
      <c r="A74" s="114">
        <v>2090</v>
      </c>
      <c r="B74" s="115">
        <f>SUM('Future Expected Cost'!V71:AA71)</f>
        <v>97483939.474196285</v>
      </c>
      <c r="C74" s="115">
        <f t="shared" si="3"/>
        <v>0</v>
      </c>
      <c r="D74" s="116">
        <f t="shared" si="4"/>
        <v>97483939.474196285</v>
      </c>
      <c r="F74" s="118">
        <f t="shared" si="5"/>
        <v>12135582.204398839</v>
      </c>
      <c r="G74" s="118">
        <f>SUM('Incentive Relocation assumption'!AH72:AS72)</f>
        <v>207219.73136326083</v>
      </c>
      <c r="H74" s="119">
        <f>SUM('Incentive Relocation assumption'!AB72:AG72)</f>
        <v>11928362.473035578</v>
      </c>
    </row>
    <row r="75" spans="1:8" x14ac:dyDescent="0.35">
      <c r="A75" s="114">
        <v>2091</v>
      </c>
      <c r="B75" s="115">
        <f>SUM('Future Expected Cost'!V72:AA72)</f>
        <v>93277897.990277484</v>
      </c>
      <c r="C75" s="115">
        <f t="shared" si="3"/>
        <v>0</v>
      </c>
      <c r="D75" s="116">
        <f t="shared" si="4"/>
        <v>93277897.990277484</v>
      </c>
      <c r="F75" s="118">
        <f t="shared" si="5"/>
        <v>11473728.383093501</v>
      </c>
      <c r="G75" s="118">
        <f>SUM('Incentive Relocation assumption'!AH73:AS73)</f>
        <v>187003.66254586179</v>
      </c>
      <c r="H75" s="119">
        <f>SUM('Incentive Relocation assumption'!AB73:AG73)</f>
        <v>11286724.720547639</v>
      </c>
    </row>
    <row r="76" spans="1:8" x14ac:dyDescent="0.35">
      <c r="A76" s="114">
        <v>2092</v>
      </c>
      <c r="B76" s="115">
        <f>SUM('Future Expected Cost'!V73:AA73)</f>
        <v>89254064.390103906</v>
      </c>
      <c r="C76" s="115">
        <f t="shared" si="3"/>
        <v>0</v>
      </c>
      <c r="D76" s="116">
        <f t="shared" si="4"/>
        <v>89254064.390103906</v>
      </c>
      <c r="F76" s="118">
        <f t="shared" si="5"/>
        <v>10849020.464854915</v>
      </c>
      <c r="G76" s="118">
        <f>SUM('Incentive Relocation assumption'!AH74:AS74)</f>
        <v>168782.61192316122</v>
      </c>
      <c r="H76" s="119">
        <f>SUM('Incentive Relocation assumption'!AB74:AG74)</f>
        <v>10680237.852931753</v>
      </c>
    </row>
    <row r="77" spans="1:8" x14ac:dyDescent="0.35">
      <c r="A77" s="114">
        <v>2093</v>
      </c>
      <c r="B77" s="115">
        <f>SUM('Future Expected Cost'!V74:AA74)</f>
        <v>85404515.155211926</v>
      </c>
      <c r="C77" s="115">
        <f t="shared" si="3"/>
        <v>0</v>
      </c>
      <c r="D77" s="116">
        <f t="shared" si="4"/>
        <v>85404515.155211926</v>
      </c>
      <c r="F77" s="118">
        <f t="shared" si="5"/>
        <v>10259272.374906637</v>
      </c>
      <c r="G77" s="118">
        <f>SUM('Incentive Relocation assumption'!AH75:AS75)</f>
        <v>152358.47318551803</v>
      </c>
      <c r="H77" s="119">
        <f>SUM('Incentive Relocation assumption'!AB75:AG75)</f>
        <v>10106913.901721118</v>
      </c>
    </row>
    <row r="78" spans="1:8" x14ac:dyDescent="0.35">
      <c r="A78" s="114">
        <v>2094</v>
      </c>
      <c r="B78" s="115">
        <f>SUM('Future Expected Cost'!V75:AA75)</f>
        <v>81721672.566500425</v>
      </c>
      <c r="C78" s="115">
        <f t="shared" si="3"/>
        <v>0</v>
      </c>
      <c r="D78" s="116">
        <f t="shared" si="4"/>
        <v>81721672.566500425</v>
      </c>
      <c r="F78" s="118">
        <f t="shared" si="5"/>
        <v>9702436.191819692</v>
      </c>
      <c r="G78" s="118">
        <f>SUM('Incentive Relocation assumption'!AH76:AS76)</f>
        <v>137552.87760158884</v>
      </c>
      <c r="H78" s="119">
        <f>SUM('Incentive Relocation assumption'!AB76:AG76)</f>
        <v>9564883.3142181039</v>
      </c>
    </row>
    <row r="79" spans="1:8" x14ac:dyDescent="0.35">
      <c r="A79" s="114">
        <v>2095</v>
      </c>
      <c r="B79" s="115">
        <f>SUM('Future Expected Cost'!V76:AA76)</f>
        <v>78198289.562356278</v>
      </c>
      <c r="C79" s="115">
        <f t="shared" si="3"/>
        <v>0</v>
      </c>
      <c r="D79" s="116">
        <f t="shared" si="4"/>
        <v>78198289.562356278</v>
      </c>
      <c r="F79" s="118">
        <f t="shared" si="5"/>
        <v>9176592.5668714233</v>
      </c>
      <c r="G79" s="118">
        <f>SUM('Incentive Relocation assumption'!AH77:AS77)</f>
        <v>124205.22406556309</v>
      </c>
      <c r="H79" s="119">
        <f>SUM('Incentive Relocation assumption'!AB77:AG77)</f>
        <v>9052387.3428058606</v>
      </c>
    </row>
    <row r="80" spans="1:8" x14ac:dyDescent="0.35">
      <c r="A80" s="114">
        <v>2096</v>
      </c>
      <c r="B80" s="115">
        <f>SUM('Future Expected Cost'!V77:AA77)</f>
        <v>74827435.261864811</v>
      </c>
      <c r="C80" s="115">
        <f t="shared" si="3"/>
        <v>0</v>
      </c>
      <c r="D80" s="116">
        <f t="shared" si="4"/>
        <v>74827435.261864811</v>
      </c>
      <c r="F80" s="118">
        <f t="shared" si="5"/>
        <v>8679941.8785806354</v>
      </c>
      <c r="G80" s="118">
        <f>SUM('Incentive Relocation assumption'!AH78:AS78)</f>
        <v>112170.90594338725</v>
      </c>
      <c r="H80" s="119">
        <f>SUM('Incentive Relocation assumption'!AB78:AG78)</f>
        <v>8567770.9726372473</v>
      </c>
    </row>
    <row r="81" spans="1:8" x14ac:dyDescent="0.35">
      <c r="A81" s="114">
        <v>2097</v>
      </c>
      <c r="B81" s="115">
        <f>SUM('Future Expected Cost'!V78:AA78)</f>
        <v>71602481.123809054</v>
      </c>
      <c r="C81" s="115">
        <f t="shared" si="3"/>
        <v>0</v>
      </c>
      <c r="D81" s="116">
        <f t="shared" si="4"/>
        <v>71602481.123809054</v>
      </c>
      <c r="F81" s="118">
        <f t="shared" si="5"/>
        <v>8210796.0606322354</v>
      </c>
      <c r="G81" s="118">
        <f>SUM('Incentive Relocation assumption'!AH79:AS79)</f>
        <v>101319.71504803692</v>
      </c>
      <c r="H81" s="119">
        <f>SUM('Incentive Relocation assumption'!AB79:AG79)</f>
        <v>8109476.3455841988</v>
      </c>
    </row>
    <row r="82" spans="1:8" x14ac:dyDescent="0.35">
      <c r="A82" s="114">
        <v>2098</v>
      </c>
      <c r="B82" s="115">
        <f>SUM('Future Expected Cost'!V79:AA79)</f>
        <v>68517087.713455647</v>
      </c>
      <c r="C82" s="115">
        <f t="shared" si="3"/>
        <v>0</v>
      </c>
      <c r="D82" s="116">
        <f t="shared" si="4"/>
        <v>68517087.713455647</v>
      </c>
      <c r="F82" s="118">
        <f t="shared" si="5"/>
        <v>7767571.0469661141</v>
      </c>
      <c r="G82" s="118">
        <f>SUM('Incentive Relocation assumption'!AH80:AS80)</f>
        <v>91534.405040363999</v>
      </c>
      <c r="H82" s="119">
        <f>SUM('Incentive Relocation assumption'!AB80:AG80)</f>
        <v>7676036.6419257503</v>
      </c>
    </row>
    <row r="83" spans="1:8" x14ac:dyDescent="0.35">
      <c r="A83" s="114">
        <v>2099</v>
      </c>
      <c r="B83" s="115">
        <f>SUM('Future Expected Cost'!V80:AA80)</f>
        <v>65565192.05036132</v>
      </c>
      <c r="C83" s="115">
        <f t="shared" si="3"/>
        <v>0</v>
      </c>
      <c r="D83" s="116">
        <f t="shared" si="4"/>
        <v>65565192.05036132</v>
      </c>
      <c r="F83" s="118">
        <f t="shared" si="5"/>
        <v>7348779.7828424899</v>
      </c>
      <c r="G83" s="118">
        <f>SUM('Incentive Relocation assumption'!AH81:AS81)</f>
        <v>82709.398321962595</v>
      </c>
      <c r="H83" s="119">
        <f>SUM('Incentive Relocation assumption'!AB81:AG81)</f>
        <v>7266070.384520527</v>
      </c>
    </row>
    <row r="84" spans="1:8" x14ac:dyDescent="0.35">
      <c r="A84" s="114">
        <v>2100</v>
      </c>
      <c r="B84" s="115">
        <f>SUM('Future Expected Cost'!V81:AA81)</f>
        <v>80089087.362197489</v>
      </c>
      <c r="C84" s="115">
        <f t="shared" si="3"/>
        <v>0</v>
      </c>
      <c r="D84" s="116">
        <f t="shared" si="4"/>
        <v>80089087.362197489</v>
      </c>
      <c r="F84" s="118">
        <f t="shared" si="5"/>
        <v>6953025.7552606501</v>
      </c>
      <c r="G84" s="118">
        <f>SUM('Incentive Relocation assumption'!AH82:AS82)</f>
        <v>74749.622079371416</v>
      </c>
      <c r="H84" s="119">
        <f>SUM('Incentive Relocation assumption'!AB82:AG82)</f>
        <v>6878276.1331812786</v>
      </c>
    </row>
    <row r="85" spans="1:8" x14ac:dyDescent="0.35">
      <c r="A85" s="114">
        <v>2101</v>
      </c>
      <c r="B85" s="115">
        <f>SUM('Future Expected Cost'!V82:AA82)</f>
        <v>76639920.262053713</v>
      </c>
      <c r="C85" s="115">
        <f t="shared" si="3"/>
        <v>0</v>
      </c>
      <c r="D85" s="116">
        <f t="shared" si="4"/>
        <v>76639920.262053713</v>
      </c>
      <c r="F85" s="118">
        <f t="shared" si="5"/>
        <v>6578997.000245424</v>
      </c>
      <c r="G85" s="118">
        <f>SUM('Incentive Relocation assumption'!AH83:AS83)</f>
        <v>67569.460572643642</v>
      </c>
      <c r="H85" s="119">
        <f>SUM('Incentive Relocation assumption'!AB83:AG83)</f>
        <v>6511427.5396727808</v>
      </c>
    </row>
    <row r="86" spans="1:8" x14ac:dyDescent="0.35">
      <c r="A86" s="114">
        <v>2102</v>
      </c>
      <c r="B86" s="115">
        <f>SUM('Future Expected Cost'!V83:AA83)</f>
        <v>73339911.54490453</v>
      </c>
      <c r="C86" s="115">
        <f t="shared" si="3"/>
        <v>0</v>
      </c>
      <c r="D86" s="116">
        <f t="shared" si="4"/>
        <v>73339911.54490453</v>
      </c>
      <c r="F86" s="118">
        <f t="shared" si="5"/>
        <v>6225460.5482669156</v>
      </c>
      <c r="G86" s="118">
        <f>SUM('Incentive Relocation assumption'!AH84:AS84)</f>
        <v>61091.81205152734</v>
      </c>
      <c r="H86" s="119">
        <f>SUM('Incentive Relocation assumption'!AB84:AG84)</f>
        <v>6164368.7362153884</v>
      </c>
    </row>
    <row r="87" spans="1:8" x14ac:dyDescent="0.35">
      <c r="A87" s="114">
        <v>2103</v>
      </c>
      <c r="B87" s="115">
        <f>SUM('Future Expected Cost'!V84:AA84)</f>
        <v>70182585.590135962</v>
      </c>
      <c r="C87" s="115">
        <f t="shared" si="3"/>
        <v>0</v>
      </c>
      <c r="D87" s="116">
        <f t="shared" si="4"/>
        <v>70182585.590135962</v>
      </c>
      <c r="F87" s="118">
        <f t="shared" si="5"/>
        <v>5891257.2724612793</v>
      </c>
      <c r="G87" s="118">
        <f>SUM('Incentive Relocation assumption'!AH85:AS85)</f>
        <v>55247.23984386331</v>
      </c>
      <c r="H87" s="119">
        <f>SUM('Incentive Relocation assumption'!AB85:AG85)</f>
        <v>5836010.0326174162</v>
      </c>
    </row>
    <row r="88" spans="1:8" x14ac:dyDescent="0.35">
      <c r="A88" s="114">
        <v>2104</v>
      </c>
      <c r="B88" s="115">
        <f>SUM('Future Expected Cost'!V85:AA85)</f>
        <v>67161748.950351641</v>
      </c>
      <c r="C88" s="115">
        <f t="shared" si="3"/>
        <v>0</v>
      </c>
      <c r="D88" s="116">
        <f t="shared" si="4"/>
        <v>67161748.950351641</v>
      </c>
      <c r="F88" s="118">
        <f t="shared" si="5"/>
        <v>5575297.1074072979</v>
      </c>
      <c r="G88" s="118">
        <f>SUM('Incentive Relocation assumption'!AH86:AS86)</f>
        <v>49973.208205946663</v>
      </c>
      <c r="H88" s="119">
        <f>SUM('Incentive Relocation assumption'!AB86:AG86)</f>
        <v>5525323.8992013512</v>
      </c>
    </row>
    <row r="89" spans="1:8" x14ac:dyDescent="0.35">
      <c r="A89" s="114">
        <v>2105</v>
      </c>
      <c r="B89" s="115">
        <f>SUM('Future Expected Cost'!V86:AA86)</f>
        <v>64271478.013327584</v>
      </c>
      <c r="C89" s="115">
        <f t="shared" si="3"/>
        <v>0</v>
      </c>
      <c r="D89" s="116">
        <f t="shared" si="4"/>
        <v>64271478.013327584</v>
      </c>
      <c r="F89" s="118">
        <f t="shared" si="5"/>
        <v>5276554.6090150708</v>
      </c>
      <c r="G89" s="118">
        <f>SUM('Incentive Relocation assumption'!AH87:AS87)</f>
        <v>45213.394465282036</v>
      </c>
      <c r="H89" s="119">
        <f>SUM('Incentive Relocation assumption'!AB87:AG87)</f>
        <v>5231341.2145497892</v>
      </c>
    </row>
    <row r="90" spans="1:8" x14ac:dyDescent="0.35">
      <c r="A90" s="114">
        <v>2106</v>
      </c>
      <c r="B90" s="115">
        <f>SUM('Future Expected Cost'!V87:AA87)</f>
        <v>61506107.205177099</v>
      </c>
      <c r="C90" s="115">
        <f t="shared" si="3"/>
        <v>0</v>
      </c>
      <c r="D90" s="116">
        <f t="shared" si="4"/>
        <v>61506107.205177099</v>
      </c>
      <c r="F90" s="118">
        <f t="shared" si="5"/>
        <v>4994064.8286268683</v>
      </c>
      <c r="G90" s="118">
        <f>SUM('Incentive Relocation assumption'!AH88:AS88)</f>
        <v>40917.069832787121</v>
      </c>
      <c r="H90" s="119">
        <f>SUM('Incentive Relocation assumption'!AB88:AG88)</f>
        <v>4953147.7587940814</v>
      </c>
    </row>
    <row r="91" spans="1:8" x14ac:dyDescent="0.35">
      <c r="A91" s="114">
        <v>2107</v>
      </c>
      <c r="B91" s="115">
        <f>SUM('Future Expected Cost'!V88:AA88)</f>
        <v>58860217.710916027</v>
      </c>
      <c r="C91" s="115">
        <f t="shared" si="3"/>
        <v>0</v>
      </c>
      <c r="D91" s="116">
        <f t="shared" si="4"/>
        <v>58860217.710916027</v>
      </c>
      <c r="F91" s="118">
        <f t="shared" si="5"/>
        <v>4726919.4767407821</v>
      </c>
      <c r="G91" s="118">
        <f>SUM('Incentive Relocation assumption'!AH89:AS89)</f>
        <v>37038.542023494781</v>
      </c>
      <c r="H91" s="119">
        <f>SUM('Incentive Relocation assumption'!AB89:AG89)</f>
        <v>4689880.9347172873</v>
      </c>
    </row>
    <row r="92" spans="1:8" x14ac:dyDescent="0.35">
      <c r="A92" s="114">
        <v>2108</v>
      </c>
      <c r="B92" s="115">
        <f>SUM('Future Expected Cost'!V89:AA89)</f>
        <v>56328626.689667575</v>
      </c>
      <c r="C92" s="115">
        <f t="shared" si="3"/>
        <v>0</v>
      </c>
      <c r="D92" s="116">
        <f t="shared" si="4"/>
        <v>56328626.689667575</v>
      </c>
      <c r="F92" s="118">
        <f t="shared" si="5"/>
        <v>4474263.3538669869</v>
      </c>
      <c r="G92" s="118">
        <f>SUM('Incentive Relocation assumption'!AH90:AS90)</f>
        <v>33536.653510554796</v>
      </c>
      <c r="H92" s="119">
        <f>SUM('Incentive Relocation assumption'!AB90:AG90)</f>
        <v>4440726.7003564322</v>
      </c>
    </row>
    <row r="93" spans="1:8" x14ac:dyDescent="0.35">
      <c r="A93" s="114">
        <v>2109</v>
      </c>
      <c r="B93" s="115">
        <f>SUM('Future Expected Cost'!V90:AA90)</f>
        <v>53906376.962751031</v>
      </c>
      <c r="C93" s="115">
        <f t="shared" si="3"/>
        <v>0</v>
      </c>
      <c r="D93" s="116">
        <f t="shared" si="4"/>
        <v>53906376.962751031</v>
      </c>
      <c r="F93" s="118">
        <f t="shared" si="5"/>
        <v>4235291.0279350337</v>
      </c>
      <c r="G93" s="118">
        <f>SUM('Incentive Relocation assumption'!AH91:AS91)</f>
        <v>30374.329854623109</v>
      </c>
      <c r="H93" s="119">
        <f>SUM('Incentive Relocation assumption'!AB91:AG91)</f>
        <v>4204916.6980804102</v>
      </c>
    </row>
    <row r="94" spans="1:8" x14ac:dyDescent="0.35">
      <c r="A94" s="114">
        <v>2110</v>
      </c>
      <c r="B94" s="115">
        <f>SUM('Future Expected Cost'!V91:AA91)</f>
        <v>64125667.642867863</v>
      </c>
      <c r="C94" s="115">
        <f t="shared" si="3"/>
        <v>0</v>
      </c>
      <c r="D94" s="116">
        <f t="shared" si="4"/>
        <v>64125667.642867863</v>
      </c>
      <c r="F94" s="118">
        <f t="shared" si="5"/>
        <v>4009243.7394058108</v>
      </c>
      <c r="G94" s="118">
        <f>SUM('Incentive Relocation assumption'!AH92:AS92)</f>
        <v>27518.173106216091</v>
      </c>
      <c r="H94" s="119">
        <f>SUM('Incentive Relocation assumption'!AB92:AG92)</f>
        <v>3981725.5662995949</v>
      </c>
    </row>
    <row r="95" spans="1:8" x14ac:dyDescent="0.35">
      <c r="A95" s="114">
        <v>2111</v>
      </c>
      <c r="B95" s="115">
        <f>SUM('Future Expected Cost'!V92:AA92)</f>
        <v>61369171.803043656</v>
      </c>
      <c r="C95" s="115">
        <f t="shared" si="3"/>
        <v>0</v>
      </c>
      <c r="D95" s="116">
        <f t="shared" si="4"/>
        <v>61369171.803043656</v>
      </c>
      <c r="F95" s="118">
        <f t="shared" si="5"/>
        <v>3795406.5168208973</v>
      </c>
      <c r="G95" s="118">
        <f>SUM('Incentive Relocation assumption'!AH93:AS93)</f>
        <v>24938.095778585284</v>
      </c>
      <c r="H95" s="119">
        <f>SUM('Incentive Relocation assumption'!AB93:AG93)</f>
        <v>3770468.4210423119</v>
      </c>
    </row>
    <row r="96" spans="1:8" x14ac:dyDescent="0.35">
      <c r="A96" s="114">
        <v>2112</v>
      </c>
      <c r="B96" s="115">
        <f>SUM('Future Expected Cost'!V93:AA93)</f>
        <v>58731666.598892562</v>
      </c>
      <c r="C96" s="115">
        <f t="shared" si="3"/>
        <v>0</v>
      </c>
      <c r="D96" s="116">
        <f t="shared" si="4"/>
        <v>58731666.598892562</v>
      </c>
      <c r="F96" s="118">
        <f t="shared" si="5"/>
        <v>3593105.4869590062</v>
      </c>
      <c r="G96" s="118">
        <f>SUM('Incentive Relocation assumption'!AH94:AS94)</f>
        <v>22606.991338676922</v>
      </c>
      <c r="H96" s="119">
        <f>SUM('Incentive Relocation assumption'!AB94:AG94)</f>
        <v>3570498.4956203294</v>
      </c>
    </row>
    <row r="97" spans="1:8" x14ac:dyDescent="0.35">
      <c r="A97" s="114">
        <v>2113</v>
      </c>
      <c r="B97" s="115">
        <f>SUM('Future Expected Cost'!V94:AA94)</f>
        <v>56207994.876661286</v>
      </c>
      <c r="C97" s="115">
        <f t="shared" si="3"/>
        <v>0</v>
      </c>
      <c r="D97" s="116">
        <f t="shared" si="4"/>
        <v>56207994.876661286</v>
      </c>
      <c r="F97" s="118">
        <f t="shared" si="5"/>
        <v>3401705.3650779249</v>
      </c>
      <c r="G97" s="118">
        <f>SUM('Incentive Relocation assumption'!AH95:AS95)</f>
        <v>20500.437568758138</v>
      </c>
      <c r="H97" s="119">
        <f>SUM('Incentive Relocation assumption'!AB95:AG95)</f>
        <v>3381204.9275091668</v>
      </c>
    </row>
    <row r="98" spans="1:8" x14ac:dyDescent="0.35">
      <c r="A98" s="114">
        <v>2114</v>
      </c>
      <c r="B98" s="115">
        <f>SUM('Future Expected Cost'!V95:AA95)</f>
        <v>53793223.846271314</v>
      </c>
      <c r="C98" s="115">
        <f t="shared" si="3"/>
        <v>0</v>
      </c>
      <c r="D98" s="116">
        <f t="shared" si="4"/>
        <v>53793223.846271314</v>
      </c>
      <c r="F98" s="118">
        <f t="shared" si="5"/>
        <v>3220607.1119124899</v>
      </c>
      <c r="G98" s="118">
        <f>SUM('Incentive Relocation assumption'!AH96:AS96)</f>
        <v>18596.429515791064</v>
      </c>
      <c r="H98" s="119">
        <f>SUM('Incentive Relocation assumption'!AB96:AG96)</f>
        <v>3202010.6823966987</v>
      </c>
    </row>
    <row r="99" spans="1:8" x14ac:dyDescent="0.35">
      <c r="A99" s="114">
        <v>2115</v>
      </c>
      <c r="B99" s="115">
        <f>SUM('Future Expected Cost'!V96:AA96)</f>
        <v>51482635.28557238</v>
      </c>
      <c r="C99" s="115">
        <f t="shared" si="3"/>
        <v>0</v>
      </c>
      <c r="D99" s="116">
        <f t="shared" si="4"/>
        <v>51482635.28557238</v>
      </c>
      <c r="F99" s="118">
        <f t="shared" si="5"/>
        <v>3049245.7451858753</v>
      </c>
      <c r="G99" s="118">
        <f>SUM('Incentive Relocation assumption'!AH97:AS97)</f>
        <v>16875.139073723982</v>
      </c>
      <c r="H99" s="119">
        <f>SUM('Incentive Relocation assumption'!AB97:AG97)</f>
        <v>3032370.6061121514</v>
      </c>
    </row>
    <row r="100" spans="1:8" x14ac:dyDescent="0.35">
      <c r="A100" s="114">
        <v>2116</v>
      </c>
      <c r="B100" s="115">
        <f>SUM('Future Expected Cost'!V97:AA97)</f>
        <v>49271716.17369628</v>
      </c>
      <c r="C100" s="115">
        <f t="shared" si="3"/>
        <v>0</v>
      </c>
      <c r="D100" s="116">
        <f t="shared" si="4"/>
        <v>49271716.17369628</v>
      </c>
      <c r="F100" s="118">
        <f t="shared" si="5"/>
        <v>2887088.2943823934</v>
      </c>
      <c r="G100" s="118">
        <f>SUM('Incentive Relocation assumption'!AH98:AS98)</f>
        <v>15318.698539153789</v>
      </c>
      <c r="H100" s="119">
        <f>SUM('Incentive Relocation assumption'!AB98:AG98)</f>
        <v>2871769.5958432397</v>
      </c>
    </row>
    <row r="101" spans="1:8" x14ac:dyDescent="0.35">
      <c r="A101" s="114">
        <v>2117</v>
      </c>
      <c r="B101" s="115">
        <f>SUM('Future Expected Cost'!V98:AA98)</f>
        <v>47156149.734656937</v>
      </c>
      <c r="C101" s="115">
        <f t="shared" si="3"/>
        <v>0</v>
      </c>
      <c r="D101" s="116">
        <f t="shared" si="4"/>
        <v>47156149.734656937</v>
      </c>
      <c r="F101" s="118">
        <f t="shared" si="5"/>
        <v>2733631.8884341461</v>
      </c>
      <c r="G101" s="118">
        <f>SUM('Incentive Relocation assumption'!AH99:AS99)</f>
        <v>13911.005746574981</v>
      </c>
      <c r="H101" s="119">
        <f>SUM('Incentive Relocation assumption'!AB99:AG99)</f>
        <v>2719720.882687571</v>
      </c>
    </row>
    <row r="102" spans="1:8" x14ac:dyDescent="0.35">
      <c r="A102" s="114">
        <v>2118</v>
      </c>
      <c r="B102" s="115">
        <f>SUM('Future Expected Cost'!V99:AA99)</f>
        <v>45131806.873173006</v>
      </c>
      <c r="C102" s="115">
        <f t="shared" si="3"/>
        <v>0</v>
      </c>
      <c r="D102" s="116">
        <f t="shared" si="4"/>
        <v>45131806.873173006</v>
      </c>
      <c r="F102" s="118">
        <f t="shared" si="5"/>
        <v>2588401.9667992648</v>
      </c>
      <c r="G102" s="118">
        <f>SUM('Incentive Relocation assumption'!AH100:AS100)</f>
        <v>12637.548628627112</v>
      </c>
      <c r="H102" s="119">
        <f>SUM('Incentive Relocation assumption'!AB100:AG100)</f>
        <v>2575764.4181706375</v>
      </c>
    </row>
    <row r="103" spans="1:8" x14ac:dyDescent="0.35">
      <c r="A103" s="114">
        <v>2119</v>
      </c>
      <c r="B103" s="115">
        <f>SUM('Future Expected Cost'!V100:AA100)</f>
        <v>43194737.985483952</v>
      </c>
      <c r="C103" s="115">
        <f t="shared" si="3"/>
        <v>0</v>
      </c>
      <c r="D103" s="116">
        <f t="shared" si="4"/>
        <v>43194737.985483952</v>
      </c>
      <c r="F103" s="118">
        <f t="shared" si="5"/>
        <v>2450950.6051632944</v>
      </c>
      <c r="G103" s="118">
        <f>SUM('Incentive Relocation assumption'!AH101:AS101)</f>
        <v>11485.247262028463</v>
      </c>
      <c r="H103" s="119">
        <f>SUM('Incentive Relocation assumption'!AB101:AG101)</f>
        <v>2439465.3579012658</v>
      </c>
    </row>
    <row r="104" spans="1:8" x14ac:dyDescent="0.35">
      <c r="A104" s="114">
        <v>2120</v>
      </c>
      <c r="B104" s="115">
        <f>SUM('Future Expected Cost'!V101:AA101)</f>
        <v>50301870.26615046</v>
      </c>
      <c r="C104" s="115">
        <f t="shared" si="3"/>
        <v>0</v>
      </c>
      <c r="D104" s="116">
        <f t="shared" si="4"/>
        <v>50301870.26615046</v>
      </c>
      <c r="F104" s="118">
        <f t="shared" si="5"/>
        <v>2320854.9476841954</v>
      </c>
      <c r="G104" s="118">
        <f>SUM('Incentive Relocation assumption'!AH102:AS102)</f>
        <v>10442.311653672063</v>
      </c>
      <c r="H104" s="119">
        <f>SUM('Incentive Relocation assumption'!AB102:AG102)</f>
        <v>2310412.6360305231</v>
      </c>
    </row>
    <row r="105" spans="1:8" x14ac:dyDescent="0.35">
      <c r="A105" s="114">
        <v>2121</v>
      </c>
      <c r="B105" s="115">
        <f>SUM('Future Expected Cost'!V102:AA102)</f>
        <v>48143731.907790251</v>
      </c>
      <c r="C105" s="115">
        <f t="shared" si="3"/>
        <v>0</v>
      </c>
      <c r="D105" s="116">
        <f t="shared" si="4"/>
        <v>48143731.907790251</v>
      </c>
      <c r="F105" s="118">
        <f t="shared" si="5"/>
        <v>2197715.7383313272</v>
      </c>
      <c r="G105" s="118">
        <f>SUM('Incentive Relocation assumption'!AH103:AS103)</f>
        <v>9498.1136957357376</v>
      </c>
      <c r="H105" s="119">
        <f>SUM('Incentive Relocation assumption'!AB103:AG103)</f>
        <v>2188217.6246355916</v>
      </c>
    </row>
    <row r="106" spans="1:8" x14ac:dyDescent="0.35">
      <c r="A106" s="114">
        <v>2122</v>
      </c>
      <c r="B106" s="115">
        <f>SUM('Future Expected Cost'!V103:AA103)</f>
        <v>46078584.295298748</v>
      </c>
      <c r="C106" s="115">
        <f t="shared" si="3"/>
        <v>0</v>
      </c>
      <c r="D106" s="116">
        <f t="shared" si="4"/>
        <v>46078584.295298748</v>
      </c>
      <c r="F106" s="118">
        <f t="shared" si="5"/>
        <v>2081155.9444450887</v>
      </c>
      <c r="G106" s="118">
        <f>SUM('Incentive Relocation assumption'!AH104:AS104)</f>
        <v>8643.0718756334481</v>
      </c>
      <c r="H106" s="119">
        <f>SUM('Incentive Relocation assumption'!AB104:AG104)</f>
        <v>2072512.8725694553</v>
      </c>
    </row>
    <row r="107" spans="1:8" x14ac:dyDescent="0.35">
      <c r="A107" s="114">
        <v>2123</v>
      </c>
      <c r="B107" s="115">
        <f>SUM('Future Expected Cost'!V104:AA104)</f>
        <v>44102404.13334173</v>
      </c>
      <c r="C107" s="115">
        <f t="shared" si="3"/>
        <v>0</v>
      </c>
      <c r="D107" s="116">
        <f t="shared" si="4"/>
        <v>44102404.13334173</v>
      </c>
      <c r="F107" s="118">
        <f t="shared" si="5"/>
        <v>1970819.4661714016</v>
      </c>
      <c r="G107" s="118">
        <f>SUM('Incentive Relocation assumption'!AH105:AS105)</f>
        <v>7868.5474679135696</v>
      </c>
      <c r="H107" s="119">
        <f>SUM('Incentive Relocation assumption'!AB105:AG105)</f>
        <v>1962950.9187034881</v>
      </c>
    </row>
    <row r="108" spans="1:8" x14ac:dyDescent="0.35">
      <c r="A108" s="114">
        <v>2124</v>
      </c>
      <c r="B108" s="115">
        <f>SUM('Future Expected Cost'!V105:AA105)</f>
        <v>42211342.874742247</v>
      </c>
      <c r="C108" s="115">
        <f t="shared" si="3"/>
        <v>0</v>
      </c>
      <c r="D108" s="116">
        <f t="shared" si="4"/>
        <v>42211342.874742247</v>
      </c>
      <c r="F108" s="118">
        <f t="shared" si="5"/>
        <v>1866369.9259084277</v>
      </c>
      <c r="G108" s="118">
        <f>SUM('Incentive Relocation assumption'!AH106:AS106)</f>
        <v>7166.7510623635417</v>
      </c>
      <c r="H108" s="119">
        <f>SUM('Incentive Relocation assumption'!AB106:AG106)</f>
        <v>1859203.1748460641</v>
      </c>
    </row>
    <row r="109" spans="1:8" x14ac:dyDescent="0.35">
      <c r="A109" s="114">
        <v>2125</v>
      </c>
      <c r="B109" s="115">
        <f>SUM('Future Expected Cost'!V106:AA106)</f>
        <v>40401719.102646917</v>
      </c>
      <c r="C109" s="115">
        <f t="shared" si="3"/>
        <v>0</v>
      </c>
      <c r="D109" s="116">
        <f t="shared" si="4"/>
        <v>40401719.102646917</v>
      </c>
      <c r="F109" s="118">
        <f t="shared" si="5"/>
        <v>1767489.5323457422</v>
      </c>
      <c r="G109" s="118">
        <f>SUM('Incentive Relocation assumption'!AH107:AS107)</f>
        <v>6530.6583970230386</v>
      </c>
      <c r="H109" s="119">
        <f>SUM('Incentive Relocation assumption'!AB107:AG107)</f>
        <v>1760958.8739487191</v>
      </c>
    </row>
    <row r="110" spans="1:8" x14ac:dyDescent="0.35">
      <c r="A110" s="114">
        <v>2126</v>
      </c>
      <c r="B110" s="115">
        <f>SUM('Future Expected Cost'!V107:AA107)</f>
        <v>38670011.245914094</v>
      </c>
      <c r="C110" s="115">
        <f t="shared" si="3"/>
        <v>0</v>
      </c>
      <c r="D110" s="116">
        <f t="shared" si="4"/>
        <v>38670011.245914094</v>
      </c>
      <c r="F110" s="118">
        <f t="shared" si="5"/>
        <v>1673878.0140823061</v>
      </c>
      <c r="G110" s="118">
        <f>SUM('Incentive Relocation assumption'!AH108:AS108)</f>
        <v>5953.9345678251293</v>
      </c>
      <c r="H110" s="119">
        <f>SUM('Incentive Relocation assumption'!AB108:AG108)</f>
        <v>1667924.0795144809</v>
      </c>
    </row>
    <row r="111" spans="1:8" x14ac:dyDescent="0.35">
      <c r="A111" s="114">
        <v>2127</v>
      </c>
      <c r="B111" s="115">
        <f>SUM('Future Expected Cost'!V108:AA108)</f>
        <v>37012850.613101996</v>
      </c>
      <c r="C111" s="115">
        <f t="shared" si="3"/>
        <v>0</v>
      </c>
      <c r="D111" s="116">
        <f t="shared" si="4"/>
        <v>37012850.613101996</v>
      </c>
      <c r="F111" s="118">
        <f t="shared" si="5"/>
        <v>1585251.618182193</v>
      </c>
      <c r="G111" s="118">
        <f>SUM('Incentive Relocation assumption'!AH109:AS109)</f>
        <v>5430.8657792914355</v>
      </c>
      <c r="H111" s="119">
        <f>SUM('Incentive Relocation assumption'!AB109:AG109)</f>
        <v>1579820.7524029016</v>
      </c>
    </row>
    <row r="112" spans="1:8" x14ac:dyDescent="0.35">
      <c r="A112" s="114">
        <v>2128</v>
      </c>
      <c r="B112" s="115">
        <f>SUM('Future Expected Cost'!V109:AA109)</f>
        <v>35427014.731077924</v>
      </c>
      <c r="C112" s="115">
        <f t="shared" si="3"/>
        <v>0</v>
      </c>
      <c r="D112" s="116">
        <f t="shared" si="4"/>
        <v>35427014.731077924</v>
      </c>
      <c r="F112" s="118">
        <f t="shared" si="5"/>
        <v>1501342.1693692422</v>
      </c>
      <c r="G112" s="118">
        <f>SUM('Incentive Relocation assumption'!AH110:AS110)</f>
        <v>4956.2978841656932</v>
      </c>
      <c r="H112" s="119">
        <f>SUM('Incentive Relocation assumption'!AB110:AG110)</f>
        <v>1496385.8714850764</v>
      </c>
    </row>
    <row r="113" spans="1:8" x14ac:dyDescent="0.35">
      <c r="A113" s="114">
        <v>2129</v>
      </c>
      <c r="B113" s="115">
        <f>SUM('Future Expected Cost'!V110:AA110)</f>
        <v>33909420.974885277</v>
      </c>
      <c r="C113" s="115">
        <f t="shared" si="3"/>
        <v>0</v>
      </c>
      <c r="D113" s="116">
        <f t="shared" si="4"/>
        <v>33909420.974885277</v>
      </c>
      <c r="F113" s="118">
        <f t="shared" si="5"/>
        <v>1421896.1858760873</v>
      </c>
      <c r="G113" s="118">
        <f>SUM('Incentive Relocation assumption'!AH111:AS111)</f>
        <v>4525.5810349646381</v>
      </c>
      <c r="H113" s="119">
        <f>SUM('Incentive Relocation assumption'!AB111:AG111)</f>
        <v>1417370.6048411226</v>
      </c>
    </row>
    <row r="114" spans="1:8" x14ac:dyDescent="0.35">
      <c r="A114" s="114">
        <v>2130</v>
      </c>
      <c r="B114" s="115">
        <f>SUM('Future Expected Cost'!V111:AA111)</f>
        <v>38805685.843917094</v>
      </c>
      <c r="C114" s="115">
        <f t="shared" si="3"/>
        <v>0</v>
      </c>
      <c r="D114" s="116">
        <f t="shared" si="4"/>
        <v>38805685.843917094</v>
      </c>
      <c r="F114" s="118">
        <f t="shared" si="5"/>
        <v>1346674.0482520896</v>
      </c>
      <c r="G114" s="118">
        <f>SUM('Incentive Relocation assumption'!AH112:AS112)</f>
        <v>4134.5198380442544</v>
      </c>
      <c r="H114" s="119">
        <f>SUM('Incentive Relocation assumption'!AB112:AG112)</f>
        <v>1342539.5284140455</v>
      </c>
    </row>
    <row r="115" spans="1:8" x14ac:dyDescent="0.35">
      <c r="A115" s="114">
        <v>2131</v>
      </c>
      <c r="B115" s="115">
        <f>SUM('Future Expected Cost'!V112:AA112)</f>
        <v>37144009.303057864</v>
      </c>
      <c r="C115" s="115">
        <f t="shared" si="3"/>
        <v>0</v>
      </c>
      <c r="D115" s="116">
        <f t="shared" si="4"/>
        <v>37144009.303057864</v>
      </c>
      <c r="F115" s="118">
        <f t="shared" si="5"/>
        <v>1275449.2177005233</v>
      </c>
      <c r="G115" s="118">
        <f>SUM('Incentive Relocation assumption'!AH113:AS113)</f>
        <v>3779.328461616914</v>
      </c>
      <c r="H115" s="119">
        <f>SUM('Incentive Relocation assumption'!AB113:AG113)</f>
        <v>1271669.8892389063</v>
      </c>
    </row>
    <row r="116" spans="1:8" x14ac:dyDescent="0.35">
      <c r="A116" s="114">
        <v>2132</v>
      </c>
      <c r="B116" s="115">
        <f>SUM('Future Expected Cost'!V113:AA113)</f>
        <v>35553798.162249498</v>
      </c>
      <c r="C116" s="115">
        <f t="shared" si="3"/>
        <v>0</v>
      </c>
      <c r="D116" s="116">
        <f t="shared" si="4"/>
        <v>35553798.162249498</v>
      </c>
      <c r="F116" s="118">
        <f t="shared" si="5"/>
        <v>1208007.5007600996</v>
      </c>
      <c r="G116" s="118">
        <f>SUM('Incentive Relocation assumption'!AH114:AS114)</f>
        <v>3456.5902039297857</v>
      </c>
      <c r="H116" s="119">
        <f>SUM('Incentive Relocation assumption'!AB114:AG114)</f>
        <v>1204550.9105561699</v>
      </c>
    </row>
    <row r="117" spans="1:8" x14ac:dyDescent="0.35">
      <c r="A117" s="114">
        <v>2133</v>
      </c>
      <c r="B117" s="115">
        <f>SUM('Future Expected Cost'!V114:AA114)</f>
        <v>34031965.931321062</v>
      </c>
      <c r="C117" s="115">
        <f t="shared" si="3"/>
        <v>0</v>
      </c>
      <c r="D117" s="116">
        <f t="shared" si="4"/>
        <v>34031965.931321062</v>
      </c>
      <c r="F117" s="118">
        <f t="shared" si="5"/>
        <v>1144146.3573713799</v>
      </c>
      <c r="G117" s="118">
        <f>SUM('Incentive Relocation assumption'!AH115:AS115)</f>
        <v>3163.221077104819</v>
      </c>
      <c r="H117" s="119">
        <f>SUM('Incentive Relocation assumption'!AB115:AG115)</f>
        <v>1140983.1362942751</v>
      </c>
    </row>
    <row r="118" spans="1:8" x14ac:dyDescent="0.35">
      <c r="A118" s="114">
        <v>2134</v>
      </c>
      <c r="B118" s="115">
        <f>SUM('Future Expected Cost'!V115:AA115)</f>
        <v>32575559.953475676</v>
      </c>
      <c r="C118" s="115">
        <f t="shared" si="3"/>
        <v>0</v>
      </c>
      <c r="D118" s="116">
        <f t="shared" si="4"/>
        <v>32575559.953475676</v>
      </c>
      <c r="F118" s="118">
        <f t="shared" si="5"/>
        <v>1083674.2495763586</v>
      </c>
      <c r="G118" s="118">
        <f>SUM('Incentive Relocation assumption'!AH116:AS116)</f>
        <v>2896.4370065175067</v>
      </c>
      <c r="H118" s="119">
        <f>SUM('Incentive Relocation assumption'!AB116:AG116)</f>
        <v>1080777.812569841</v>
      </c>
    </row>
    <row r="119" spans="1:8" x14ac:dyDescent="0.35">
      <c r="A119" s="114">
        <v>2135</v>
      </c>
      <c r="B119" s="115">
        <f>SUM('Future Expected Cost'!V116:AA116)</f>
        <v>31181755.580277156</v>
      </c>
      <c r="C119" s="115">
        <f t="shared" si="3"/>
        <v>0</v>
      </c>
      <c r="D119" s="116">
        <f t="shared" si="4"/>
        <v>31181755.580277156</v>
      </c>
      <c r="F119" s="118">
        <f t="shared" si="5"/>
        <v>1026410.0282912008</v>
      </c>
      <c r="G119" s="118">
        <f>SUM('Incentive Relocation assumption'!AH117:AS117)</f>
        <v>2653.7242855223685</v>
      </c>
      <c r="H119" s="119">
        <f>SUM('Incentive Relocation assumption'!AB117:AG117)</f>
        <v>1023756.3040056784</v>
      </c>
    </row>
    <row r="120" spans="1:8" x14ac:dyDescent="0.35">
      <c r="A120" s="114">
        <v>2136</v>
      </c>
      <c r="B120" s="115">
        <f>SUM('Future Expected Cost'!V117:AA117)</f>
        <v>29847850.601061355</v>
      </c>
      <c r="C120" s="115">
        <f t="shared" si="3"/>
        <v>0</v>
      </c>
      <c r="D120" s="116">
        <f t="shared" si="4"/>
        <v>29847850.601061355</v>
      </c>
      <c r="F120" s="118">
        <f t="shared" si="5"/>
        <v>972182.35576896206</v>
      </c>
      <c r="G120" s="118">
        <f>SUM('Incentive Relocation assumption'!AH118:AS118)</f>
        <v>2432.8129612891212</v>
      </c>
      <c r="H120" s="119">
        <f>SUM('Incentive Relocation assumption'!AB118:AG118)</f>
        <v>969749.54280767299</v>
      </c>
    </row>
    <row r="121" spans="1:8" x14ac:dyDescent="0.35">
      <c r="A121" s="114">
        <v>2137</v>
      </c>
      <c r="B121" s="115">
        <f>SUM('Future Expected Cost'!V118:AA118)</f>
        <v>28571259.915623035</v>
      </c>
      <c r="C121" s="115">
        <f t="shared" si="3"/>
        <v>0</v>
      </c>
      <c r="D121" s="116">
        <f t="shared" si="4"/>
        <v>28571259.915623035</v>
      </c>
      <c r="F121" s="118">
        <f t="shared" si="5"/>
        <v>920829.1615324897</v>
      </c>
      <c r="G121" s="118">
        <f>SUM('Incentive Relocation assumption'!AH119:AS119)</f>
        <v>2231.6528598624268</v>
      </c>
      <c r="H121" s="119">
        <f>SUM('Incentive Relocation assumption'!AB119:AG119)</f>
        <v>918597.50867262727</v>
      </c>
    </row>
    <row r="122" spans="1:8" x14ac:dyDescent="0.35">
      <c r="A122" s="114">
        <v>2138</v>
      </c>
      <c r="B122" s="115">
        <f>SUM('Future Expected Cost'!V119:AA119)</f>
        <v>27349510.439518869</v>
      </c>
      <c r="C122" s="115">
        <f t="shared" si="3"/>
        <v>0</v>
      </c>
      <c r="D122" s="116">
        <f t="shared" si="4"/>
        <v>27349510.439518869</v>
      </c>
      <c r="F122" s="118">
        <f t="shared" si="5"/>
        <v>872197.12970865937</v>
      </c>
      <c r="G122" s="118">
        <f>SUM('Incentive Relocation assumption'!AH120:AS120)</f>
        <v>2048.3919876840905</v>
      </c>
      <c r="H122" s="119">
        <f>SUM('Incentive Relocation assumption'!AB120:AG120)</f>
        <v>870148.7377209753</v>
      </c>
    </row>
    <row r="123" spans="1:8" x14ac:dyDescent="0.35">
      <c r="A123" s="114">
        <v>2139</v>
      </c>
      <c r="B123" s="115">
        <f>SUM('Future Expected Cost'!V120:AA120)</f>
        <v>26180236.231796127</v>
      </c>
      <c r="C123" s="115">
        <f t="shared" si="3"/>
        <v>0</v>
      </c>
      <c r="D123" s="116">
        <f t="shared" si="4"/>
        <v>26180236.231796127</v>
      </c>
      <c r="F123" s="118">
        <f t="shared" si="5"/>
        <v>826141.21583472425</v>
      </c>
      <c r="G123" s="118">
        <f>SUM('Incentive Relocation assumption'!AH121:AS121)</f>
        <v>1881.3570730373863</v>
      </c>
      <c r="H123" s="119">
        <f>SUM('Incentive Relocation assumption'!AB121:AG121)</f>
        <v>824259.85876168683</v>
      </c>
    </row>
    <row r="124" spans="1:8" x14ac:dyDescent="0.35">
      <c r="A124" s="114">
        <v>2140</v>
      </c>
      <c r="B124" s="115">
        <f>SUM('Future Expected Cost'!V121:AA121)</f>
        <v>29527133.952518236</v>
      </c>
      <c r="C124" s="115">
        <f t="shared" si="3"/>
        <v>0</v>
      </c>
      <c r="D124" s="116">
        <f t="shared" si="4"/>
        <v>29527133.952518236</v>
      </c>
      <c r="F124" s="118">
        <f t="shared" si="5"/>
        <v>782524.19133672514</v>
      </c>
      <c r="G124" s="118">
        <f>SUM('Incentive Relocation assumption'!AH122:AS122)</f>
        <v>1729.0360344650387</v>
      </c>
      <c r="H124" s="119">
        <f>SUM('Incentive Relocation assumption'!AB122:AG122)</f>
        <v>780795.15530226007</v>
      </c>
    </row>
    <row r="125" spans="1:8" x14ac:dyDescent="0.35">
      <c r="A125" s="114">
        <v>2141</v>
      </c>
      <c r="B125" s="115">
        <f>SUM('Future Expected Cost'!V122:AA122)</f>
        <v>28265260.365466222</v>
      </c>
      <c r="C125" s="115">
        <f t="shared" si="3"/>
        <v>0</v>
      </c>
      <c r="D125" s="116">
        <f t="shared" si="4"/>
        <v>28265260.365466222</v>
      </c>
      <c r="F125" s="118">
        <f t="shared" si="5"/>
        <v>741216.21399953798</v>
      </c>
      <c r="G125" s="118">
        <f>SUM('Incentive Relocation assumption'!AH123:AS123)</f>
        <v>1590.0621844487985</v>
      </c>
      <c r="H125" s="119">
        <f>SUM('Incentive Relocation assumption'!AB123:AG123)</f>
        <v>739626.15181508916</v>
      </c>
    </row>
    <row r="126" spans="1:8" x14ac:dyDescent="0.35">
      <c r="A126" s="114">
        <v>2142</v>
      </c>
      <c r="B126" s="115">
        <f>SUM('Future Expected Cost'!V123:AA123)</f>
        <v>27057554.299890768</v>
      </c>
      <c r="C126" s="115">
        <f t="shared" si="3"/>
        <v>0</v>
      </c>
      <c r="D126" s="116">
        <f t="shared" si="4"/>
        <v>27057554.299890768</v>
      </c>
      <c r="F126" s="118">
        <f t="shared" si="5"/>
        <v>702094.42285898386</v>
      </c>
      <c r="G126" s="118">
        <f>SUM('Incentive Relocation assumption'!AH124:AS124)</f>
        <v>1463.1999957718024</v>
      </c>
      <c r="H126" s="119">
        <f>SUM('Incentive Relocation assumption'!AB124:AG124)</f>
        <v>700631.22286321211</v>
      </c>
    </row>
    <row r="127" spans="1:8" x14ac:dyDescent="0.35">
      <c r="A127" s="114">
        <v>2143</v>
      </c>
      <c r="B127" s="115">
        <f>SUM('Future Expected Cost'!V124:AA124)</f>
        <v>25901680.590145573</v>
      </c>
      <c r="C127" s="115">
        <f t="shared" si="3"/>
        <v>0</v>
      </c>
      <c r="D127" s="116">
        <f t="shared" si="4"/>
        <v>25901680.590145573</v>
      </c>
      <c r="F127" s="118">
        <f t="shared" si="5"/>
        <v>665042.55604917568</v>
      </c>
      <c r="G127" s="118">
        <f>SUM('Incentive Relocation assumption'!AH125:AS125)</f>
        <v>1347.3322751735932</v>
      </c>
      <c r="H127" s="119">
        <f>SUM('Incentive Relocation assumption'!AB125:AG125)</f>
        <v>663695.22377400205</v>
      </c>
    </row>
    <row r="128" spans="1:8" x14ac:dyDescent="0.35">
      <c r="A128" s="114">
        <v>2144</v>
      </c>
      <c r="B128" s="115">
        <f>SUM('Future Expected Cost'!V125:AA125)</f>
        <v>24795405.151047304</v>
      </c>
      <c r="C128" s="115">
        <f t="shared" si="3"/>
        <v>0</v>
      </c>
      <c r="D128" s="116">
        <f t="shared" si="4"/>
        <v>24795405.151047304</v>
      </c>
      <c r="F128" s="118">
        <f t="shared" si="5"/>
        <v>629950.59023362992</v>
      </c>
      <c r="G128" s="118">
        <f>SUM('Incentive Relocation assumption'!AH126:AS126)</f>
        <v>1241.4486044219648</v>
      </c>
      <c r="H128" s="119">
        <f>SUM('Incentive Relocation assumption'!AB126:AG126)</f>
        <v>628709.141629208</v>
      </c>
    </row>
    <row r="129" spans="1:8" x14ac:dyDescent="0.35">
      <c r="A129" s="114">
        <v>2145</v>
      </c>
      <c r="B129" s="115">
        <f>SUM('Future Expected Cost'!V126:AA126)</f>
        <v>23736590.585561626</v>
      </c>
      <c r="C129" s="115">
        <f t="shared" si="3"/>
        <v>0</v>
      </c>
      <c r="D129" s="116">
        <f t="shared" si="4"/>
        <v>23736590.585561626</v>
      </c>
      <c r="F129" s="118">
        <f t="shared" si="5"/>
        <v>596714.4003371828</v>
      </c>
      <c r="G129" s="118">
        <f>SUM('Incentive Relocation assumption'!AH127:AS127)</f>
        <v>1144.634922851644</v>
      </c>
      <c r="H129" s="119">
        <f>SUM('Incentive Relocation assumption'!AB127:AG127)</f>
        <v>595569.76541433111</v>
      </c>
    </row>
    <row r="130" spans="1:8" x14ac:dyDescent="0.35">
      <c r="A130" s="114">
        <v>2146</v>
      </c>
      <c r="B130" s="115">
        <f>SUM('Future Expected Cost'!V127:AA127)</f>
        <v>22723191.984044909</v>
      </c>
      <c r="C130" s="115">
        <f t="shared" si="3"/>
        <v>0</v>
      </c>
      <c r="D130" s="116">
        <f t="shared" si="4"/>
        <v>22723191.984044909</v>
      </c>
      <c r="F130" s="118">
        <f t="shared" si="5"/>
        <v>565235.43837795476</v>
      </c>
      <c r="G130" s="118">
        <f>SUM('Incentive Relocation assumption'!AH128:AS128)</f>
        <v>1056.0641379816</v>
      </c>
      <c r="H130" s="119">
        <f>SUM('Incentive Relocation assumption'!AB128:AG128)</f>
        <v>564179.37423997314</v>
      </c>
    </row>
    <row r="131" spans="1:8" x14ac:dyDescent="0.35">
      <c r="A131" s="114">
        <v>2147</v>
      </c>
      <c r="B131" s="115">
        <f>SUM('Future Expected Cost'!V128:AA128)</f>
        <v>21753252.906659432</v>
      </c>
      <c r="C131" s="115">
        <f t="shared" si="3"/>
        <v>0</v>
      </c>
      <c r="D131" s="116">
        <f t="shared" si="4"/>
        <v>21753252.906659432</v>
      </c>
      <c r="F131" s="118">
        <f t="shared" si="5"/>
        <v>535420.43027504894</v>
      </c>
      <c r="G131" s="118">
        <f>SUM('Incentive Relocation assumption'!AH129:AS129)</f>
        <v>974.98766212302951</v>
      </c>
      <c r="H131" s="119">
        <f>SUM('Incentive Relocation assumption'!AB129:AG129)</f>
        <v>534445.44261292589</v>
      </c>
    </row>
    <row r="132" spans="1:8" x14ac:dyDescent="0.35">
      <c r="A132" s="114">
        <v>2148</v>
      </c>
      <c r="B132" s="115">
        <f>SUM('Future Expected Cost'!V129:AA129)</f>
        <v>20824901.540947396</v>
      </c>
      <c r="C132" s="115">
        <f t="shared" si="3"/>
        <v>0</v>
      </c>
      <c r="D132" s="116">
        <f t="shared" si="4"/>
        <v>20824901.540947396</v>
      </c>
      <c r="F132" s="118">
        <f t="shared" si="5"/>
        <v>507181.08957873046</v>
      </c>
      <c r="G132" s="118">
        <f>SUM('Incentive Relocation assumption'!AH130:AS130)</f>
        <v>900.72778305457564</v>
      </c>
      <c r="H132" s="119">
        <f>SUM('Incentive Relocation assumption'!AB130:AG130)</f>
        <v>506280.36179567588</v>
      </c>
    </row>
    <row r="133" spans="1:8" x14ac:dyDescent="0.35">
      <c r="A133" s="114">
        <v>2149</v>
      </c>
      <c r="B133" s="115">
        <f>SUM('Future Expected Cost'!V130:AA130)</f>
        <v>19936347.026901368</v>
      </c>
      <c r="C133" s="115">
        <f t="shared" si="3"/>
        <v>0</v>
      </c>
      <c r="D133" s="116">
        <f t="shared" si="4"/>
        <v>19936347.026901368</v>
      </c>
      <c r="F133" s="118">
        <f t="shared" si="5"/>
        <v>480433.8471359901</v>
      </c>
      <c r="G133" s="118">
        <f>SUM('Incentive Relocation assumption'!AH131:AS131)</f>
        <v>832.67078600595062</v>
      </c>
      <c r="H133" s="119">
        <f>SUM('Incentive Relocation assumption'!AB131:AG131)</f>
        <v>479601.17634998413</v>
      </c>
    </row>
    <row r="134" spans="1:8" x14ac:dyDescent="0.35">
      <c r="A134" s="114">
        <v>2150</v>
      </c>
      <c r="B134" s="115">
        <f>SUM('Future Expected Cost'!V131:AA131)</f>
        <v>22209166.861920133</v>
      </c>
      <c r="C134" s="115">
        <f t="shared" si="3"/>
        <v>0</v>
      </c>
      <c r="D134" s="116">
        <f t="shared" si="4"/>
        <v>22209166.861920133</v>
      </c>
      <c r="F134" s="118">
        <f t="shared" si="5"/>
        <v>455099.59576598642</v>
      </c>
      <c r="G134" s="118">
        <f>SUM('Incentive Relocation assumption'!AH132:AS132)</f>
        <v>770.26075242704667</v>
      </c>
      <c r="H134" s="119">
        <f>SUM('Incentive Relocation assumption'!AB132:AG132)</f>
        <v>454329.33501355938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Expected'!B4/'Property Value'!B3</f>
        <v>7.7732641056900416E-7</v>
      </c>
      <c r="C4" s="40">
        <f>'Total Property Damage Expected'!C4/'Property Value'!C3</f>
        <v>1.6734095441554196E-6</v>
      </c>
      <c r="D4" s="40">
        <f>'Total Property Damage Expected'!D4/'Property Value'!D3</f>
        <v>1.5975481867481648E-6</v>
      </c>
      <c r="E4" s="40">
        <f>'Total Property Damage Expected'!E4/'Property Value'!E3</f>
        <v>7.8161907478672163E-6</v>
      </c>
      <c r="F4" s="40">
        <f>'Total Property Damage Expected'!F4/'Property Value'!F3</f>
        <v>4.7202473468177389E-6</v>
      </c>
      <c r="G4" s="40">
        <f>'Total Property Damage Expected'!G4/'Property Value'!G3</f>
        <v>1.0830303540260726E-5</v>
      </c>
      <c r="H4" s="41">
        <f>'Total Property Damage Expected'!H4/'Property Value'!B3</f>
        <v>3.0946395530299411E-6</v>
      </c>
      <c r="I4" s="41">
        <f>'Total Property Damage Expected'!I4/'Property Value'!C3</f>
        <v>5.5214455915927088E-6</v>
      </c>
      <c r="J4" s="41">
        <f>'Total Property Damage Expected'!J4/'Property Value'!D3</f>
        <v>3.1543049126435219E-6</v>
      </c>
      <c r="K4" s="41">
        <f>'Total Property Damage Expected'!K4/'Property Value'!E3</f>
        <v>1.7269363447559002E-5</v>
      </c>
      <c r="L4" s="41">
        <f>'Total Property Damage Expected'!L4/'Property Value'!F3</f>
        <v>1.1246015997918936E-5</v>
      </c>
      <c r="M4" s="41">
        <f>'Total Property Damage Expected'!M4/'Property Value'!G3</f>
        <v>1.8446996450272219E-5</v>
      </c>
      <c r="N4" s="42">
        <f>'Total Property Damage Expected'!N4/'Property Value'!B3</f>
        <v>6.1711574114534104E-5</v>
      </c>
      <c r="O4" s="42">
        <f>'Total Property Damage Expected'!O4/'Property Value'!C3</f>
        <v>1.8459212750129698E-4</v>
      </c>
      <c r="P4" s="42">
        <f>'Total Property Damage Expected'!P4/'Property Value'!D3</f>
        <v>1.2229391972443085E-4</v>
      </c>
      <c r="Q4" s="42">
        <f>'Total Property Damage Expected'!Q4/'Property Value'!E3</f>
        <v>3.0329659192737592E-4</v>
      </c>
      <c r="R4" s="42">
        <f>'Total Property Damage Expected'!R4/'Property Value'!F3</f>
        <v>1.5405808682665212E-4</v>
      </c>
      <c r="S4" s="42">
        <f>'Total Property Damage Expected'!S4/'Property Value'!G3</f>
        <v>3.3693816326930037E-4</v>
      </c>
    </row>
    <row r="5" spans="1:19" x14ac:dyDescent="0.35">
      <c r="A5">
        <v>2024</v>
      </c>
      <c r="B5" s="40">
        <f>'Total Property Damage Expected'!B5/'Property Value'!B4</f>
        <v>7.8190638579787545E-7</v>
      </c>
      <c r="C5" s="40">
        <f>'Total Property Damage Expected'!C5/'Property Value'!C4</f>
        <v>1.6832692043390717E-6</v>
      </c>
      <c r="D5" s="40">
        <f>'Total Property Damage Expected'!D5/'Property Value'!D4</f>
        <v>1.6069608749352019E-6</v>
      </c>
      <c r="E5" s="40">
        <f>'Total Property Damage Expected'!E5/'Property Value'!E4</f>
        <v>7.8622434221654679E-6</v>
      </c>
      <c r="F5" s="40">
        <f>'Total Property Damage Expected'!F5/'Property Value'!F4</f>
        <v>4.7480588499760399E-6</v>
      </c>
      <c r="G5" s="40">
        <f>'Total Property Damage Expected'!G5/'Property Value'!G4</f>
        <v>1.0894115243119556E-5</v>
      </c>
      <c r="H5" s="41">
        <f>'Total Property Damage Expected'!H5/'Property Value'!B4</f>
        <v>3.0896539904673763E-6</v>
      </c>
      <c r="I5" s="41">
        <f>'Total Property Damage Expected'!I5/'Property Value'!C4</f>
        <v>5.5125503674604721E-6</v>
      </c>
      <c r="J5" s="41">
        <f>'Total Property Damage Expected'!J5/'Property Value'!D4</f>
        <v>3.1492232272924787E-6</v>
      </c>
      <c r="K5" s="41">
        <f>'Total Property Damage Expected'!K5/'Property Value'!E4</f>
        <v>1.7241541954810619E-5</v>
      </c>
      <c r="L5" s="41">
        <f>'Total Property Damage Expected'!L5/'Property Value'!F4</f>
        <v>1.1227898309129515E-5</v>
      </c>
      <c r="M5" s="41">
        <f>'Total Property Damage Expected'!M5/'Property Value'!G4</f>
        <v>1.841727775337125E-5</v>
      </c>
      <c r="N5" s="42">
        <f>'Total Property Damage Expected'!N5/'Property Value'!B4</f>
        <v>6.1583525765793271E-5</v>
      </c>
      <c r="O5" s="42">
        <f>'Total Property Damage Expected'!O5/'Property Value'!C4</f>
        <v>1.8420910831152179E-4</v>
      </c>
      <c r="P5" s="42">
        <f>'Total Property Damage Expected'!P5/'Property Value'!D4</f>
        <v>1.2204016611813496E-4</v>
      </c>
      <c r="Q5" s="42">
        <f>'Total Property Damage Expected'!Q5/'Property Value'!E4</f>
        <v>3.0266726706680851E-4</v>
      </c>
      <c r="R5" s="42">
        <f>'Total Property Damage Expected'!R5/'Property Value'!F4</f>
        <v>1.537384242040181E-4</v>
      </c>
      <c r="S5" s="42">
        <f>'Total Property Damage Expected'!S5/'Property Value'!G4</f>
        <v>3.3623903387496133E-4</v>
      </c>
    </row>
    <row r="6" spans="1:19" x14ac:dyDescent="0.35">
      <c r="A6">
        <v>2025</v>
      </c>
      <c r="B6" s="40">
        <f>'Total Property Damage Expected'!B6/'Property Value'!B5</f>
        <v>7.8651334605235726E-7</v>
      </c>
      <c r="C6" s="40">
        <f>'Total Property Damage Expected'!C6/'Property Value'!C5</f>
        <v>1.6931869572348612E-6</v>
      </c>
      <c r="D6" s="40">
        <f>'Total Property Damage Expected'!D6/'Property Value'!D5</f>
        <v>1.6164290222937624E-6</v>
      </c>
      <c r="E6" s="40">
        <f>'Total Property Damage Expected'!E6/'Property Value'!E5</f>
        <v>7.9085674369259019E-6</v>
      </c>
      <c r="F6" s="40">
        <f>'Total Property Damage Expected'!F6/'Property Value'!F5</f>
        <v>4.7760342173666759E-6</v>
      </c>
      <c r="G6" s="40">
        <f>'Total Property Damage Expected'!G6/'Property Value'!G5</f>
        <v>1.0958302921906171E-5</v>
      </c>
      <c r="H6" s="41">
        <f>'Total Property Damage Expected'!H6/'Property Value'!B5</f>
        <v>3.0846764598043714E-6</v>
      </c>
      <c r="I6" s="41">
        <f>'Total Property Damage Expected'!I6/'Property Value'!C5</f>
        <v>5.5036694738167007E-6</v>
      </c>
      <c r="J6" s="41">
        <f>'Total Property Damage Expected'!J6/'Property Value'!D5</f>
        <v>3.1441497286978599E-6</v>
      </c>
      <c r="K6" s="41">
        <f>'Total Property Damage Expected'!K6/'Property Value'!E5</f>
        <v>1.7213765283370277E-5</v>
      </c>
      <c r="L6" s="41">
        <f>'Total Property Damage Expected'!L6/'Property Value'!F5</f>
        <v>1.1209809808511895E-5</v>
      </c>
      <c r="M6" s="41">
        <f>'Total Property Damage Expected'!M6/'Property Value'!G5</f>
        <v>1.838760693423444E-5</v>
      </c>
      <c r="N6" s="42">
        <f>'Total Property Damage Expected'!N6/'Property Value'!B5</f>
        <v>6.1455743110803564E-5</v>
      </c>
      <c r="O6" s="42">
        <f>'Total Property Damage Expected'!O6/'Property Value'!C5</f>
        <v>1.8382688386690569E-4</v>
      </c>
      <c r="P6" s="42">
        <f>'Total Property Damage Expected'!P6/'Property Value'!D5</f>
        <v>1.2178693903754742E-4</v>
      </c>
      <c r="Q6" s="42">
        <f>'Total Property Damage Expected'!Q6/'Property Value'!E5</f>
        <v>3.0203924802302458E-4</v>
      </c>
      <c r="R6" s="42">
        <f>'Total Property Damage Expected'!R6/'Property Value'!F5</f>
        <v>1.534194248649183E-4</v>
      </c>
      <c r="S6" s="42">
        <f>'Total Property Damage Expected'!S6/'Property Value'!G5</f>
        <v>3.3554135513823037E-4</v>
      </c>
    </row>
    <row r="7" spans="1:19" x14ac:dyDescent="0.35">
      <c r="A7">
        <v>2026</v>
      </c>
      <c r="B7" s="40">
        <f>'Total Property Damage Expected'!B7/'Property Value'!B6</f>
        <v>7.9114745032711057E-7</v>
      </c>
      <c r="C7" s="40">
        <f>'Total Property Damage Expected'!C7/'Property Value'!C6</f>
        <v>1.7031631451226585E-6</v>
      </c>
      <c r="D7" s="40">
        <f>'Total Property Damage Expected'!D7/'Property Value'!D6</f>
        <v>1.6259529555870039E-6</v>
      </c>
      <c r="E7" s="40">
        <f>'Total Property Damage Expected'!E7/'Property Value'!E6</f>
        <v>7.9551643908753538E-6</v>
      </c>
      <c r="F7" s="40">
        <f>'Total Property Damage Expected'!F7/'Property Value'!F6</f>
        <v>4.804174414470965E-6</v>
      </c>
      <c r="G7" s="40">
        <f>'Total Property Damage Expected'!G7/'Property Value'!G6</f>
        <v>1.1022868791855269E-5</v>
      </c>
      <c r="H7" s="41">
        <f>'Total Property Damage Expected'!H7/'Property Value'!B6</f>
        <v>3.0797069481012811E-6</v>
      </c>
      <c r="I7" s="41">
        <f>'Total Property Damage Expected'!I7/'Property Value'!C6</f>
        <v>5.4948028875745233E-6</v>
      </c>
      <c r="J7" s="41">
        <f>'Total Property Damage Expected'!J7/'Property Value'!D6</f>
        <v>3.1390844036705401E-6</v>
      </c>
      <c r="K7" s="41">
        <f>'Total Property Damage Expected'!K7/'Property Value'!E6</f>
        <v>1.7186033361029425E-5</v>
      </c>
      <c r="L7" s="41">
        <f>'Total Property Damage Expected'!L7/'Property Value'!F6</f>
        <v>1.1191750449043014E-5</v>
      </c>
      <c r="M7" s="41">
        <f>'Total Property Damage Expected'!M7/'Property Value'!G6</f>
        <v>1.8357983915729189E-5</v>
      </c>
      <c r="N7" s="42">
        <f>'Total Property Damage Expected'!N7/'Property Value'!B6</f>
        <v>6.1328225598264102E-5</v>
      </c>
      <c r="O7" s="42">
        <f>'Total Property Damage Expected'!O7/'Property Value'!C6</f>
        <v>1.8344545251839322E-4</v>
      </c>
      <c r="P7" s="42">
        <f>'Total Property Damage Expected'!P7/'Property Value'!D6</f>
        <v>1.2153423739015439E-4</v>
      </c>
      <c r="Q7" s="42">
        <f>'Total Property Damage Expected'!Q7/'Property Value'!E6</f>
        <v>3.0141253208652142E-4</v>
      </c>
      <c r="R7" s="42">
        <f>'Total Property Damage Expected'!R7/'Property Value'!F6</f>
        <v>1.5310108743307347E-4</v>
      </c>
      <c r="S7" s="42">
        <f>'Total Property Damage Expected'!S7/'Property Value'!G6</f>
        <v>3.3484512404906752E-4</v>
      </c>
    </row>
    <row r="8" spans="1:19" x14ac:dyDescent="0.35">
      <c r="A8">
        <v>2027</v>
      </c>
      <c r="B8" s="40">
        <f>'Total Property Damage Expected'!B8/'Property Value'!B7</f>
        <v>7.9580885855358571E-7</v>
      </c>
      <c r="C8" s="40">
        <f>'Total Property Damage Expected'!C8/'Property Value'!C7</f>
        <v>1.7131981122990322E-6</v>
      </c>
      <c r="D8" s="40">
        <f>'Total Property Damage Expected'!D8/'Property Value'!D7</f>
        <v>1.6355330035033576E-6</v>
      </c>
      <c r="E8" s="40">
        <f>'Total Property Damage Expected'!E8/'Property Value'!E7</f>
        <v>8.0020358921602993E-6</v>
      </c>
      <c r="F8" s="40">
        <f>'Total Property Damage Expected'!F8/'Property Value'!F7</f>
        <v>4.832480412458795E-6</v>
      </c>
      <c r="G8" s="40">
        <f>'Total Property Damage Expected'!G8/'Property Value'!G7</f>
        <v>1.1087815081253616E-5</v>
      </c>
      <c r="H8" s="41">
        <f>'Total Property Damage Expected'!H8/'Property Value'!B7</f>
        <v>3.0747454424393084E-6</v>
      </c>
      <c r="I8" s="41">
        <f>'Total Property Damage Expected'!I8/'Property Value'!C7</f>
        <v>5.4859505856842606E-6</v>
      </c>
      <c r="J8" s="41">
        <f>'Total Property Damage Expected'!J8/'Property Value'!D7</f>
        <v>3.1340272390426437E-6</v>
      </c>
      <c r="K8" s="41">
        <f>'Total Property Damage Expected'!K8/'Property Value'!E7</f>
        <v>1.7158346115695845E-5</v>
      </c>
      <c r="L8" s="41">
        <f>'Total Property Damage Expected'!L8/'Property Value'!F7</f>
        <v>1.1173720183775547E-5</v>
      </c>
      <c r="M8" s="41">
        <f>'Total Property Damage Expected'!M8/'Property Value'!G7</f>
        <v>1.8328408620847165E-5</v>
      </c>
      <c r="N8" s="42">
        <f>'Total Property Damage Expected'!N8/'Property Value'!B7</f>
        <v>6.1200972678017906E-5</v>
      </c>
      <c r="O8" s="42">
        <f>'Total Property Damage Expected'!O8/'Property Value'!C7</f>
        <v>1.8306481262035071E-4</v>
      </c>
      <c r="P8" s="42">
        <f>'Total Property Damage Expected'!P8/'Property Value'!D7</f>
        <v>1.2128206008570896E-4</v>
      </c>
      <c r="Q8" s="42">
        <f>'Total Property Damage Expected'!Q8/'Property Value'!E7</f>
        <v>3.0078711655341824E-4</v>
      </c>
      <c r="R8" s="42">
        <f>'Total Property Damage Expected'!R8/'Property Value'!F7</f>
        <v>1.5278341053506E-4</v>
      </c>
      <c r="S8" s="42">
        <f>'Total Property Damage Expected'!S8/'Property Value'!G7</f>
        <v>3.3415033760367827E-4</v>
      </c>
    </row>
    <row r="9" spans="1:19" x14ac:dyDescent="0.35">
      <c r="A9">
        <v>2028</v>
      </c>
      <c r="B9" s="40">
        <f>'Total Property Damage Expected'!B9/'Property Value'!B8</f>
        <v>8.0049773160554293E-7</v>
      </c>
      <c r="C9" s="40">
        <f>'Total Property Damage Expected'!C9/'Property Value'!C8</f>
        <v>1.7232922050891312E-6</v>
      </c>
      <c r="D9" s="40">
        <f>'Total Property Damage Expected'!D9/'Property Value'!D8</f>
        <v>1.6451694966678745E-6</v>
      </c>
      <c r="E9" s="40">
        <f>'Total Property Damage Expected'!E9/'Property Value'!E8</f>
        <v>8.0491835584023413E-6</v>
      </c>
      <c r="F9" s="40">
        <f>'Total Property Damage Expected'!F9/'Property Value'!F8</f>
        <v>4.8609531882221519E-6</v>
      </c>
      <c r="G9" s="40">
        <f>'Total Property Damage Expected'!G9/'Property Value'!G8</f>
        <v>1.1153144031516958E-5</v>
      </c>
      <c r="H9" s="41">
        <f>'Total Property Damage Expected'!H9/'Property Value'!B8</f>
        <v>3.0697919299204644E-6</v>
      </c>
      <c r="I9" s="41">
        <f>'Total Property Damage Expected'!I9/'Property Value'!C8</f>
        <v>5.4771125451333701E-6</v>
      </c>
      <c r="J9" s="41">
        <f>'Total Property Damage Expected'!J9/'Property Value'!D8</f>
        <v>3.1289782216675082E-6</v>
      </c>
      <c r="K9" s="41">
        <f>'Total Property Damage Expected'!K9/'Property Value'!E8</f>
        <v>1.7130703475393454E-5</v>
      </c>
      <c r="L9" s="41">
        <f>'Total Property Damage Expected'!L9/'Property Value'!F8</f>
        <v>1.1155718965837817E-5</v>
      </c>
      <c r="M9" s="41">
        <f>'Total Property Damage Expected'!M9/'Property Value'!G8</f>
        <v>1.8298880972704096E-5</v>
      </c>
      <c r="N9" s="42">
        <f>'Total Property Damage Expected'!N9/'Property Value'!B8</f>
        <v>6.1073983801049553E-5</v>
      </c>
      <c r="O9" s="42">
        <f>'Total Property Damage Expected'!O9/'Property Value'!C8</f>
        <v>1.8268496253055907E-4</v>
      </c>
      <c r="P9" s="42">
        <f>'Total Property Damage Expected'!P9/'Property Value'!D8</f>
        <v>1.2103040603622642E-4</v>
      </c>
      <c r="Q9" s="42">
        <f>'Total Property Damage Expected'!Q9/'Property Value'!E8</f>
        <v>3.0016299872544472E-4</v>
      </c>
      <c r="R9" s="42">
        <f>'Total Property Damage Expected'!R9/'Property Value'!F8</f>
        <v>1.5246639280030408E-4</v>
      </c>
      <c r="S9" s="42">
        <f>'Total Property Damage Expected'!S9/'Property Value'!G8</f>
        <v>3.3345699280450109E-4</v>
      </c>
    </row>
    <row r="10" spans="1:19" x14ac:dyDescent="0.35">
      <c r="A10">
        <v>2029</v>
      </c>
      <c r="B10" s="40">
        <f>'Total Property Damage Expected'!B10/'Property Value'!B9</f>
        <v>8.0521423130460394E-7</v>
      </c>
      <c r="C10" s="40">
        <f>'Total Property Damage Expected'!C10/'Property Value'!C9</f>
        <v>1.7334457718586404E-6</v>
      </c>
      <c r="D10" s="40">
        <f>'Total Property Damage Expected'!D10/'Property Value'!D9</f>
        <v>1.6548627676536343E-6</v>
      </c>
      <c r="E10" s="40">
        <f>'Total Property Damage Expected'!E10/'Property Value'!E9</f>
        <v>8.096609016754045E-6</v>
      </c>
      <c r="F10" s="40">
        <f>'Total Property Damage Expected'!F10/'Property Value'!F9</f>
        <v>4.8895937244088275E-6</v>
      </c>
      <c r="G10" s="40">
        <f>'Total Property Damage Expected'!G10/'Property Value'!G9</f>
        <v>1.1218857897267369E-5</v>
      </c>
      <c r="H10" s="41">
        <f>'Total Property Damage Expected'!H10/'Property Value'!B9</f>
        <v>3.0648463976675428E-6</v>
      </c>
      <c r="I10" s="41">
        <f>'Total Property Damage Expected'!I10/'Property Value'!C9</f>
        <v>5.4682887429463796E-6</v>
      </c>
      <c r="J10" s="41">
        <f>'Total Property Damage Expected'!J10/'Property Value'!D9</f>
        <v>3.1239373384196502E-6</v>
      </c>
      <c r="K10" s="41">
        <f>'Total Property Damage Expected'!K10/'Property Value'!E9</f>
        <v>1.7103105368262139E-5</v>
      </c>
      <c r="L10" s="41">
        <f>'Total Property Damage Expected'!L10/'Property Value'!F9</f>
        <v>1.1137746748433654E-5</v>
      </c>
      <c r="M10" s="41">
        <f>'Total Property Damage Expected'!M10/'Property Value'!G9</f>
        <v>1.8269400894539571E-5</v>
      </c>
      <c r="N10" s="42">
        <f>'Total Property Damage Expected'!N10/'Property Value'!B9</f>
        <v>6.0947258419482784E-5</v>
      </c>
      <c r="O10" s="42">
        <f>'Total Property Damage Expected'!O10/'Property Value'!C9</f>
        <v>1.8230590061020673E-4</v>
      </c>
      <c r="P10" s="42">
        <f>'Total Property Damage Expected'!P10/'Property Value'!D9</f>
        <v>1.2077927415597961E-4</v>
      </c>
      <c r="Q10" s="42">
        <f>'Total Property Damage Expected'!Q10/'Property Value'!E9</f>
        <v>2.9954017590992947E-4</v>
      </c>
      <c r="R10" s="42">
        <f>'Total Property Damage Expected'!R10/'Property Value'!F9</f>
        <v>1.5215003286107585E-4</v>
      </c>
      <c r="S10" s="42">
        <f>'Total Property Damage Expected'!S10/'Property Value'!G9</f>
        <v>3.3276508666019411E-4</v>
      </c>
    </row>
    <row r="11" spans="1:19" x14ac:dyDescent="0.35">
      <c r="A11">
        <v>2030</v>
      </c>
      <c r="B11" s="40">
        <f>'Total Property Damage Expected'!B11/'Property Value'!B10</f>
        <v>9.5372984735719658E-7</v>
      </c>
      <c r="C11" s="40">
        <f>'Total Property Damage Expected'!C11/'Property Value'!C10</f>
        <v>2.0531666072495382E-6</v>
      </c>
      <c r="D11" s="40">
        <f>'Total Property Damage Expected'!D11/'Property Value'!D10</f>
        <v>1.960089568007594E-6</v>
      </c>
      <c r="E11" s="40">
        <f>'Total Property Damage Expected'!E11/'Property Value'!E10</f>
        <v>9.5899667212148359E-6</v>
      </c>
      <c r="F11" s="40">
        <f>'Total Property Damage Expected'!F11/'Property Value'!F10</f>
        <v>5.7914419481429168E-6</v>
      </c>
      <c r="G11" s="40">
        <f>'Total Property Damage Expected'!G11/'Property Value'!G10</f>
        <v>1.328809056509991E-5</v>
      </c>
      <c r="H11" s="41">
        <f>'Total Property Damage Expected'!H11/'Property Value'!B10</f>
        <v>3.6030565892706874E-6</v>
      </c>
      <c r="I11" s="41">
        <f>'Total Property Damage Expected'!I11/'Property Value'!C10</f>
        <v>6.428561575647648E-6</v>
      </c>
      <c r="J11" s="41">
        <f>'Total Property Damage Expected'!J11/'Property Value'!D10</f>
        <v>3.6725243458294215E-6</v>
      </c>
      <c r="K11" s="41">
        <f>'Total Property Damage Expected'!K11/'Property Value'!E10</f>
        <v>2.0106539936554536E-5</v>
      </c>
      <c r="L11" s="41">
        <f>'Total Property Damage Expected'!L11/'Property Value'!F10</f>
        <v>1.3093619256779837E-5</v>
      </c>
      <c r="M11" s="41">
        <f>'Total Property Damage Expected'!M11/'Property Value'!G10</f>
        <v>2.1477645772132096E-5</v>
      </c>
      <c r="N11" s="42">
        <f>'Total Property Damage Expected'!N11/'Property Value'!B10</f>
        <v>7.1616764327542758E-5</v>
      </c>
      <c r="O11" s="42">
        <f>'Total Property Damage Expected'!O11/'Property Value'!C10</f>
        <v>2.1422060742518967E-4</v>
      </c>
      <c r="P11" s="42">
        <f>'Total Property Damage Expected'!P11/'Property Value'!D10</f>
        <v>1.419230501451959E-4</v>
      </c>
      <c r="Q11" s="42">
        <f>'Total Property Damage Expected'!Q11/'Property Value'!E10</f>
        <v>3.5197806662808979E-4</v>
      </c>
      <c r="R11" s="42">
        <f>'Total Property Damage Expected'!R11/'Property Value'!F10</f>
        <v>1.7878561445442006E-4</v>
      </c>
      <c r="S11" s="42">
        <f>'Total Property Damage Expected'!S11/'Property Value'!G10</f>
        <v>3.9101937323827703E-4</v>
      </c>
    </row>
    <row r="12" spans="1:19" x14ac:dyDescent="0.35">
      <c r="A12">
        <v>2031</v>
      </c>
      <c r="B12" s="40">
        <f>'Total Property Damage Expected'!B12/'Property Value'!B11</f>
        <v>9.5934918437770721E-7</v>
      </c>
      <c r="C12" s="40">
        <f>'Total Property Damage Expected'!C12/'Property Value'!C11</f>
        <v>2.0652637804242727E-6</v>
      </c>
      <c r="D12" s="40">
        <f>'Total Property Damage Expected'!D12/'Property Value'!D11</f>
        <v>1.9716383350966635E-6</v>
      </c>
      <c r="E12" s="40">
        <f>'Total Property Damage Expected'!E12/'Property Value'!E11</f>
        <v>9.6464704105680803E-6</v>
      </c>
      <c r="F12" s="40">
        <f>'Total Property Damage Expected'!F12/'Property Value'!F11</f>
        <v>5.8255648858191547E-6</v>
      </c>
      <c r="G12" s="40">
        <f>'Total Property Damage Expected'!G12/'Property Value'!G11</f>
        <v>1.3366383447986269E-5</v>
      </c>
      <c r="H12" s="41">
        <f>'Total Property Damage Expected'!H12/'Property Value'!B11</f>
        <v>3.5972519507224969E-6</v>
      </c>
      <c r="I12" s="41">
        <f>'Total Property Damage Expected'!I12/'Property Value'!C11</f>
        <v>6.4182049588677346E-6</v>
      </c>
      <c r="J12" s="41">
        <f>'Total Property Damage Expected'!J12/'Property Value'!D11</f>
        <v>3.6666077925200872E-6</v>
      </c>
      <c r="K12" s="41">
        <f>'Total Property Damage Expected'!K12/'Property Value'!E11</f>
        <v>2.0074147662413189E-5</v>
      </c>
      <c r="L12" s="41">
        <f>'Total Property Damage Expected'!L12/'Property Value'!F11</f>
        <v>1.3072525020486251E-5</v>
      </c>
      <c r="M12" s="41">
        <f>'Total Property Damage Expected'!M12/'Property Value'!G11</f>
        <v>2.1443044602962414E-5</v>
      </c>
      <c r="N12" s="42">
        <f>'Total Property Damage Expected'!N12/'Property Value'!B11</f>
        <v>7.1468163217525948E-5</v>
      </c>
      <c r="O12" s="42">
        <f>'Total Property Damage Expected'!O12/'Property Value'!C11</f>
        <v>2.1377611066035029E-4</v>
      </c>
      <c r="P12" s="42">
        <f>'Total Property Damage Expected'!P12/'Property Value'!D11</f>
        <v>1.4162856710080572E-4</v>
      </c>
      <c r="Q12" s="42">
        <f>'Total Property Damage Expected'!Q12/'Property Value'!E11</f>
        <v>3.5124773020625305E-4</v>
      </c>
      <c r="R12" s="42">
        <f>'Total Property Damage Expected'!R12/'Property Value'!F11</f>
        <v>1.7841464348117902E-4</v>
      </c>
      <c r="S12" s="42">
        <f>'Total Property Damage Expected'!S12/'Property Value'!G11</f>
        <v>3.9020802810914589E-4</v>
      </c>
    </row>
    <row r="13" spans="1:19" x14ac:dyDescent="0.35">
      <c r="A13">
        <v>2032</v>
      </c>
      <c r="B13" s="40">
        <f>'Total Property Damage Expected'!B13/'Property Value'!B12</f>
        <v>9.6500163030074144E-7</v>
      </c>
      <c r="C13" s="40">
        <f>'Total Property Damage Expected'!C13/'Property Value'!C12</f>
        <v>2.0774322296456294E-6</v>
      </c>
      <c r="D13" s="40">
        <f>'Total Property Damage Expected'!D13/'Property Value'!D12</f>
        <v>1.9832551470462605E-6</v>
      </c>
      <c r="E13" s="40">
        <f>'Total Property Damage Expected'!E13/'Property Value'!E12</f>
        <v>9.7033070173342124E-6</v>
      </c>
      <c r="F13" s="40">
        <f>'Total Property Damage Expected'!F13/'Property Value'!F12</f>
        <v>5.8598888744402315E-6</v>
      </c>
      <c r="G13" s="40">
        <f>'Total Property Damage Expected'!G13/'Property Value'!G12</f>
        <v>1.3445137629317328E-5</v>
      </c>
      <c r="H13" s="41">
        <f>'Total Property Damage Expected'!H13/'Property Value'!B12</f>
        <v>3.5914566636312825E-6</v>
      </c>
      <c r="I13" s="41">
        <f>'Total Property Damage Expected'!I13/'Property Value'!C12</f>
        <v>6.4078650269262365E-6</v>
      </c>
      <c r="J13" s="41">
        <f>'Total Property Damage Expected'!J13/'Property Value'!D12</f>
        <v>3.6607007709659619E-6</v>
      </c>
      <c r="K13" s="41">
        <f>'Total Property Damage Expected'!K13/'Property Value'!E12</f>
        <v>2.004180757325381E-5</v>
      </c>
      <c r="L13" s="41">
        <f>'Total Property Damage Expected'!L13/'Property Value'!F12</f>
        <v>1.3051464767676997E-5</v>
      </c>
      <c r="M13" s="41">
        <f>'Total Property Damage Expected'!M13/'Property Value'!G12</f>
        <v>2.1408499177374717E-5</v>
      </c>
      <c r="N13" s="42">
        <f>'Total Property Damage Expected'!N13/'Property Value'!B12</f>
        <v>7.1319870447185006E-5</v>
      </c>
      <c r="O13" s="42">
        <f>'Total Property Damage Expected'!O13/'Property Value'!C12</f>
        <v>2.1333253620348271E-4</v>
      </c>
      <c r="P13" s="42">
        <f>'Total Property Damage Expected'!P13/'Property Value'!D12</f>
        <v>1.4133469509361742E-4</v>
      </c>
      <c r="Q13" s="42">
        <f>'Total Property Damage Expected'!Q13/'Property Value'!E12</f>
        <v>3.5051890919500468E-4</v>
      </c>
      <c r="R13" s="42">
        <f>'Total Property Damage Expected'!R13/'Property Value'!F12</f>
        <v>1.7804444225366615E-4</v>
      </c>
      <c r="S13" s="42">
        <f>'Total Property Damage Expected'!S13/'Property Value'!G12</f>
        <v>3.8939836647951275E-4</v>
      </c>
    </row>
    <row r="14" spans="1:19" x14ac:dyDescent="0.35">
      <c r="A14">
        <v>2033</v>
      </c>
      <c r="B14" s="40">
        <f>'Total Property Damage Expected'!B14/'Property Value'!B13</f>
        <v>9.7068738020259084E-7</v>
      </c>
      <c r="C14" s="40">
        <f>'Total Property Damage Expected'!C14/'Property Value'!C13</f>
        <v>2.089672374869141E-6</v>
      </c>
      <c r="D14" s="40">
        <f>'Total Property Damage Expected'!D14/'Property Value'!D13</f>
        <v>1.9949404047739041E-6</v>
      </c>
      <c r="E14" s="40">
        <f>'Total Property Damage Expected'!E14/'Property Value'!E13</f>
        <v>9.7604785030489361E-6</v>
      </c>
      <c r="F14" s="40">
        <f>'Total Property Damage Expected'!F14/'Property Value'!F13</f>
        <v>5.8944150985900433E-6</v>
      </c>
      <c r="G14" s="40">
        <f>'Total Property Damage Expected'!G14/'Property Value'!G13</f>
        <v>1.3524355827044536E-5</v>
      </c>
      <c r="H14" s="41">
        <f>'Total Property Damage Expected'!H14/'Property Value'!B13</f>
        <v>3.5856707129315494E-6</v>
      </c>
      <c r="I14" s="41">
        <f>'Total Property Damage Expected'!I14/'Property Value'!C13</f>
        <v>6.3975417529433482E-6</v>
      </c>
      <c r="J14" s="41">
        <f>'Total Property Damage Expected'!J14/'Property Value'!D13</f>
        <v>3.6548032658110845E-6</v>
      </c>
      <c r="K14" s="41">
        <f>'Total Property Damage Expected'!K14/'Property Value'!E13</f>
        <v>2.0009519585004736E-5</v>
      </c>
      <c r="L14" s="41">
        <f>'Total Property Damage Expected'!L14/'Property Value'!F13</f>
        <v>1.3030438443603598E-5</v>
      </c>
      <c r="M14" s="41">
        <f>'Total Property Damage Expected'!M14/'Property Value'!G13</f>
        <v>2.1374009405564322E-5</v>
      </c>
      <c r="N14" s="42">
        <f>'Total Property Damage Expected'!N14/'Property Value'!B13</f>
        <v>7.1171885376730888E-5</v>
      </c>
      <c r="O14" s="42">
        <f>'Total Property Damage Expected'!O14/'Property Value'!C13</f>
        <v>2.1288988214084525E-4</v>
      </c>
      <c r="P14" s="42">
        <f>'Total Property Damage Expected'!P14/'Property Value'!D13</f>
        <v>1.4104143285576E-4</v>
      </c>
      <c r="Q14" s="42">
        <f>'Total Property Damage Expected'!Q14/'Property Value'!E13</f>
        <v>3.4979160044994558E-4</v>
      </c>
      <c r="R14" s="42">
        <f>'Total Property Damage Expected'!R14/'Property Value'!F13</f>
        <v>1.7767500917469859E-4</v>
      </c>
      <c r="S14" s="42">
        <f>'Total Property Damage Expected'!S14/'Property Value'!G13</f>
        <v>3.8859038485620264E-4</v>
      </c>
    </row>
    <row r="15" spans="1:19" x14ac:dyDescent="0.35">
      <c r="A15">
        <v>2034</v>
      </c>
      <c r="B15" s="40">
        <f>'Total Property Damage Expected'!B15/'Property Value'!B14</f>
        <v>9.7640663030892837E-7</v>
      </c>
      <c r="C15" s="40">
        <f>'Total Property Damage Expected'!C15/'Property Value'!C14</f>
        <v>2.1019846385247029E-6</v>
      </c>
      <c r="D15" s="40">
        <f>'Total Property Damage Expected'!D15/'Property Value'!D14</f>
        <v>2.0066945115593029E-6</v>
      </c>
      <c r="E15" s="40">
        <f>'Total Property Damage Expected'!E15/'Property Value'!E14</f>
        <v>9.817986840805234E-6</v>
      </c>
      <c r="F15" s="40">
        <f>'Total Property Damage Expected'!F15/'Property Value'!F14</f>
        <v>5.9291447498320042E-6</v>
      </c>
      <c r="G15" s="40">
        <f>'Total Property Damage Expected'!G15/'Property Value'!G14</f>
        <v>1.3604040775133411E-5</v>
      </c>
      <c r="H15" s="41">
        <f>'Total Property Damage Expected'!H15/'Property Value'!B14</f>
        <v>3.5798940835820752E-6</v>
      </c>
      <c r="I15" s="41">
        <f>'Total Property Damage Expected'!I15/'Property Value'!C14</f>
        <v>6.3872351100825689E-6</v>
      </c>
      <c r="J15" s="41">
        <f>'Total Property Damage Expected'!J15/'Property Value'!D14</f>
        <v>3.6489152617242345E-6</v>
      </c>
      <c r="K15" s="41">
        <f>'Total Property Damage Expected'!K15/'Property Value'!E14</f>
        <v>1.9977283613729749E-5</v>
      </c>
      <c r="L15" s="41">
        <f>'Total Property Damage Expected'!L15/'Property Value'!F14</f>
        <v>1.3009445993605782E-5</v>
      </c>
      <c r="M15" s="41">
        <f>'Total Property Damage Expected'!M15/'Property Value'!G14</f>
        <v>2.1339575197871226E-5</v>
      </c>
      <c r="N15" s="42">
        <f>'Total Property Damage Expected'!N15/'Property Value'!B14</f>
        <v>7.1024207367702155E-5</v>
      </c>
      <c r="O15" s="42">
        <f>'Total Property Damage Expected'!O15/'Property Value'!C14</f>
        <v>2.1244814656266707E-4</v>
      </c>
      <c r="P15" s="42">
        <f>'Total Property Damage Expected'!P15/'Property Value'!D14</f>
        <v>1.4074877912199357E-4</v>
      </c>
      <c r="Q15" s="42">
        <f>'Total Property Damage Expected'!Q15/'Property Value'!E14</f>
        <v>3.4906580083320099E-4</v>
      </c>
      <c r="R15" s="42">
        <f>'Total Property Damage Expected'!R15/'Property Value'!F14</f>
        <v>1.7730634265040752E-4</v>
      </c>
      <c r="S15" s="42">
        <f>'Total Property Damage Expected'!S15/'Property Value'!G14</f>
        <v>3.8778407975328857E-4</v>
      </c>
    </row>
    <row r="16" spans="1:19" x14ac:dyDescent="0.35">
      <c r="A16">
        <v>2035</v>
      </c>
      <c r="B16" s="40">
        <f>'Total Property Damage Expected'!B16/'Property Value'!B15</f>
        <v>9.8215957800158036E-7</v>
      </c>
      <c r="C16" s="40">
        <f>'Total Property Damage Expected'!C16/'Property Value'!C15</f>
        <v>2.1143694455311494E-6</v>
      </c>
      <c r="D16" s="40">
        <f>'Total Property Damage Expected'!D16/'Property Value'!D15</f>
        <v>2.0185178730582718E-6</v>
      </c>
      <c r="E16" s="40">
        <f>'Total Property Damage Expected'!E16/'Property Value'!E15</f>
        <v>9.8758340153214784E-6</v>
      </c>
      <c r="F16" s="40">
        <f>'Total Property Damage Expected'!F16/'Property Value'!F15</f>
        <v>5.9640790267501706E-6</v>
      </c>
      <c r="G16" s="40">
        <f>'Total Property Damage Expected'!G16/'Property Value'!G15</f>
        <v>1.3684195223657881E-5</v>
      </c>
      <c r="H16" s="41">
        <f>'Total Property Damage Expected'!H16/'Property Value'!B15</f>
        <v>3.5741267605658679E-6</v>
      </c>
      <c r="I16" s="41">
        <f>'Total Property Damage Expected'!I16/'Property Value'!C15</f>
        <v>6.3769450715506345E-6</v>
      </c>
      <c r="J16" s="41">
        <f>'Total Property Damage Expected'!J16/'Property Value'!D15</f>
        <v>3.6430367433988887E-6</v>
      </c>
      <c r="K16" s="41">
        <f>'Total Property Damage Expected'!K16/'Property Value'!E15</f>
        <v>1.994509957562785E-5</v>
      </c>
      <c r="L16" s="41">
        <f>'Total Property Damage Expected'!L16/'Property Value'!F15</f>
        <v>1.2988487363111343E-5</v>
      </c>
      <c r="M16" s="41">
        <f>'Total Property Damage Expected'!M16/'Property Value'!G15</f>
        <v>2.1305196464779876E-5</v>
      </c>
      <c r="N16" s="42">
        <f>'Total Property Damage Expected'!N16/'Property Value'!B15</f>
        <v>7.0876835782962102E-5</v>
      </c>
      <c r="O16" s="42">
        <f>'Total Property Damage Expected'!O16/'Property Value'!C15</f>
        <v>2.1200732756314011E-4</v>
      </c>
      <c r="P16" s="42">
        <f>'Total Property Damage Expected'!P16/'Property Value'!D15</f>
        <v>1.4045673262970325E-4</v>
      </c>
      <c r="Q16" s="42">
        <f>'Total Property Damage Expected'!Q16/'Property Value'!E15</f>
        <v>3.4834150721340713E-4</v>
      </c>
      <c r="R16" s="42">
        <f>'Total Property Damage Expected'!R16/'Property Value'!F15</f>
        <v>1.7693844109023134E-4</v>
      </c>
      <c r="S16" s="42">
        <f>'Total Property Damage Expected'!S16/'Property Value'!G15</f>
        <v>3.8697944769207679E-4</v>
      </c>
    </row>
    <row r="17" spans="1:19" x14ac:dyDescent="0.35">
      <c r="A17">
        <v>2036</v>
      </c>
      <c r="B17" s="40">
        <f>'Total Property Damage Expected'!B17/'Property Value'!B16</f>
        <v>9.8794642182533921E-7</v>
      </c>
      <c r="C17" s="40">
        <f>'Total Property Damage Expected'!C17/'Property Value'!C16</f>
        <v>2.1268272233109198E-6</v>
      </c>
      <c r="D17" s="40">
        <f>'Total Property Damage Expected'!D17/'Property Value'!D16</f>
        <v>2.0304108973167341E-6</v>
      </c>
      <c r="E17" s="40">
        <f>'Total Property Damage Expected'!E17/'Property Value'!E16</f>
        <v>9.9340220230099163E-6</v>
      </c>
      <c r="F17" s="40">
        <f>'Total Property Damage Expected'!F17/'Property Value'!F16</f>
        <v>5.9992191349906095E-6</v>
      </c>
      <c r="G17" s="40">
        <f>'Total Property Damage Expected'!G17/'Property Value'!G16</f>
        <v>1.3764821938895195E-5</v>
      </c>
      <c r="H17" s="41">
        <f>'Total Property Damage Expected'!H17/'Property Value'!B16</f>
        <v>3.5683687288901292E-6</v>
      </c>
      <c r="I17" s="41">
        <f>'Total Property Damage Expected'!I17/'Property Value'!C16</f>
        <v>6.3666716105974417E-6</v>
      </c>
      <c r="J17" s="41">
        <f>'Total Property Damage Expected'!J17/'Property Value'!D16</f>
        <v>3.6371676955531848E-6</v>
      </c>
      <c r="K17" s="41">
        <f>'Total Property Damage Expected'!K17/'Property Value'!E16</f>
        <v>1.9912967387033051E-5</v>
      </c>
      <c r="L17" s="41">
        <f>'Total Property Damage Expected'!L17/'Property Value'!F16</f>
        <v>1.2967562497635982E-5</v>
      </c>
      <c r="M17" s="41">
        <f>'Total Property Damage Expected'!M17/'Property Value'!G16</f>
        <v>2.1270873116918925E-5</v>
      </c>
      <c r="N17" s="42">
        <f>'Total Property Damage Expected'!N17/'Property Value'!B16</f>
        <v>7.072976998669606E-5</v>
      </c>
      <c r="O17" s="42">
        <f>'Total Property Damage Expected'!O17/'Property Value'!C16</f>
        <v>2.115674232404107E-4</v>
      </c>
      <c r="P17" s="42">
        <f>'Total Property Damage Expected'!P17/'Property Value'!D16</f>
        <v>1.4016529211889422E-4</v>
      </c>
      <c r="Q17" s="42">
        <f>'Total Property Damage Expected'!Q17/'Property Value'!E16</f>
        <v>3.4761871646569759E-4</v>
      </c>
      <c r="R17" s="42">
        <f>'Total Property Damage Expected'!R17/'Property Value'!F16</f>
        <v>1.765713029069088E-4</v>
      </c>
      <c r="S17" s="42">
        <f>'Total Property Damage Expected'!S17/'Property Value'!G16</f>
        <v>3.8617648520109177E-4</v>
      </c>
    </row>
    <row r="18" spans="1:19" x14ac:dyDescent="0.35">
      <c r="A18">
        <v>2037</v>
      </c>
      <c r="B18" s="40">
        <f>'Total Property Damage Expected'!B18/'Property Value'!B17</f>
        <v>9.9376736149481462E-7</v>
      </c>
      <c r="C18" s="40">
        <f>'Total Property Damage Expected'!C18/'Property Value'!C17</f>
        <v>2.1393584018048066E-6</v>
      </c>
      <c r="D18" s="40">
        <f>'Total Property Damage Expected'!D18/'Property Value'!D17</f>
        <v>2.0423739947848027E-6</v>
      </c>
      <c r="E18" s="40">
        <f>'Total Property Damage Expected'!E18/'Property Value'!E17</f>
        <v>9.992552872045578E-6</v>
      </c>
      <c r="F18" s="40">
        <f>'Total Property Damage Expected'!F18/'Property Value'!F17</f>
        <v>6.0345662873030015E-6</v>
      </c>
      <c r="G18" s="40">
        <f>'Total Property Damage Expected'!G18/'Property Value'!G17</f>
        <v>1.3845923703421396E-5</v>
      </c>
      <c r="H18" s="41">
        <f>'Total Property Damage Expected'!H18/'Property Value'!B17</f>
        <v>3.5626199735862149E-6</v>
      </c>
      <c r="I18" s="41">
        <f>'Total Property Damage Expected'!I18/'Property Value'!C17</f>
        <v>6.3564147005159873E-6</v>
      </c>
      <c r="J18" s="41">
        <f>'Total Property Damage Expected'!J18/'Property Value'!D17</f>
        <v>3.6313081029298802E-6</v>
      </c>
      <c r="K18" s="41">
        <f>'Total Property Damage Expected'!K18/'Property Value'!E17</f>
        <v>1.9880886964414146E-5</v>
      </c>
      <c r="L18" s="41">
        <f>'Total Property Damage Expected'!L18/'Property Value'!F17</f>
        <v>1.2946671342783187E-5</v>
      </c>
      <c r="M18" s="41">
        <f>'Total Property Damage Expected'!M18/'Property Value'!G17</f>
        <v>2.123660506506101E-5</v>
      </c>
      <c r="N18" s="42">
        <f>'Total Property Damage Expected'!N18/'Property Value'!B17</f>
        <v>7.0583009344408654E-5</v>
      </c>
      <c r="O18" s="42">
        <f>'Total Property Damage Expected'!O18/'Property Value'!C17</f>
        <v>2.1112843169657138E-4</v>
      </c>
      <c r="P18" s="42">
        <f>'Total Property Damage Expected'!P18/'Property Value'!D17</f>
        <v>1.39874456332186E-4</v>
      </c>
      <c r="Q18" s="42">
        <f>'Total Property Damage Expected'!Q18/'Property Value'!E17</f>
        <v>3.4689742547168993E-4</v>
      </c>
      <c r="R18" s="42">
        <f>'Total Property Damage Expected'!R18/'Property Value'!F17</f>
        <v>1.7620492651647209E-4</v>
      </c>
      <c r="S18" s="42">
        <f>'Total Property Damage Expected'!S18/'Property Value'!G17</f>
        <v>3.8537518881606074E-4</v>
      </c>
    </row>
    <row r="19" spans="1:19" x14ac:dyDescent="0.35">
      <c r="A19">
        <v>2038</v>
      </c>
      <c r="B19" s="40">
        <f>'Total Property Damage Expected'!B19/'Property Value'!B18</f>
        <v>9.9962259790132675E-7</v>
      </c>
      <c r="C19" s="40">
        <f>'Total Property Damage Expected'!C19/'Property Value'!C18</f>
        <v>2.1519634134867992E-6</v>
      </c>
      <c r="D19" s="40">
        <f>'Total Property Damage Expected'!D19/'Property Value'!D18</f>
        <v>2.054407578330945E-6</v>
      </c>
      <c r="E19" s="40">
        <f>'Total Property Damage Expected'!E19/'Property Value'!E18</f>
        <v>1.0051428582435574E-5</v>
      </c>
      <c r="F19" s="40">
        <f>'Total Property Damage Expected'!F19/'Property Value'!F18</f>
        <v>6.0701217035824997E-6</v>
      </c>
      <c r="G19" s="40">
        <f>'Total Property Damage Expected'!G19/'Property Value'!G18</f>
        <v>1.3927503316207347E-5</v>
      </c>
      <c r="H19" s="41">
        <f>'Total Property Damage Expected'!H19/'Property Value'!B18</f>
        <v>3.5568804797095961E-6</v>
      </c>
      <c r="I19" s="41">
        <f>'Total Property Damage Expected'!I19/'Property Value'!C18</f>
        <v>6.3461743146422908E-6</v>
      </c>
      <c r="J19" s="41">
        <f>'Total Property Damage Expected'!J19/'Property Value'!D18</f>
        <v>3.6254579502963107E-6</v>
      </c>
      <c r="K19" s="41">
        <f>'Total Property Damage Expected'!K19/'Property Value'!E18</f>
        <v>1.9848858224374516E-5</v>
      </c>
      <c r="L19" s="41">
        <f>'Total Property Damage Expected'!L19/'Property Value'!F18</f>
        <v>1.2925813844244071E-5</v>
      </c>
      <c r="M19" s="41">
        <f>'Total Property Damage Expected'!M19/'Property Value'!G18</f>
        <v>2.1202392220122515E-5</v>
      </c>
      <c r="N19" s="42">
        <f>'Total Property Damage Expected'!N19/'Property Value'!B18</f>
        <v>7.0436553222921007E-5</v>
      </c>
      <c r="O19" s="42">
        <f>'Total Property Damage Expected'!O19/'Property Value'!C18</f>
        <v>2.1069035103765294E-4</v>
      </c>
      <c r="P19" s="42">
        <f>'Total Property Damage Expected'!P19/'Property Value'!D18</f>
        <v>1.3958422401480711E-4</v>
      </c>
      <c r="Q19" s="42">
        <f>'Total Property Damage Expected'!Q19/'Property Value'!E18</f>
        <v>3.4617763111947236E-4</v>
      </c>
      <c r="R19" s="42">
        <f>'Total Property Damage Expected'!R19/'Property Value'!F18</f>
        <v>1.7583931033824011E-4</v>
      </c>
      <c r="S19" s="42">
        <f>'Total Property Damage Expected'!S19/'Property Value'!G18</f>
        <v>3.845755550798997E-4</v>
      </c>
    </row>
    <row r="20" spans="1:19" x14ac:dyDescent="0.35">
      <c r="A20">
        <v>2039</v>
      </c>
      <c r="B20" s="40">
        <f>'Total Property Damage Expected'!B20/'Property Value'!B19</f>
        <v>1.0055123331198388E-6</v>
      </c>
      <c r="C20" s="40">
        <f>'Total Property Damage Expected'!C20/'Property Value'!C19</f>
        <v>2.1646426933790029E-6</v>
      </c>
      <c r="D20" s="40">
        <f>'Total Property Damage Expected'!D20/'Property Value'!D19</f>
        <v>2.0665120632562337E-6</v>
      </c>
      <c r="E20" s="40">
        <f>'Total Property Damage Expected'!E20/'Property Value'!E19</f>
        <v>1.0110651186088812E-5</v>
      </c>
      <c r="F20" s="40">
        <f>'Total Property Damage Expected'!F20/'Property Value'!F19</f>
        <v>6.105886610911829E-6</v>
      </c>
      <c r="G20" s="40">
        <f>'Total Property Damage Expected'!G20/'Property Value'!G19</f>
        <v>1.4009563592715329E-5</v>
      </c>
      <c r="H20" s="41">
        <f>'Total Property Damage Expected'!H20/'Property Value'!B19</f>
        <v>3.5511502323398189E-6</v>
      </c>
      <c r="I20" s="41">
        <f>'Total Property Damage Expected'!I20/'Property Value'!C19</f>
        <v>6.3359504263553281E-6</v>
      </c>
      <c r="J20" s="41">
        <f>'Total Property Damage Expected'!J20/'Property Value'!D19</f>
        <v>3.619617222444354E-6</v>
      </c>
      <c r="K20" s="41">
        <f>'Total Property Damage Expected'!K20/'Property Value'!E19</f>
        <v>1.9816881083651867E-5</v>
      </c>
      <c r="L20" s="41">
        <f>'Total Property Damage Expected'!L20/'Property Value'!F19</f>
        <v>1.2904989947797245E-5</v>
      </c>
      <c r="M20" s="41">
        <f>'Total Property Damage Expected'!M20/'Property Value'!G19</f>
        <v>2.1168234493163342E-5</v>
      </c>
      <c r="N20" s="42">
        <f>'Total Property Damage Expected'!N20/'Property Value'!B19</f>
        <v>7.0290400990368114E-5</v>
      </c>
      <c r="O20" s="42">
        <f>'Total Property Damage Expected'!O20/'Property Value'!C19</f>
        <v>2.1025317937361582E-4</v>
      </c>
      <c r="P20" s="42">
        <f>'Total Property Damage Expected'!P20/'Property Value'!D19</f>
        <v>1.3929459391458969E-4</v>
      </c>
      <c r="Q20" s="42">
        <f>'Total Property Damage Expected'!Q20/'Property Value'!E19</f>
        <v>3.4545933030358976E-4</v>
      </c>
      <c r="R20" s="42">
        <f>'Total Property Damage Expected'!R20/'Property Value'!F19</f>
        <v>1.7547445279481147E-4</v>
      </c>
      <c r="S20" s="42">
        <f>'Total Property Damage Expected'!S20/'Property Value'!G19</f>
        <v>3.8377758054269727E-4</v>
      </c>
    </row>
    <row r="21" spans="1:19" x14ac:dyDescent="0.35">
      <c r="A21">
        <v>2040</v>
      </c>
      <c r="B21" s="40">
        <f>'Total Property Damage Expected'!B21/'Property Value'!B20</f>
        <v>1.2318771096510643E-6</v>
      </c>
      <c r="C21" s="40">
        <f>'Total Property Damage Expected'!C21/'Property Value'!C20</f>
        <v>2.6519553233855902E-6</v>
      </c>
      <c r="D21" s="40">
        <f>'Total Property Damage Expected'!D21/'Property Value'!D20</f>
        <v>2.531733151044052E-6</v>
      </c>
      <c r="E21" s="40">
        <f>'Total Property Damage Expected'!E21/'Property Value'!E20</f>
        <v>1.2386799594157511E-5</v>
      </c>
      <c r="F21" s="40">
        <f>'Total Property Damage Expected'!F21/'Property Value'!F20</f>
        <v>7.4804671234308434E-6</v>
      </c>
      <c r="G21" s="40">
        <f>'Total Property Damage Expected'!G21/'Property Value'!G20</f>
        <v>1.7163450051895184E-5</v>
      </c>
      <c r="H21" s="41">
        <f>'Total Property Damage Expected'!H21/'Property Value'!B20</f>
        <v>4.318147434957825E-6</v>
      </c>
      <c r="I21" s="41">
        <f>'Total Property Damage Expected'!I21/'Property Value'!C20</f>
        <v>7.7044242827088836E-6</v>
      </c>
      <c r="J21" s="41">
        <f>'Total Property Damage Expected'!J21/'Property Value'!D20</f>
        <v>4.401402306860098E-6</v>
      </c>
      <c r="K21" s="41">
        <f>'Total Property Damage Expected'!K21/'Property Value'!E20</f>
        <v>2.4097041415184748E-5</v>
      </c>
      <c r="L21" s="41">
        <f>'Total Property Damage Expected'!L21/'Property Value'!F20</f>
        <v>1.5692281541274043E-5</v>
      </c>
      <c r="M21" s="41">
        <f>'Total Property Damage Expected'!M21/'Property Value'!G20</f>
        <v>2.5740267659420158E-5</v>
      </c>
      <c r="N21" s="42">
        <f>'Total Property Damage Expected'!N21/'Property Value'!B20</f>
        <v>8.5432397281686977E-5</v>
      </c>
      <c r="O21" s="42">
        <f>'Total Property Damage Expected'!O21/'Property Value'!C20</f>
        <v>2.5554603326912199E-4</v>
      </c>
      <c r="P21" s="42">
        <f>'Total Property Damage Expected'!P21/'Property Value'!D20</f>
        <v>1.6930151085826317E-4</v>
      </c>
      <c r="Q21" s="42">
        <f>'Total Property Damage Expected'!Q21/'Property Value'!E20</f>
        <v>4.1987836653835592E-4</v>
      </c>
      <c r="R21" s="42">
        <f>'Total Property Damage Expected'!R21/'Property Value'!F20</f>
        <v>2.132752545544192E-4</v>
      </c>
      <c r="S21" s="42">
        <f>'Total Property Damage Expected'!S21/'Property Value'!G20</f>
        <v>4.6645115501931953E-4</v>
      </c>
    </row>
    <row r="22" spans="1:19" x14ac:dyDescent="0.35">
      <c r="A22">
        <v>2041</v>
      </c>
      <c r="B22" s="40">
        <f>'Total Property Damage Expected'!B22/'Property Value'!B21</f>
        <v>1.2391352788969615E-6</v>
      </c>
      <c r="C22" s="40">
        <f>'Total Property Damage Expected'!C22/'Property Value'!C21</f>
        <v>2.6675805350393259E-6</v>
      </c>
      <c r="D22" s="40">
        <f>'Total Property Damage Expected'!D22/'Property Value'!D21</f>
        <v>2.5466500186047543E-6</v>
      </c>
      <c r="E22" s="40">
        <f>'Total Property Damage Expected'!E22/'Property Value'!E21</f>
        <v>1.2459782107725662E-5</v>
      </c>
      <c r="F22" s="40">
        <f>'Total Property Damage Expected'!F22/'Property Value'!F21</f>
        <v>7.5245417279468795E-6</v>
      </c>
      <c r="G22" s="40">
        <f>'Total Property Damage Expected'!G22/'Property Value'!G21</f>
        <v>1.7264576393430533E-5</v>
      </c>
      <c r="H22" s="41">
        <f>'Total Property Damage Expected'!H22/'Property Value'!B21</f>
        <v>4.3111907623559102E-6</v>
      </c>
      <c r="I22" s="41">
        <f>'Total Property Damage Expected'!I22/'Property Value'!C21</f>
        <v>7.6920122106042727E-6</v>
      </c>
      <c r="J22" s="41">
        <f>'Total Property Damage Expected'!J22/'Property Value'!D21</f>
        <v>4.3943115080165343E-6</v>
      </c>
      <c r="K22" s="41">
        <f>'Total Property Damage Expected'!K22/'Property Value'!E21</f>
        <v>2.4058220316478601E-5</v>
      </c>
      <c r="L22" s="41">
        <f>'Total Property Damage Expected'!L22/'Property Value'!F21</f>
        <v>1.5667000777542833E-5</v>
      </c>
      <c r="M22" s="41">
        <f>'Total Property Damage Expected'!M22/'Property Value'!G21</f>
        <v>2.5698799271068577E-5</v>
      </c>
      <c r="N22" s="42">
        <f>'Total Property Damage Expected'!N22/'Property Value'!B21</f>
        <v>8.5255129442422516E-5</v>
      </c>
      <c r="O22" s="42">
        <f>'Total Property Damage Expected'!O22/'Property Value'!C21</f>
        <v>2.5501578836681805E-4</v>
      </c>
      <c r="P22" s="42">
        <f>'Total Property Damage Expected'!P22/'Property Value'!D21</f>
        <v>1.6895021891318176E-4</v>
      </c>
      <c r="Q22" s="42">
        <f>'Total Property Damage Expected'!Q22/'Property Value'!E21</f>
        <v>4.1900714047940865E-4</v>
      </c>
      <c r="R22" s="42">
        <f>'Total Property Damage Expected'!R22/'Property Value'!F21</f>
        <v>2.1283271934826337E-4</v>
      </c>
      <c r="S22" s="42">
        <f>'Total Property Damage Expected'!S22/'Property Value'!G21</f>
        <v>4.6548329281477377E-4</v>
      </c>
    </row>
    <row r="23" spans="1:19" x14ac:dyDescent="0.35">
      <c r="A23">
        <v>2042</v>
      </c>
      <c r="B23" s="40">
        <f>'Total Property Damage Expected'!B23/'Property Value'!B22</f>
        <v>1.2464362129774259E-6</v>
      </c>
      <c r="C23" s="40">
        <f>'Total Property Damage Expected'!C23/'Property Value'!C22</f>
        <v>2.6832978097972437E-6</v>
      </c>
      <c r="D23" s="40">
        <f>'Total Property Damage Expected'!D23/'Property Value'!D22</f>
        <v>2.5616547757353867E-6</v>
      </c>
      <c r="E23" s="40">
        <f>'Total Property Damage Expected'!E23/'Property Value'!E22</f>
        <v>1.2533194631260973E-5</v>
      </c>
      <c r="F23" s="40">
        <f>'Total Property Damage Expected'!F23/'Property Value'!F22</f>
        <v>7.5688760182193253E-6</v>
      </c>
      <c r="G23" s="40">
        <f>'Total Property Damage Expected'!G23/'Property Value'!G22</f>
        <v>1.7366298567209479E-5</v>
      </c>
      <c r="H23" s="41">
        <f>'Total Property Damage Expected'!H23/'Property Value'!B22</f>
        <v>4.3042452971744046E-6</v>
      </c>
      <c r="I23" s="41">
        <f>'Total Property Damage Expected'!I23/'Property Value'!C22</f>
        <v>7.6796201347418557E-6</v>
      </c>
      <c r="J23" s="41">
        <f>'Total Property Damage Expected'!J23/'Property Value'!D22</f>
        <v>4.3872321326750126E-6</v>
      </c>
      <c r="K23" s="41">
        <f>'Total Property Damage Expected'!K23/'Property Value'!E22</f>
        <v>2.4019461759794882E-5</v>
      </c>
      <c r="L23" s="41">
        <f>'Total Property Damage Expected'!L23/'Property Value'!F22</f>
        <v>1.5641760741924558E-5</v>
      </c>
      <c r="M23" s="41">
        <f>'Total Property Damage Expected'!M23/'Property Value'!G22</f>
        <v>2.5657397689607088E-5</v>
      </c>
      <c r="N23" s="42">
        <f>'Total Property Damage Expected'!N23/'Property Value'!B22</f>
        <v>8.5078229424825682E-5</v>
      </c>
      <c r="O23" s="42">
        <f>'Total Property Damage Expected'!O23/'Property Value'!C22</f>
        <v>2.5448664369546987E-4</v>
      </c>
      <c r="P23" s="42">
        <f>'Total Property Damage Expected'!P23/'Property Value'!D22</f>
        <v>1.6859965588085518E-4</v>
      </c>
      <c r="Q23" s="42">
        <f>'Total Property Damage Expected'!Q23/'Property Value'!E22</f>
        <v>4.1813772216981517E-4</v>
      </c>
      <c r="R23" s="42">
        <f>'Total Property Damage Expected'!R23/'Property Value'!F22</f>
        <v>2.123911023799457E-4</v>
      </c>
      <c r="S23" s="42">
        <f>'Total Property Damage Expected'!S23/'Property Value'!G22</f>
        <v>4.6451743887462372E-4</v>
      </c>
    </row>
    <row r="24" spans="1:19" x14ac:dyDescent="0.35">
      <c r="A24">
        <v>2043</v>
      </c>
      <c r="B24" s="40">
        <f>'Total Property Damage Expected'!B24/'Property Value'!B23</f>
        <v>1.2537801638611042E-6</v>
      </c>
      <c r="C24" s="40">
        <f>'Total Property Damage Expected'!C24/'Property Value'!C23</f>
        <v>2.6991076900913659E-6</v>
      </c>
      <c r="D24" s="40">
        <f>'Total Property Damage Expected'!D24/'Property Value'!D23</f>
        <v>2.5767479402776795E-6</v>
      </c>
      <c r="E24" s="40">
        <f>'Total Property Damage Expected'!E24/'Property Value'!E23</f>
        <v>1.2607039698364479E-5</v>
      </c>
      <c r="F24" s="40">
        <f>'Total Property Damage Expected'!F24/'Property Value'!F23</f>
        <v>7.6134715243059734E-6</v>
      </c>
      <c r="G24" s="40">
        <f>'Total Property Damage Expected'!G24/'Property Value'!G23</f>
        <v>1.7468620083851094E-5</v>
      </c>
      <c r="H24" s="41">
        <f>'Total Property Damage Expected'!H24/'Property Value'!B23</f>
        <v>4.2973110213577981E-6</v>
      </c>
      <c r="I24" s="41">
        <f>'Total Property Damage Expected'!I24/'Property Value'!C23</f>
        <v>7.6672480229070537E-6</v>
      </c>
      <c r="J24" s="41">
        <f>'Total Property Damage Expected'!J24/'Property Value'!D23</f>
        <v>4.38016416243191E-6</v>
      </c>
      <c r="K24" s="41">
        <f>'Total Property Damage Expected'!K24/'Property Value'!E23</f>
        <v>2.3980765644376418E-5</v>
      </c>
      <c r="L24" s="41">
        <f>'Total Property Damage Expected'!L24/'Property Value'!F23</f>
        <v>1.5616561368804937E-5</v>
      </c>
      <c r="M24" s="41">
        <f>'Total Property Damage Expected'!M24/'Property Value'!G23</f>
        <v>2.5616062807407675E-5</v>
      </c>
      <c r="N24" s="42">
        <f>'Total Property Damage Expected'!N24/'Property Value'!B23</f>
        <v>8.4901696465685395E-5</v>
      </c>
      <c r="O24" s="42">
        <f>'Total Property Damage Expected'!O24/'Property Value'!C23</f>
        <v>2.5395859697215464E-4</v>
      </c>
      <c r="P24" s="42">
        <f>'Total Property Damage Expected'!P24/'Property Value'!D23</f>
        <v>1.682498202488269E-4</v>
      </c>
      <c r="Q24" s="42">
        <f>'Total Property Damage Expected'!Q24/'Property Value'!E23</f>
        <v>4.172701078585884E-4</v>
      </c>
      <c r="R24" s="42">
        <f>'Total Property Damage Expected'!R24/'Property Value'!F23</f>
        <v>2.1195040174416992E-4</v>
      </c>
      <c r="S24" s="42">
        <f>'Total Property Damage Expected'!S24/'Property Value'!G23</f>
        <v>4.6355358903182393E-4</v>
      </c>
    </row>
    <row r="25" spans="1:19" x14ac:dyDescent="0.35">
      <c r="A25">
        <v>2044</v>
      </c>
      <c r="B25" s="40">
        <f>'Total Property Damage Expected'!B25/'Property Value'!B24</f>
        <v>1.2611673850012306E-6</v>
      </c>
      <c r="C25" s="40">
        <f>'Total Property Damage Expected'!C25/'Property Value'!C24</f>
        <v>2.7150107215497016E-6</v>
      </c>
      <c r="D25" s="40">
        <f>'Total Property Damage Expected'!D25/'Property Value'!D24</f>
        <v>2.5919300331244644E-6</v>
      </c>
      <c r="E25" s="40">
        <f>'Total Property Damage Expected'!E25/'Property Value'!E24</f>
        <v>1.2681319857565091E-5</v>
      </c>
      <c r="F25" s="40">
        <f>'Total Property Damage Expected'!F25/'Property Value'!F24</f>
        <v>7.6583297852796513E-6</v>
      </c>
      <c r="G25" s="40">
        <f>'Total Property Damage Expected'!G25/'Property Value'!G24</f>
        <v>1.7571544474658856E-5</v>
      </c>
      <c r="H25" s="41">
        <f>'Total Property Damage Expected'!H25/'Property Value'!B24</f>
        <v>4.2903879168796685E-6</v>
      </c>
      <c r="I25" s="41">
        <f>'Total Property Damage Expected'!I25/'Property Value'!C24</f>
        <v>7.6548958429371803E-6</v>
      </c>
      <c r="J25" s="41">
        <f>'Total Property Damage Expected'!J25/'Property Value'!D24</f>
        <v>4.3731075789132479E-6</v>
      </c>
      <c r="K25" s="41">
        <f>'Total Property Damage Expected'!K25/'Property Value'!E24</f>
        <v>2.3942131869628344E-5</v>
      </c>
      <c r="L25" s="41">
        <f>'Total Property Damage Expected'!L25/'Property Value'!F24</f>
        <v>1.5591402592675394E-5</v>
      </c>
      <c r="M25" s="41">
        <f>'Total Property Damage Expected'!M25/'Property Value'!G24</f>
        <v>2.5574794517015699E-5</v>
      </c>
      <c r="N25" s="42">
        <f>'Total Property Damage Expected'!N25/'Property Value'!B24</f>
        <v>8.4725529803374199E-5</v>
      </c>
      <c r="O25" s="42">
        <f>'Total Property Damage Expected'!O25/'Property Value'!C24</f>
        <v>2.5343164591868652E-4</v>
      </c>
      <c r="P25" s="42">
        <f>'Total Property Damage Expected'!P25/'Property Value'!D24</f>
        <v>1.679007105077786E-4</v>
      </c>
      <c r="Q25" s="42">
        <f>'Total Property Damage Expected'!Q25/'Property Value'!E24</f>
        <v>4.1640429380252424E-4</v>
      </c>
      <c r="R25" s="42">
        <f>'Total Property Damage Expected'!R25/'Property Value'!F24</f>
        <v>2.1151061553959297E-4</v>
      </c>
      <c r="S25" s="42">
        <f>'Total Property Damage Expected'!S25/'Property Value'!G24</f>
        <v>4.6259173912797518E-4</v>
      </c>
    </row>
    <row r="26" spans="1:19" x14ac:dyDescent="0.35">
      <c r="A26">
        <v>2045</v>
      </c>
      <c r="B26" s="40">
        <f>'Total Property Damage Expected'!B26/'Property Value'!B25</f>
        <v>1.268598131344376E-6</v>
      </c>
      <c r="C26" s="40">
        <f>'Total Property Damage Expected'!C26/'Property Value'!C25</f>
        <v>2.7310074530150781E-6</v>
      </c>
      <c r="D26" s="40">
        <f>'Total Property Damage Expected'!D26/'Property Value'!D25</f>
        <v>2.6072015782376527E-6</v>
      </c>
      <c r="E26" s="40">
        <f>'Total Property Damage Expected'!E26/'Property Value'!E25</f>
        <v>1.2756037672407541E-5</v>
      </c>
      <c r="F26" s="40">
        <f>'Total Property Damage Expected'!F26/'Property Value'!F25</f>
        <v>7.7034523492813478E-6</v>
      </c>
      <c r="G26" s="40">
        <f>'Total Property Damage Expected'!G26/'Property Value'!G25</f>
        <v>1.7675075291742553E-5</v>
      </c>
      <c r="H26" s="41">
        <f>'Total Property Damage Expected'!H26/'Property Value'!B25</f>
        <v>4.283475965742635E-6</v>
      </c>
      <c r="I26" s="41">
        <f>'Total Property Damage Expected'!I26/'Property Value'!C25</f>
        <v>7.6425635627213723E-6</v>
      </c>
      <c r="J26" s="41">
        <f>'Total Property Damage Expected'!J26/'Property Value'!D25</f>
        <v>4.3660623637746535E-6</v>
      </c>
      <c r="K26" s="41">
        <f>'Total Property Damage Expected'!K26/'Property Value'!E25</f>
        <v>2.3903560335117855E-5</v>
      </c>
      <c r="L26" s="41">
        <f>'Total Property Damage Expected'!L26/'Property Value'!F25</f>
        <v>1.5566284348132886E-5</v>
      </c>
      <c r="M26" s="41">
        <f>'Total Property Damage Expected'!M26/'Property Value'!G25</f>
        <v>2.5533592711149656E-5</v>
      </c>
      <c r="N26" s="42">
        <f>'Total Property Damage Expected'!N26/'Property Value'!B25</f>
        <v>8.4549728677844971E-5</v>
      </c>
      <c r="O26" s="42">
        <f>'Total Property Damage Expected'!O26/'Property Value'!C25</f>
        <v>2.5290578826160686E-4</v>
      </c>
      <c r="P26" s="42">
        <f>'Total Property Damage Expected'!P26/'Property Value'!D25</f>
        <v>1.675523251515238E-4</v>
      </c>
      <c r="Q26" s="42">
        <f>'Total Property Damage Expected'!Q26/'Property Value'!E25</f>
        <v>4.1554027626618571E-4</v>
      </c>
      <c r="R26" s="42">
        <f>'Total Property Damage Expected'!R26/'Property Value'!F25</f>
        <v>2.1107174186881707E-4</v>
      </c>
      <c r="S26" s="42">
        <f>'Total Property Damage Expected'!S26/'Property Value'!G25</f>
        <v>4.6163188501330683E-4</v>
      </c>
    </row>
    <row r="27" spans="1:19" x14ac:dyDescent="0.35">
      <c r="A27">
        <v>2046</v>
      </c>
      <c r="B27" s="40">
        <f>'Total Property Damage Expected'!B27/'Property Value'!B26</f>
        <v>1.2760726593392458E-6</v>
      </c>
      <c r="C27" s="40">
        <f>'Total Property Damage Expected'!C27/'Property Value'!C26</f>
        <v>2.7470984365640813E-6</v>
      </c>
      <c r="D27" s="40">
        <f>'Total Property Damage Expected'!D27/'Property Value'!D26</f>
        <v>2.6225631026663183E-6</v>
      </c>
      <c r="E27" s="40">
        <f>'Total Property Damage Expected'!E27/'Property Value'!E26</f>
        <v>1.2831195721540864E-5</v>
      </c>
      <c r="F27" s="40">
        <f>'Total Property Damage Expected'!F27/'Property Value'!F26</f>
        <v>7.7488407735736224E-6</v>
      </c>
      <c r="G27" s="40">
        <f>'Total Property Damage Expected'!G27/'Property Value'!G26</f>
        <v>1.777921610814085E-5</v>
      </c>
      <c r="H27" s="41">
        <f>'Total Property Damage Expected'!H27/'Property Value'!B26</f>
        <v>4.2765751499783097E-6</v>
      </c>
      <c r="I27" s="41">
        <f>'Total Property Damage Expected'!I27/'Property Value'!C26</f>
        <v>7.6302511502004949E-6</v>
      </c>
      <c r="J27" s="41">
        <f>'Total Property Damage Expected'!J27/'Property Value'!D26</f>
        <v>4.3590284987013051E-6</v>
      </c>
      <c r="K27" s="41">
        <f>'Total Property Damage Expected'!K27/'Property Value'!E26</f>
        <v>2.386505094057396E-5</v>
      </c>
      <c r="L27" s="41">
        <f>'Total Property Damage Expected'!L27/'Property Value'!F26</f>
        <v>1.5541206569879741E-5</v>
      </c>
      <c r="M27" s="41">
        <f>'Total Property Damage Expected'!M27/'Property Value'!G26</f>
        <v>2.549245728270085E-5</v>
      </c>
      <c r="N27" s="42">
        <f>'Total Property Damage Expected'!N27/'Property Value'!B26</f>
        <v>8.4374292330627657E-5</v>
      </c>
      <c r="O27" s="42">
        <f>'Total Property Damage Expected'!O27/'Property Value'!C26</f>
        <v>2.5238102173217436E-4</v>
      </c>
      <c r="P27" s="42">
        <f>'Total Property Damage Expected'!P27/'Property Value'!D26</f>
        <v>1.6720466267700125E-4</v>
      </c>
      <c r="Q27" s="42">
        <f>'Total Property Damage Expected'!Q27/'Property Value'!E26</f>
        <v>4.1467805152188667E-4</v>
      </c>
      <c r="R27" s="42">
        <f>'Total Property Damage Expected'!R27/'Property Value'!F26</f>
        <v>2.106337788383814E-4</v>
      </c>
      <c r="S27" s="42">
        <f>'Total Property Damage Expected'!S27/'Property Value'!G26</f>
        <v>4.6067402254665882E-4</v>
      </c>
    </row>
    <row r="28" spans="1:19" x14ac:dyDescent="0.35">
      <c r="A28">
        <v>2047</v>
      </c>
      <c r="B28" s="40">
        <f>'Total Property Damage Expected'!B28/'Property Value'!B27</f>
        <v>1.2835912269455304E-6</v>
      </c>
      <c r="C28" s="40">
        <f>'Total Property Damage Expected'!C28/'Property Value'!C27</f>
        <v>2.7632842275261099E-6</v>
      </c>
      <c r="D28" s="40">
        <f>'Total Property Damage Expected'!D28/'Property Value'!D27</f>
        <v>2.6380151365648848E-6</v>
      </c>
      <c r="E28" s="40">
        <f>'Total Property Damage Expected'!E28/'Property Value'!E27</f>
        <v>1.290679659880739E-5</v>
      </c>
      <c r="F28" s="40">
        <f>'Total Property Damage Expected'!F28/'Property Value'!F27</f>
        <v>7.7944966245943741E-6</v>
      </c>
      <c r="G28" s="40">
        <f>'Total Property Damage Expected'!G28/'Property Value'!G27</f>
        <v>1.7883970517944609E-5</v>
      </c>
      <c r="H28" s="41">
        <f>'Total Property Damage Expected'!H28/'Property Value'!B27</f>
        <v>4.2696854516472541E-6</v>
      </c>
      <c r="I28" s="41">
        <f>'Total Property Damage Expected'!I28/'Property Value'!C27</f>
        <v>7.617958573367061E-6</v>
      </c>
      <c r="J28" s="41">
        <f>'Total Property Damage Expected'!J28/'Property Value'!D27</f>
        <v>4.3520059654078882E-6</v>
      </c>
      <c r="K28" s="41">
        <f>'Total Property Damage Expected'!K28/'Property Value'!E27</f>
        <v>2.3826603585887195E-5</v>
      </c>
      <c r="L28" s="41">
        <f>'Total Property Damage Expected'!L28/'Property Value'!F27</f>
        <v>1.5516169192723483E-5</v>
      </c>
      <c r="M28" s="41">
        <f>'Total Property Damage Expected'!M28/'Property Value'!G27</f>
        <v>2.5451388124733166E-5</v>
      </c>
      <c r="N28" s="42">
        <f>'Total Property Damage Expected'!N28/'Property Value'!B27</f>
        <v>8.4199220004825973E-5</v>
      </c>
      <c r="O28" s="42">
        <f>'Total Property Damage Expected'!O28/'Property Value'!C27</f>
        <v>2.5185734406635508E-4</v>
      </c>
      <c r="P28" s="42">
        <f>'Total Property Damage Expected'!P28/'Property Value'!D27</f>
        <v>1.668577215842684E-4</v>
      </c>
      <c r="Q28" s="42">
        <f>'Total Property Damage Expected'!Q28/'Property Value'!E27</f>
        <v>4.1381761584967543E-4</v>
      </c>
      <c r="R28" s="42">
        <f>'Total Property Damage Expected'!R28/'Property Value'!F27</f>
        <v>2.1019672455875401E-4</v>
      </c>
      <c r="S28" s="42">
        <f>'Total Property Damage Expected'!S28/'Property Value'!G27</f>
        <v>4.5971814759546365E-4</v>
      </c>
    </row>
    <row r="29" spans="1:19" x14ac:dyDescent="0.35">
      <c r="A29">
        <v>2048</v>
      </c>
      <c r="B29" s="40">
        <f>'Total Property Damage Expected'!B29/'Property Value'!B28</f>
        <v>1.2911540936428081E-6</v>
      </c>
      <c r="C29" s="40">
        <f>'Total Property Damage Expected'!C29/'Property Value'!C28</f>
        <v>2.7795653845025415E-6</v>
      </c>
      <c r="D29" s="40">
        <f>'Total Property Damage Expected'!D29/'Property Value'!D28</f>
        <v>2.6535582132114252E-6</v>
      </c>
      <c r="E29" s="40">
        <f>'Total Property Damage Expected'!E29/'Property Value'!E28</f>
        <v>1.2982842913332256E-5</v>
      </c>
      <c r="F29" s="40">
        <f>'Total Property Damage Expected'!F29/'Property Value'!F28</f>
        <v>7.8404214780108849E-6</v>
      </c>
      <c r="G29" s="40">
        <f>'Total Property Damage Expected'!G29/'Property Value'!G28</f>
        <v>1.7989342136420933E-5</v>
      </c>
      <c r="H29" s="41">
        <f>'Total Property Damage Expected'!H29/'Property Value'!B28</f>
        <v>4.262806852838931E-6</v>
      </c>
      <c r="I29" s="41">
        <f>'Total Property Damage Expected'!I29/'Property Value'!C28</f>
        <v>7.6056858002651442E-6</v>
      </c>
      <c r="J29" s="41">
        <f>'Total Property Damage Expected'!J29/'Property Value'!D28</f>
        <v>4.3449947456385432E-6</v>
      </c>
      <c r="K29" s="41">
        <f>'Total Property Damage Expected'!K29/'Property Value'!E28</f>
        <v>2.3788218171109383E-5</v>
      </c>
      <c r="L29" s="41">
        <f>'Total Property Damage Expected'!L29/'Property Value'!F28</f>
        <v>1.5491172151576666E-5</v>
      </c>
      <c r="M29" s="41">
        <f>'Total Property Damage Expected'!M29/'Property Value'!G28</f>
        <v>2.5410385130482754E-5</v>
      </c>
      <c r="N29" s="42">
        <f>'Total Property Damage Expected'!N29/'Property Value'!B28</f>
        <v>8.4024510945114174E-5</v>
      </c>
      <c r="O29" s="42">
        <f>'Total Property Damage Expected'!O29/'Property Value'!C28</f>
        <v>2.5133475300481288E-4</v>
      </c>
      <c r="P29" s="42">
        <f>'Total Property Damage Expected'!P29/'Property Value'!D28</f>
        <v>1.6651150037649509E-4</v>
      </c>
      <c r="Q29" s="42">
        <f>'Total Property Damage Expected'!Q29/'Property Value'!E28</f>
        <v>4.1295896553731942E-4</v>
      </c>
      <c r="R29" s="42">
        <f>'Total Property Damage Expected'!R29/'Property Value'!F28</f>
        <v>2.0976057714432362E-4</v>
      </c>
      <c r="S29" s="42">
        <f>'Total Property Damage Expected'!S29/'Property Value'!G28</f>
        <v>4.5876425603572887E-4</v>
      </c>
    </row>
    <row r="30" spans="1:19" x14ac:dyDescent="0.35">
      <c r="A30">
        <v>2049</v>
      </c>
      <c r="B30" s="40">
        <f>'Total Property Damage Expected'!B30/'Property Value'!B29</f>
        <v>1.2987615204395008E-6</v>
      </c>
      <c r="C30" s="40">
        <f>'Total Property Damage Expected'!C30/'Property Value'!C29</f>
        <v>2.7959424693860086E-6</v>
      </c>
      <c r="D30" s="40">
        <f>'Total Property Damage Expected'!D30/'Property Value'!D29</f>
        <v>2.6691928690260654E-6</v>
      </c>
      <c r="E30" s="40">
        <f>'Total Property Damage Expected'!E30/'Property Value'!E29</f>
        <v>1.3059337289613468E-5</v>
      </c>
      <c r="F30" s="40">
        <f>'Total Property Damage Expected'!F30/'Property Value'!F29</f>
        <v>7.8866169187741989E-6</v>
      </c>
      <c r="G30" s="40">
        <f>'Total Property Damage Expected'!G30/'Property Value'!G29</f>
        <v>1.8095334600137933E-5</v>
      </c>
      <c r="H30" s="41">
        <f>'Total Property Damage Expected'!H30/'Property Value'!B29</f>
        <v>4.2559393356716567E-6</v>
      </c>
      <c r="I30" s="41">
        <f>'Total Property Damage Expected'!I30/'Property Value'!C29</f>
        <v>7.5934327989903075E-6</v>
      </c>
      <c r="J30" s="41">
        <f>'Total Property Damage Expected'!J30/'Property Value'!D29</f>
        <v>4.3379948211668269E-6</v>
      </c>
      <c r="K30" s="41">
        <f>'Total Property Damage Expected'!K30/'Property Value'!E29</f>
        <v>2.3749894596453362E-5</v>
      </c>
      <c r="L30" s="41">
        <f>'Total Property Damage Expected'!L30/'Property Value'!F29</f>
        <v>1.5466215381456689E-5</v>
      </c>
      <c r="M30" s="41">
        <f>'Total Property Damage Expected'!M30/'Property Value'!G29</f>
        <v>2.5369448193357767E-5</v>
      </c>
      <c r="N30" s="42">
        <f>'Total Property Damage Expected'!N30/'Property Value'!B29</f>
        <v>8.3850164397733753E-5</v>
      </c>
      <c r="O30" s="42">
        <f>'Total Property Damage Expected'!O30/'Property Value'!C29</f>
        <v>2.5081324629289972E-4</v>
      </c>
      <c r="P30" s="42">
        <f>'Total Property Damage Expected'!P30/'Property Value'!D29</f>
        <v>1.6616599755995699E-4</v>
      </c>
      <c r="Q30" s="42">
        <f>'Total Property Damage Expected'!Q30/'Property Value'!E29</f>
        <v>4.1210209688028859E-4</v>
      </c>
      <c r="R30" s="42">
        <f>'Total Property Damage Expected'!R30/'Property Value'!F29</f>
        <v>2.093253347133915E-4</v>
      </c>
      <c r="S30" s="42">
        <f>'Total Property Damage Expected'!S30/'Property Value'!G29</f>
        <v>4.5781234375201897E-4</v>
      </c>
    </row>
    <row r="31" spans="1:19" x14ac:dyDescent="0.35">
      <c r="A31">
        <v>2050</v>
      </c>
      <c r="B31" s="40">
        <f>'Total Property Damage Expected'!B31/'Property Value'!B30</f>
        <v>1.6390488989178589E-6</v>
      </c>
      <c r="C31" s="40">
        <f>'Total Property Damage Expected'!C31/'Property Value'!C30</f>
        <v>3.5285049285522696E-6</v>
      </c>
      <c r="D31" s="40">
        <f>'Total Property Damage Expected'!D31/'Property Value'!D30</f>
        <v>3.3685457754369684E-6</v>
      </c>
      <c r="E31" s="40">
        <f>'Total Property Damage Expected'!E31/'Property Value'!E30</f>
        <v>1.6481002915681145E-5</v>
      </c>
      <c r="F31" s="40">
        <f>'Total Property Damage Expected'!F31/'Property Value'!F30</f>
        <v>9.9529825710646716E-6</v>
      </c>
      <c r="G31" s="40">
        <f>'Total Property Damage Expected'!G31/'Property Value'!G30</f>
        <v>2.2836477509642927E-5</v>
      </c>
      <c r="H31" s="41">
        <f>'Total Property Damage Expected'!H31/'Property Value'!B30</f>
        <v>5.3309715345866437E-6</v>
      </c>
      <c r="I31" s="41">
        <f>'Total Property Damage Expected'!I31/'Property Value'!C30</f>
        <v>9.511501670600165E-6</v>
      </c>
      <c r="J31" s="41">
        <f>'Total Property Damage Expected'!J31/'Property Value'!D30</f>
        <v>5.4337538871838787E-6</v>
      </c>
      <c r="K31" s="41">
        <f>'Total Property Damage Expected'!K31/'Property Value'!E30</f>
        <v>2.9749017092872852E-5</v>
      </c>
      <c r="L31" s="41">
        <f>'Total Property Damage Expected'!L31/'Property Value'!F30</f>
        <v>1.9372915693432877E-5</v>
      </c>
      <c r="M31" s="41">
        <f>'Total Property Damage Expected'!M31/'Property Value'!G30</f>
        <v>3.1777663049235434E-5</v>
      </c>
      <c r="N31" s="42">
        <f>'Total Property Damage Expected'!N31/'Property Value'!B30</f>
        <v>1.0498155578123414E-4</v>
      </c>
      <c r="O31" s="42">
        <f>'Total Property Damage Expected'!O31/'Property Value'!C30</f>
        <v>3.1402162411362091E-4</v>
      </c>
      <c r="P31" s="42">
        <f>'Total Property Damage Expected'!P31/'Property Value'!D30</f>
        <v>2.0804210781316627E-4</v>
      </c>
      <c r="Q31" s="42">
        <f>'Total Property Damage Expected'!Q31/'Property Value'!E30</f>
        <v>5.1595747702995389E-4</v>
      </c>
      <c r="R31" s="42">
        <f>'Total Property Damage Expected'!R31/'Property Value'!F30</f>
        <v>2.6207818983397667E-4</v>
      </c>
      <c r="S31" s="42">
        <f>'Total Property Damage Expected'!S31/'Property Value'!G30</f>
        <v>5.7318733300228456E-4</v>
      </c>
    </row>
    <row r="32" spans="1:19" x14ac:dyDescent="0.35">
      <c r="A32">
        <v>2051</v>
      </c>
      <c r="B32" s="40">
        <f>'Total Property Damage Expected'!B32/'Property Value'!B31</f>
        <v>1.6487061075935003E-6</v>
      </c>
      <c r="C32" s="40">
        <f>'Total Property Damage Expected'!C32/'Property Value'!C31</f>
        <v>3.549294734415021E-6</v>
      </c>
      <c r="D32" s="40">
        <f>'Total Property Damage Expected'!D32/'Property Value'!D31</f>
        <v>3.3883931085509005E-6</v>
      </c>
      <c r="E32" s="40">
        <f>'Total Property Damage Expected'!E32/'Property Value'!E31</f>
        <v>1.6578108306768423E-5</v>
      </c>
      <c r="F32" s="40">
        <f>'Total Property Damage Expected'!F32/'Property Value'!F31</f>
        <v>1.0011625134869361E-5</v>
      </c>
      <c r="G32" s="40">
        <f>'Total Property Damage Expected'!G32/'Property Value'!G31</f>
        <v>2.2971029095549128E-5</v>
      </c>
      <c r="H32" s="41">
        <f>'Total Property Damage Expected'!H32/'Property Value'!B31</f>
        <v>5.322383170207046E-6</v>
      </c>
      <c r="I32" s="41">
        <f>'Total Property Damage Expected'!I32/'Property Value'!C31</f>
        <v>9.4961783394560621E-6</v>
      </c>
      <c r="J32" s="41">
        <f>'Total Property Damage Expected'!J32/'Property Value'!D31</f>
        <v>5.4249999371713122E-6</v>
      </c>
      <c r="K32" s="41">
        <f>'Total Property Damage Expected'!K32/'Property Value'!E31</f>
        <v>2.9701090481921949E-5</v>
      </c>
      <c r="L32" s="41">
        <f>'Total Property Damage Expected'!L32/'Property Value'!F31</f>
        <v>1.9341705311236881E-5</v>
      </c>
      <c r="M32" s="41">
        <f>'Total Property Damage Expected'!M32/'Property Value'!G31</f>
        <v>3.1726468225247305E-5</v>
      </c>
      <c r="N32" s="42">
        <f>'Total Property Damage Expected'!N32/'Property Value'!B31</f>
        <v>1.0476372444150709E-4</v>
      </c>
      <c r="O32" s="42">
        <f>'Total Property Damage Expected'!O32/'Property Value'!C31</f>
        <v>3.1337004536176403E-4</v>
      </c>
      <c r="P32" s="42">
        <f>'Total Property Damage Expected'!P32/'Property Value'!D31</f>
        <v>2.0761043111789025E-4</v>
      </c>
      <c r="Q32" s="42">
        <f>'Total Property Damage Expected'!Q32/'Property Value'!E31</f>
        <v>5.1488689174830865E-4</v>
      </c>
      <c r="R32" s="42">
        <f>'Total Property Damage Expected'!R32/'Property Value'!F31</f>
        <v>2.6153439104208473E-4</v>
      </c>
      <c r="S32" s="42">
        <f>'Total Property Damage Expected'!S32/'Property Value'!G31</f>
        <v>5.7199799870700477E-4</v>
      </c>
    </row>
    <row r="33" spans="1:19" x14ac:dyDescent="0.35">
      <c r="A33">
        <v>2052</v>
      </c>
      <c r="B33" s="40">
        <f>'Total Property Damage Expected'!B33/'Property Value'!B32</f>
        <v>1.6584202161453243E-6</v>
      </c>
      <c r="C33" s="40">
        <f>'Total Property Damage Expected'!C33/'Property Value'!C32</f>
        <v>3.5702070329585442E-6</v>
      </c>
      <c r="D33" s="40">
        <f>'Total Property Damage Expected'!D33/'Property Value'!D32</f>
        <v>3.4083573813349441E-6</v>
      </c>
      <c r="E33" s="40">
        <f>'Total Property Damage Expected'!E33/'Property Value'!E32</f>
        <v>1.6675785838824699E-5</v>
      </c>
      <c r="F33" s="40">
        <f>'Total Property Damage Expected'!F33/'Property Value'!F32</f>
        <v>1.0070613218247207E-5</v>
      </c>
      <c r="G33" s="40">
        <f>'Total Property Damage Expected'!G33/'Property Value'!G32</f>
        <v>2.3106373453863529E-5</v>
      </c>
      <c r="H33" s="41">
        <f>'Total Property Damage Expected'!H33/'Property Value'!B32</f>
        <v>5.3138086419551111E-6</v>
      </c>
      <c r="I33" s="41">
        <f>'Total Property Damage Expected'!I33/'Property Value'!C32</f>
        <v>9.480879694684885E-6</v>
      </c>
      <c r="J33" s="41">
        <f>'Total Property Damage Expected'!J33/'Property Value'!D32</f>
        <v>5.4162600900501189E-6</v>
      </c>
      <c r="K33" s="41">
        <f>'Total Property Damage Expected'!K33/'Property Value'!E32</f>
        <v>2.9653241082262771E-5</v>
      </c>
      <c r="L33" s="41">
        <f>'Total Property Damage Expected'!L33/'Property Value'!F32</f>
        <v>1.9310545209957412E-5</v>
      </c>
      <c r="M33" s="41">
        <f>'Total Property Damage Expected'!M33/'Property Value'!G32</f>
        <v>3.1675355877745849E-5</v>
      </c>
      <c r="N33" s="42">
        <f>'Total Property Damage Expected'!N33/'Property Value'!B32</f>
        <v>1.045463450906291E-4</v>
      </c>
      <c r="O33" s="42">
        <f>'Total Property Damage Expected'!O33/'Property Value'!C32</f>
        <v>3.1271981860237294E-4</v>
      </c>
      <c r="P33" s="42">
        <f>'Total Property Damage Expected'!P33/'Property Value'!D32</f>
        <v>2.0717965012959978E-4</v>
      </c>
      <c r="Q33" s="42">
        <f>'Total Property Damage Expected'!Q33/'Property Value'!E32</f>
        <v>5.1381852787617146E-4</v>
      </c>
      <c r="R33" s="42">
        <f>'Total Property Damage Expected'!R33/'Property Value'!F32</f>
        <v>2.6099172060477379E-4</v>
      </c>
      <c r="S33" s="42">
        <f>'Total Property Damage Expected'!S33/'Property Value'!G32</f>
        <v>5.7081113221934122E-4</v>
      </c>
    </row>
    <row r="34" spans="1:19" x14ac:dyDescent="0.35">
      <c r="A34">
        <v>2053</v>
      </c>
      <c r="B34" s="40">
        <f>'Total Property Damage Expected'!B34/'Property Value'!B33</f>
        <v>1.6681915598250596E-6</v>
      </c>
      <c r="C34" s="40">
        <f>'Total Property Damage Expected'!C34/'Property Value'!C33</f>
        <v>3.5912425459046719E-6</v>
      </c>
      <c r="D34" s="40">
        <f>'Total Property Damage Expected'!D34/'Property Value'!D33</f>
        <v>3.4284392827928242E-6</v>
      </c>
      <c r="E34" s="40">
        <f>'Total Property Damage Expected'!E34/'Property Value'!E33</f>
        <v>1.6774038882881021E-5</v>
      </c>
      <c r="F34" s="40">
        <f>'Total Property Damage Expected'!F34/'Property Value'!F33</f>
        <v>1.0129948856985319E-5</v>
      </c>
      <c r="G34" s="40">
        <f>'Total Property Damage Expected'!G34/'Property Value'!G33</f>
        <v>2.3242515255568523E-5</v>
      </c>
      <c r="H34" s="41">
        <f>'Total Property Damage Expected'!H34/'Property Value'!B33</f>
        <v>5.3052479275403972E-6</v>
      </c>
      <c r="I34" s="41">
        <f>'Total Property Damage Expected'!I34/'Property Value'!C33</f>
        <v>9.465605696516109E-6</v>
      </c>
      <c r="J34" s="41">
        <f>'Total Property Damage Expected'!J34/'Property Value'!D33</f>
        <v>5.4075343231000943E-6</v>
      </c>
      <c r="K34" s="41">
        <f>'Total Property Damage Expected'!K34/'Property Value'!E33</f>
        <v>2.9605468769505477E-5</v>
      </c>
      <c r="L34" s="41">
        <f>'Total Property Damage Expected'!L34/'Property Value'!F33</f>
        <v>1.9279435308590314E-5</v>
      </c>
      <c r="M34" s="41">
        <f>'Total Property Damage Expected'!M34/'Property Value'!G33</f>
        <v>3.1624325873858843E-5</v>
      </c>
      <c r="N34" s="42">
        <f>'Total Property Damage Expected'!N34/'Property Value'!B33</f>
        <v>1.0432941679074647E-4</v>
      </c>
      <c r="O34" s="42">
        <f>'Total Property Damage Expected'!O34/'Property Value'!C33</f>
        <v>3.1207094103013257E-4</v>
      </c>
      <c r="P34" s="42">
        <f>'Total Property Damage Expected'!P34/'Property Value'!D33</f>
        <v>2.0674976298974874E-4</v>
      </c>
      <c r="Q34" s="42">
        <f>'Total Property Damage Expected'!Q34/'Property Value'!E33</f>
        <v>5.1275238080423179E-4</v>
      </c>
      <c r="R34" s="42">
        <f>'Total Property Damage Expected'!R34/'Property Value'!F33</f>
        <v>2.604501761807659E-4</v>
      </c>
      <c r="S34" s="42">
        <f>'Total Property Damage Expected'!S34/'Property Value'!G33</f>
        <v>5.6962672841871992E-4</v>
      </c>
    </row>
    <row r="35" spans="1:19" x14ac:dyDescent="0.35">
      <c r="A35">
        <v>2054</v>
      </c>
      <c r="B35" s="40">
        <f>'Total Property Damage Expected'!B35/'Property Value'!B34</f>
        <v>1.6780204758597248E-6</v>
      </c>
      <c r="C35" s="40">
        <f>'Total Property Damage Expected'!C35/'Property Value'!C34</f>
        <v>3.612401999227597E-6</v>
      </c>
      <c r="D35" s="40">
        <f>'Total Property Damage Expected'!D35/'Property Value'!D34</f>
        <v>3.448639505987847E-6</v>
      </c>
      <c r="E35" s="40">
        <f>'Total Property Damage Expected'!E35/'Property Value'!E34</f>
        <v>1.6872870829830413E-5</v>
      </c>
      <c r="F35" s="40">
        <f>'Total Property Damage Expected'!F35/'Property Value'!F34</f>
        <v>1.0189634098865578E-5</v>
      </c>
      <c r="G35" s="40">
        <f>'Total Property Damage Expected'!G35/'Property Value'!G34</f>
        <v>2.337945919916777E-5</v>
      </c>
      <c r="H35" s="41">
        <f>'Total Property Damage Expected'!H35/'Property Value'!B34</f>
        <v>5.2967010047083739E-6</v>
      </c>
      <c r="I35" s="41">
        <f>'Total Property Damage Expected'!I35/'Property Value'!C34</f>
        <v>9.4503563052432725E-6</v>
      </c>
      <c r="J35" s="41">
        <f>'Total Property Damage Expected'!J35/'Property Value'!D34</f>
        <v>5.3988226136376342E-6</v>
      </c>
      <c r="K35" s="41">
        <f>'Total Property Damage Expected'!K35/'Property Value'!E34</f>
        <v>2.9557773419460619E-5</v>
      </c>
      <c r="L35" s="41">
        <f>'Total Property Damage Expected'!L35/'Property Value'!F34</f>
        <v>1.9248375526261938E-5</v>
      </c>
      <c r="M35" s="41">
        <f>'Total Property Damage Expected'!M35/'Property Value'!G34</f>
        <v>3.1573378080928101E-5</v>
      </c>
      <c r="N35" s="42">
        <f>'Total Property Damage Expected'!N35/'Property Value'!B34</f>
        <v>1.0411293860595157E-4</v>
      </c>
      <c r="O35" s="42">
        <f>'Total Property Damage Expected'!O35/'Property Value'!C34</f>
        <v>3.1142340984554879E-4</v>
      </c>
      <c r="P35" s="42">
        <f>'Total Property Damage Expected'!P35/'Property Value'!D34</f>
        <v>2.0632076784364757E-4</v>
      </c>
      <c r="Q35" s="42">
        <f>'Total Property Damage Expected'!Q35/'Property Value'!E34</f>
        <v>5.1168844593274293E-4</v>
      </c>
      <c r="R35" s="42">
        <f>'Total Property Damage Expected'!R35/'Property Value'!F34</f>
        <v>2.5990975543364143E-4</v>
      </c>
      <c r="S35" s="42">
        <f>'Total Property Damage Expected'!S35/'Property Value'!G34</f>
        <v>5.6844478219519152E-4</v>
      </c>
    </row>
    <row r="36" spans="1:19" x14ac:dyDescent="0.35">
      <c r="A36">
        <v>2055</v>
      </c>
      <c r="B36" s="40">
        <f>'Total Property Damage Expected'!B36/'Property Value'!B35</f>
        <v>1.6879073034632676E-6</v>
      </c>
      <c r="C36" s="40">
        <f>'Total Property Damage Expected'!C36/'Property Value'!C35</f>
        <v>3.6336861231789198E-6</v>
      </c>
      <c r="D36" s="40">
        <f>'Total Property Damage Expected'!D36/'Property Value'!D35</f>
        <v>3.4689587480668203E-6</v>
      </c>
      <c r="E36" s="40">
        <f>'Total Property Damage Expected'!E36/'Property Value'!E35</f>
        <v>1.6972285090544904E-5</v>
      </c>
      <c r="F36" s="40">
        <f>'Total Property Damage Expected'!F36/'Property Value'!F35</f>
        <v>1.0249671003735317E-5</v>
      </c>
      <c r="G36" s="40">
        <f>'Total Property Damage Expected'!G36/'Property Value'!G35</f>
        <v>2.35172100108483E-5</v>
      </c>
      <c r="H36" s="41">
        <f>'Total Property Damage Expected'!H36/'Property Value'!B35</f>
        <v>5.2881678512403659E-6</v>
      </c>
      <c r="I36" s="41">
        <f>'Total Property Damage Expected'!I36/'Property Value'!C35</f>
        <v>9.4351314812238833E-6</v>
      </c>
      <c r="J36" s="41">
        <f>'Total Property Damage Expected'!J36/'Property Value'!D35</f>
        <v>5.3901249390156813E-6</v>
      </c>
      <c r="K36" s="41">
        <f>'Total Property Damage Expected'!K36/'Property Value'!E35</f>
        <v>2.9510154908138814E-5</v>
      </c>
      <c r="L36" s="41">
        <f>'Total Property Damage Expected'!L36/'Property Value'!F35</f>
        <v>1.9217365782228917E-5</v>
      </c>
      <c r="M36" s="41">
        <f>'Total Property Damage Expected'!M36/'Property Value'!G35</f>
        <v>3.1522512366509152E-5</v>
      </c>
      <c r="N36" s="42">
        <f>'Total Property Damage Expected'!N36/'Property Value'!B35</f>
        <v>1.0389690960227867E-4</v>
      </c>
      <c r="O36" s="42">
        <f>'Total Property Damage Expected'!O36/'Property Value'!C35</f>
        <v>3.1077722225493644E-4</v>
      </c>
      <c r="P36" s="42">
        <f>'Total Property Damage Expected'!P36/'Property Value'!D35</f>
        <v>2.0589266284045491E-4</v>
      </c>
      <c r="Q36" s="42">
        <f>'Total Property Damage Expected'!Q36/'Property Value'!E35</f>
        <v>5.1062671867150254E-4</v>
      </c>
      <c r="R36" s="42">
        <f>'Total Property Damage Expected'!R36/'Property Value'!F35</f>
        <v>2.5937045603182827E-4</v>
      </c>
      <c r="S36" s="42">
        <f>'Total Property Damage Expected'!S36/'Property Value'!G35</f>
        <v>5.6726528844940961E-4</v>
      </c>
    </row>
    <row r="37" spans="1:19" x14ac:dyDescent="0.35">
      <c r="A37">
        <v>2056</v>
      </c>
      <c r="B37" s="40">
        <f>'Total Property Damage Expected'!B37/'Property Value'!B36</f>
        <v>1.6978523838482678E-6</v>
      </c>
      <c r="C37" s="40">
        <f>'Total Property Damage Expected'!C37/'Property Value'!C36</f>
        <v>3.6550956523128527E-6</v>
      </c>
      <c r="D37" s="40">
        <f>'Total Property Damage Expected'!D37/'Property Value'!D36</f>
        <v>3.4893977102841113E-6</v>
      </c>
      <c r="E37" s="40">
        <f>'Total Property Damage Expected'!E37/'Property Value'!E36</f>
        <v>1.7072285095993239E-5</v>
      </c>
      <c r="F37" s="40">
        <f>'Total Property Damage Expected'!F37/'Property Value'!F36</f>
        <v>1.0310061643578398E-5</v>
      </c>
      <c r="G37" s="40">
        <f>'Total Property Damage Expected'!G37/'Property Value'!G36</f>
        <v>2.3655772444643652E-5</v>
      </c>
      <c r="H37" s="41">
        <f>'Total Property Damage Expected'!H37/'Property Value'!B36</f>
        <v>5.2796484449534874E-6</v>
      </c>
      <c r="I37" s="41">
        <f>'Total Property Damage Expected'!I37/'Property Value'!C36</f>
        <v>9.4199311848793174E-6</v>
      </c>
      <c r="J37" s="41">
        <f>'Total Property Damage Expected'!J37/'Property Value'!D36</f>
        <v>5.3814412766236594E-6</v>
      </c>
      <c r="K37" s="41">
        <f>'Total Property Damage Expected'!K37/'Property Value'!E36</f>
        <v>2.9462613111750456E-5</v>
      </c>
      <c r="L37" s="41">
        <f>'Total Property Damage Expected'!L37/'Property Value'!F36</f>
        <v>1.9186405995877965E-5</v>
      </c>
      <c r="M37" s="41">
        <f>'Total Property Damage Expected'!M37/'Property Value'!G36</f>
        <v>3.1471728598370924E-5</v>
      </c>
      <c r="N37" s="42">
        <f>'Total Property Damage Expected'!N37/'Property Value'!B36</f>
        <v>1.0368132884769999E-4</v>
      </c>
      <c r="O37" s="42">
        <f>'Total Property Damage Expected'!O37/'Property Value'!C36</f>
        <v>3.1013237547040695E-4</v>
      </c>
      <c r="P37" s="42">
        <f>'Total Property Damage Expected'!P37/'Property Value'!D36</f>
        <v>2.0546544613317009E-4</v>
      </c>
      <c r="Q37" s="42">
        <f>'Total Property Damage Expected'!Q37/'Property Value'!E36</f>
        <v>5.0956719443983267E-4</v>
      </c>
      <c r="R37" s="42">
        <f>'Total Property Damage Expected'!R37/'Property Value'!F36</f>
        <v>2.5883227564859257E-4</v>
      </c>
      <c r="S37" s="42">
        <f>'Total Property Damage Expected'!S37/'Property Value'!G36</f>
        <v>5.6608824209260894E-4</v>
      </c>
    </row>
    <row r="38" spans="1:19" x14ac:dyDescent="0.35">
      <c r="A38">
        <v>2057</v>
      </c>
      <c r="B38" s="40">
        <f>'Total Property Damage Expected'!B38/'Property Value'!B37</f>
        <v>1.7078560602377177E-6</v>
      </c>
      <c r="C38" s="40">
        <f>'Total Property Damage Expected'!C38/'Property Value'!C37</f>
        <v>3.6766313255115724E-6</v>
      </c>
      <c r="D38" s="40">
        <f>'Total Property Damage Expected'!D38/'Property Value'!D37</f>
        <v>3.5099570980258483E-6</v>
      </c>
      <c r="E38" s="40">
        <f>'Total Property Damage Expected'!E38/'Property Value'!E37</f>
        <v>1.717287429735929E-5</v>
      </c>
      <c r="F38" s="40">
        <f>'Total Property Damage Expected'!F38/'Property Value'!F37</f>
        <v>1.0370808102586729E-5</v>
      </c>
      <c r="G38" s="40">
        <f>'Total Property Damage Expected'!G38/'Property Value'!G37</f>
        <v>2.3795151282597935E-5</v>
      </c>
      <c r="H38" s="41">
        <f>'Total Property Damage Expected'!H38/'Property Value'!B37</f>
        <v>5.271142763700595E-6</v>
      </c>
      <c r="I38" s="41">
        <f>'Total Property Damage Expected'!I38/'Property Value'!C37</f>
        <v>9.4047553766947136E-6</v>
      </c>
      <c r="J38" s="41">
        <f>'Total Property Damage Expected'!J38/'Property Value'!D37</f>
        <v>5.3727716038874246E-6</v>
      </c>
      <c r="K38" s="41">
        <f>'Total Property Damage Expected'!K38/'Property Value'!E37</f>
        <v>2.9415147906705342E-5</v>
      </c>
      <c r="L38" s="41">
        <f>'Total Property Damage Expected'!L38/'Property Value'!F37</f>
        <v>1.915549608672568E-5</v>
      </c>
      <c r="M38" s="41">
        <f>'Total Property Damage Expected'!M38/'Property Value'!G37</f>
        <v>3.1421026644495356E-5</v>
      </c>
      <c r="N38" s="42">
        <f>'Total Property Damage Expected'!N38/'Property Value'!B37</f>
        <v>1.0346619541212168E-4</v>
      </c>
      <c r="O38" s="42">
        <f>'Total Property Damage Expected'!O38/'Property Value'!C37</f>
        <v>3.0948886670985646E-4</v>
      </c>
      <c r="P38" s="42">
        <f>'Total Property Damage Expected'!P38/'Property Value'!D37</f>
        <v>2.0503911587862455E-4</v>
      </c>
      <c r="Q38" s="42">
        <f>'Total Property Damage Expected'!Q38/'Property Value'!E37</f>
        <v>5.0850986866655989E-4</v>
      </c>
      <c r="R38" s="42">
        <f>'Total Property Damage Expected'!R38/'Property Value'!F37</f>
        <v>2.5829521196202824E-4</v>
      </c>
      <c r="S38" s="42">
        <f>'Total Property Damage Expected'!S38/'Property Value'!G37</f>
        <v>5.6491363804658291E-4</v>
      </c>
    </row>
    <row r="39" spans="1:19" x14ac:dyDescent="0.35">
      <c r="A39">
        <v>2058</v>
      </c>
      <c r="B39" s="40">
        <f>'Total Property Damage Expected'!B39/'Property Value'!B38</f>
        <v>1.7179186778768644E-6</v>
      </c>
      <c r="C39" s="40">
        <f>'Total Property Damage Expected'!C39/'Property Value'!C38</f>
        <v>3.698293886010717E-6</v>
      </c>
      <c r="D39" s="40">
        <f>'Total Property Damage Expected'!D39/'Property Value'!D38</f>
        <v>3.5306376208342671E-6</v>
      </c>
      <c r="E39" s="40">
        <f>'Total Property Damage Expected'!E39/'Property Value'!E38</f>
        <v>1.7274056166161163E-5</v>
      </c>
      <c r="F39" s="40">
        <f>'Total Property Damage Expected'!F39/'Property Value'!F38</f>
        <v>1.0431912477232193E-5</v>
      </c>
      <c r="G39" s="40">
        <f>'Total Property Damage Expected'!G39/'Property Value'!G38</f>
        <v>2.3935351334930865E-5</v>
      </c>
      <c r="H39" s="41">
        <f>'Total Property Damage Expected'!H39/'Property Value'!B38</f>
        <v>5.2626507853702247E-6</v>
      </c>
      <c r="I39" s="41">
        <f>'Total Property Damage Expected'!I39/'Property Value'!C38</f>
        <v>9.3896040172188652E-6</v>
      </c>
      <c r="J39" s="41">
        <f>'Total Property Damage Expected'!J39/'Property Value'!D38</f>
        <v>5.3641158982691963E-6</v>
      </c>
      <c r="K39" s="41">
        <f>'Total Property Damage Expected'!K39/'Property Value'!E38</f>
        <v>2.9367759169612393E-5</v>
      </c>
      <c r="L39" s="41">
        <f>'Total Property Damage Expected'!L39/'Property Value'!F38</f>
        <v>1.9124635974418309E-5</v>
      </c>
      <c r="M39" s="41">
        <f>'Total Property Damage Expected'!M39/'Property Value'!G38</f>
        <v>3.1370406373077061E-5</v>
      </c>
      <c r="N39" s="42">
        <f>'Total Property Damage Expected'!N39/'Property Value'!B38</f>
        <v>1.0325150836737977E-4</v>
      </c>
      <c r="O39" s="42">
        <f>'Total Property Damage Expected'!O39/'Property Value'!C38</f>
        <v>3.0884669319695398E-4</v>
      </c>
      <c r="P39" s="42">
        <f>'Total Property Damage Expected'!P39/'Property Value'!D38</f>
        <v>2.0461367023747441E-4</v>
      </c>
      <c r="Q39" s="42">
        <f>'Total Property Damage Expected'!Q39/'Property Value'!E38</f>
        <v>5.0745473678999594E-4</v>
      </c>
      <c r="R39" s="42">
        <f>'Total Property Damage Expected'!R39/'Property Value'!F38</f>
        <v>2.57759262655047E-4</v>
      </c>
      <c r="S39" s="42">
        <f>'Total Property Damage Expected'!S39/'Property Value'!G38</f>
        <v>5.6374147124366202E-4</v>
      </c>
    </row>
    <row r="40" spans="1:19" x14ac:dyDescent="0.35">
      <c r="A40">
        <v>2059</v>
      </c>
      <c r="B40" s="40">
        <f>'Total Property Damage Expected'!B40/'Property Value'!B39</f>
        <v>1.728040584045126E-6</v>
      </c>
      <c r="C40" s="40">
        <f>'Total Property Damage Expected'!C40/'Property Value'!C39</f>
        <v>3.7200840814250436E-6</v>
      </c>
      <c r="D40" s="40">
        <f>'Total Property Damage Expected'!D40/'Property Value'!D39</f>
        <v>3.5514399924321975E-6</v>
      </c>
      <c r="E40" s="40">
        <f>'Total Property Damage Expected'!E40/'Property Value'!E39</f>
        <v>1.7375834194371002E-5</v>
      </c>
      <c r="F40" s="40">
        <f>'Total Property Damage Expected'!F40/'Property Value'!F39</f>
        <v>1.0493376876339003E-5</v>
      </c>
      <c r="G40" s="40">
        <f>'Total Property Damage Expected'!G40/'Property Value'!G39</f>
        <v>2.4076377440203767E-5</v>
      </c>
      <c r="H40" s="41">
        <f>'Total Property Damage Expected'!H40/'Property Value'!B39</f>
        <v>5.2541724878865295E-6</v>
      </c>
      <c r="I40" s="41">
        <f>'Total Property Damage Expected'!I40/'Property Value'!C39</f>
        <v>9.3744770670641303E-6</v>
      </c>
      <c r="J40" s="41">
        <f>'Total Property Damage Expected'!J40/'Property Value'!D39</f>
        <v>5.3554741372675043E-6</v>
      </c>
      <c r="K40" s="41">
        <f>'Total Property Damage Expected'!K40/'Property Value'!E39</f>
        <v>2.93204467772793E-5</v>
      </c>
      <c r="L40" s="41">
        <f>'Total Property Damage Expected'!L40/'Property Value'!F39</f>
        <v>1.9093825578731553E-5</v>
      </c>
      <c r="M40" s="41">
        <f>'Total Property Damage Expected'!M40/'Property Value'!G39</f>
        <v>3.1319867652523026E-5</v>
      </c>
      <c r="N40" s="42">
        <f>'Total Property Damage Expected'!N40/'Property Value'!B39</f>
        <v>1.0303726678723621E-4</v>
      </c>
      <c r="O40" s="42">
        <f>'Total Property Damage Expected'!O40/'Property Value'!C39</f>
        <v>3.0820585216112908E-4</v>
      </c>
      <c r="P40" s="42">
        <f>'Total Property Damage Expected'!P40/'Property Value'!D39</f>
        <v>2.0418910737419229E-4</v>
      </c>
      <c r="Q40" s="42">
        <f>'Total Property Damage Expected'!Q40/'Property Value'!E39</f>
        <v>5.0640179425791786E-4</v>
      </c>
      <c r="R40" s="42">
        <f>'Total Property Damage Expected'!R40/'Property Value'!F39</f>
        <v>2.5722442541536842E-4</v>
      </c>
      <c r="S40" s="42">
        <f>'Total Property Damage Expected'!S40/'Property Value'!G39</f>
        <v>5.6257173662669193E-4</v>
      </c>
    </row>
    <row r="41" spans="1:19" x14ac:dyDescent="0.35">
      <c r="A41">
        <v>2060</v>
      </c>
      <c r="B41" s="40">
        <f>'Total Property Damage Expected'!B41/'Property Value'!B40</f>
        <v>2.243042823940777E-6</v>
      </c>
      <c r="C41" s="40">
        <f>'Total Property Damage Expected'!C41/'Property Value'!C40</f>
        <v>4.8287684793627842E-6</v>
      </c>
      <c r="D41" s="40">
        <f>'Total Property Damage Expected'!D41/'Property Value'!D40</f>
        <v>4.6098639483534861E-6</v>
      </c>
      <c r="E41" s="40">
        <f>'Total Property Damage Expected'!E41/'Property Value'!E40</f>
        <v>2.2554296791128415E-5</v>
      </c>
      <c r="F41" s="40">
        <f>'Total Property Damage Expected'!F41/'Property Value'!F40</f>
        <v>1.3620683402169238E-5</v>
      </c>
      <c r="G41" s="40">
        <f>'Total Property Damage Expected'!G41/'Property Value'!G40</f>
        <v>3.1251780856512801E-5</v>
      </c>
      <c r="H41" s="41">
        <f>'Total Property Damage Expected'!H41/'Property Value'!B40</f>
        <v>6.7691851102690337E-6</v>
      </c>
      <c r="I41" s="41">
        <f>'Total Property Damage Expected'!I41/'Property Value'!C40</f>
        <v>1.2077557545975161E-5</v>
      </c>
      <c r="J41" s="41">
        <f>'Total Property Damage Expected'!J41/'Property Value'!D40</f>
        <v>6.8996965501230414E-6</v>
      </c>
      <c r="K41" s="41">
        <f>'Total Property Damage Expected'!K41/'Property Value'!E40</f>
        <v>3.7774841273060446E-5</v>
      </c>
      <c r="L41" s="41">
        <f>'Total Property Damage Expected'!L41/'Property Value'!F40</f>
        <v>2.4599428378799531E-5</v>
      </c>
      <c r="M41" s="41">
        <f>'Total Property Damage Expected'!M41/'Property Value'!G40</f>
        <v>4.0350784497053275E-5</v>
      </c>
      <c r="N41" s="42">
        <f>'Total Property Damage Expected'!N41/'Property Value'!B40</f>
        <v>1.3268583009346419E-4</v>
      </c>
      <c r="O41" s="42">
        <f>'Total Property Damage Expected'!O41/'Property Value'!C40</f>
        <v>3.9689085909185582E-4</v>
      </c>
      <c r="P41" s="42">
        <f>'Total Property Damage Expected'!P41/'Property Value'!D40</f>
        <v>2.6294371010377338E-4</v>
      </c>
      <c r="Q41" s="42">
        <f>'Total Property Damage Expected'!Q41/'Property Value'!E40</f>
        <v>6.521168944696327E-4</v>
      </c>
      <c r="R41" s="42">
        <f>'Total Property Damage Expected'!R41/'Property Value'!F40</f>
        <v>3.3123972976717582E-4</v>
      </c>
      <c r="S41" s="42">
        <f>'Total Property Damage Expected'!S41/'Property Value'!G40</f>
        <v>7.2444951413133804E-4</v>
      </c>
    </row>
    <row r="42" spans="1:19" x14ac:dyDescent="0.35">
      <c r="A42">
        <v>2061</v>
      </c>
      <c r="B42" s="40">
        <f>'Total Property Damage Expected'!B42/'Property Value'!B41</f>
        <v>2.256258739972018E-6</v>
      </c>
      <c r="C42" s="40">
        <f>'Total Property Damage Expected'!C42/'Property Value'!C41</f>
        <v>4.8572193845690628E-6</v>
      </c>
      <c r="D42" s="40">
        <f>'Total Property Damage Expected'!D42/'Property Value'!D41</f>
        <v>4.6370250770696329E-6</v>
      </c>
      <c r="E42" s="40">
        <f>'Total Property Damage Expected'!E42/'Property Value'!E41</f>
        <v>2.2687185779851133E-5</v>
      </c>
      <c r="F42" s="40">
        <f>'Total Property Damage Expected'!F42/'Property Value'!F41</f>
        <v>1.370093590836746E-5</v>
      </c>
      <c r="G42" s="40">
        <f>'Total Property Damage Expected'!G42/'Property Value'!G41</f>
        <v>3.1435915063500782E-5</v>
      </c>
      <c r="H42" s="41">
        <f>'Total Property Damage Expected'!H42/'Property Value'!B41</f>
        <v>6.7582797381613879E-6</v>
      </c>
      <c r="I42" s="41">
        <f>'Total Property Damage Expected'!I42/'Property Value'!C41</f>
        <v>1.2058100217353649E-5</v>
      </c>
      <c r="J42" s="41">
        <f>'Total Property Damage Expected'!J42/'Property Value'!D41</f>
        <v>6.8885809199425659E-6</v>
      </c>
      <c r="K42" s="41">
        <f>'Total Property Damage Expected'!K42/'Property Value'!E41</f>
        <v>3.7713984804566911E-5</v>
      </c>
      <c r="L42" s="41">
        <f>'Total Property Damage Expected'!L42/'Property Value'!F41</f>
        <v>2.4559797918746189E-5</v>
      </c>
      <c r="M42" s="41">
        <f>'Total Property Damage Expected'!M42/'Property Value'!G41</f>
        <v>4.0285778102249826E-5</v>
      </c>
      <c r="N42" s="42">
        <f>'Total Property Damage Expected'!N42/'Property Value'!B41</f>
        <v>1.3241051380655109E-4</v>
      </c>
      <c r="O42" s="42">
        <f>'Total Property Damage Expected'!O42/'Property Value'!C41</f>
        <v>3.9606733093095159E-4</v>
      </c>
      <c r="P42" s="42">
        <f>'Total Property Damage Expected'!P42/'Property Value'!D41</f>
        <v>2.623981154017473E-4</v>
      </c>
      <c r="Q42" s="42">
        <f>'Total Property Damage Expected'!Q42/'Property Value'!E41</f>
        <v>6.5076378538562411E-4</v>
      </c>
      <c r="R42" s="42">
        <f>'Total Property Damage Expected'!R42/'Property Value'!F41</f>
        <v>3.3055242432986298E-4</v>
      </c>
      <c r="S42" s="42">
        <f>'Total Property Damage Expected'!S42/'Property Value'!G41</f>
        <v>7.2294631857423787E-4</v>
      </c>
    </row>
    <row r="43" spans="1:19" x14ac:dyDescent="0.35">
      <c r="A43">
        <v>2062</v>
      </c>
      <c r="B43" s="40">
        <f>'Total Property Damage Expected'!B43/'Property Value'!B42</f>
        <v>2.2695525236367622E-6</v>
      </c>
      <c r="C43" s="40">
        <f>'Total Property Damage Expected'!C43/'Property Value'!C42</f>
        <v>4.8858379213382377E-6</v>
      </c>
      <c r="D43" s="40">
        <f>'Total Property Damage Expected'!D43/'Property Value'!D42</f>
        <v>4.6643462380386626E-6</v>
      </c>
      <c r="E43" s="40">
        <f>'Total Property Damage Expected'!E43/'Property Value'!E42</f>
        <v>2.2820857745027845E-5</v>
      </c>
      <c r="F43" s="40">
        <f>'Total Property Damage Expected'!F43/'Property Value'!F42</f>
        <v>1.3781661259030306E-5</v>
      </c>
      <c r="G43" s="40">
        <f>'Total Property Damage Expected'!G43/'Property Value'!G42</f>
        <v>3.1621134181660358E-5</v>
      </c>
      <c r="H43" s="41">
        <f>'Total Property Damage Expected'!H43/'Property Value'!B42</f>
        <v>6.747391934954411E-6</v>
      </c>
      <c r="I43" s="41">
        <f>'Total Property Damage Expected'!I43/'Property Value'!C42</f>
        <v>1.2038674235106237E-5</v>
      </c>
      <c r="J43" s="41">
        <f>'Total Property Damage Expected'!J43/'Property Value'!D42</f>
        <v>6.8774831973951889E-6</v>
      </c>
      <c r="K43" s="41">
        <f>'Total Property Damage Expected'!K43/'Property Value'!E42</f>
        <v>3.7653226377776076E-5</v>
      </c>
      <c r="L43" s="41">
        <f>'Total Property Damage Expected'!L43/'Property Value'!F42</f>
        <v>2.4520231304622102E-5</v>
      </c>
      <c r="M43" s="41">
        <f>'Total Property Damage Expected'!M43/'Property Value'!G42</f>
        <v>4.0220876434812106E-5</v>
      </c>
      <c r="N43" s="42">
        <f>'Total Property Damage Expected'!N43/'Property Value'!B42</f>
        <v>1.3213576878680182E-4</v>
      </c>
      <c r="O43" s="42">
        <f>'Total Property Damage Expected'!O43/'Property Value'!C42</f>
        <v>3.9524551154871096E-4</v>
      </c>
      <c r="P43" s="42">
        <f>'Total Property Damage Expected'!P43/'Property Value'!D42</f>
        <v>2.6185365278072351E-4</v>
      </c>
      <c r="Q43" s="42">
        <f>'Total Property Damage Expected'!Q43/'Property Value'!E42</f>
        <v>6.4941348393351202E-4</v>
      </c>
      <c r="R43" s="42">
        <f>'Total Property Damage Expected'!R43/'Property Value'!F42</f>
        <v>3.2986654501605443E-4</v>
      </c>
      <c r="S43" s="42">
        <f>'Total Property Damage Expected'!S43/'Property Value'!G42</f>
        <v>7.2144624207076235E-4</v>
      </c>
    </row>
    <row r="44" spans="1:19" x14ac:dyDescent="0.35">
      <c r="A44">
        <v>2063</v>
      </c>
      <c r="B44" s="40">
        <f>'Total Property Damage Expected'!B44/'Property Value'!B43</f>
        <v>2.2829246337279004E-6</v>
      </c>
      <c r="C44" s="40">
        <f>'Total Property Damage Expected'!C44/'Property Value'!C43</f>
        <v>4.9146250773485783E-6</v>
      </c>
      <c r="D44" s="40">
        <f>'Total Property Damage Expected'!D44/'Property Value'!D43</f>
        <v>4.6918283741640223E-6</v>
      </c>
      <c r="E44" s="40">
        <f>'Total Property Damage Expected'!E44/'Property Value'!E43</f>
        <v>2.2955317299923596E-5</v>
      </c>
      <c r="F44" s="40">
        <f>'Total Property Damage Expected'!F44/'Property Value'!F43</f>
        <v>1.3862862240137906E-5</v>
      </c>
      <c r="G44" s="40">
        <f>'Total Property Damage Expected'!G44/'Property Value'!G43</f>
        <v>3.1807444603243492E-5</v>
      </c>
      <c r="H44" s="41">
        <f>'Total Property Damage Expected'!H44/'Property Value'!B43</f>
        <v>6.7365216723440441E-6</v>
      </c>
      <c r="I44" s="41">
        <f>'Total Property Damage Expected'!I44/'Property Value'!C43</f>
        <v>1.2019279548732925E-5</v>
      </c>
      <c r="J44" s="41">
        <f>'Total Property Damage Expected'!J44/'Property Value'!D43</f>
        <v>6.8664033536311444E-6</v>
      </c>
      <c r="K44" s="41">
        <f>'Total Property Damage Expected'!K44/'Property Value'!E43</f>
        <v>3.7592565834739647E-5</v>
      </c>
      <c r="L44" s="41">
        <f>'Total Property Damage Expected'!L44/'Property Value'!F43</f>
        <v>2.4480728433569455E-5</v>
      </c>
      <c r="M44" s="41">
        <f>'Total Property Damage Expected'!M44/'Property Value'!G43</f>
        <v>4.0156079326020999E-5</v>
      </c>
      <c r="N44" s="42">
        <f>'Total Property Damage Expected'!N44/'Property Value'!B43</f>
        <v>1.3186159384886634E-4</v>
      </c>
      <c r="O44" s="42">
        <f>'Total Property Damage Expected'!O44/'Property Value'!C43</f>
        <v>3.9442539739950583E-4</v>
      </c>
      <c r="P44" s="42">
        <f>'Total Property Damage Expected'!P44/'Property Value'!D43</f>
        <v>2.6131031989169197E-4</v>
      </c>
      <c r="Q44" s="42">
        <f>'Total Property Damage Expected'!Q44/'Property Value'!E43</f>
        <v>6.4806598428760462E-4</v>
      </c>
      <c r="R44" s="42">
        <f>'Total Property Damage Expected'!R44/'Property Value'!F43</f>
        <v>3.2918208886661699E-4</v>
      </c>
      <c r="S44" s="42">
        <f>'Total Property Damage Expected'!S44/'Property Value'!G43</f>
        <v>7.1994927814903516E-4</v>
      </c>
    </row>
    <row r="45" spans="1:19" x14ac:dyDescent="0.35">
      <c r="A45">
        <v>2064</v>
      </c>
      <c r="B45" s="40">
        <f>'Total Property Damage Expected'!B45/'Property Value'!B44</f>
        <v>2.2963755317415164E-6</v>
      </c>
      <c r="C45" s="40">
        <f>'Total Property Damage Expected'!C45/'Property Value'!C44</f>
        <v>4.9435818460977188E-6</v>
      </c>
      <c r="D45" s="40">
        <f>'Total Property Damage Expected'!D45/'Property Value'!D44</f>
        <v>4.7194724339047139E-6</v>
      </c>
      <c r="E45" s="40">
        <f>'Total Property Damage Expected'!E45/'Property Value'!E44</f>
        <v>2.3090569084984615E-5</v>
      </c>
      <c r="F45" s="40">
        <f>'Total Property Damage Expected'!F45/'Property Value'!F44</f>
        <v>1.3944541654085271E-5</v>
      </c>
      <c r="G45" s="40">
        <f>'Total Property Damage Expected'!G45/'Property Value'!G44</f>
        <v>3.1994852758165066E-5</v>
      </c>
      <c r="H45" s="41">
        <f>'Total Property Damage Expected'!H45/'Property Value'!B44</f>
        <v>6.7256689220718322E-6</v>
      </c>
      <c r="I45" s="41">
        <f>'Total Property Damage Expected'!I45/'Property Value'!C44</f>
        <v>1.1999916107815065E-5</v>
      </c>
      <c r="J45" s="41">
        <f>'Total Property Damage Expected'!J45/'Property Value'!D44</f>
        <v>6.8553413598471456E-6</v>
      </c>
      <c r="K45" s="41">
        <f>'Total Property Damage Expected'!K45/'Property Value'!E44</f>
        <v>3.7532003017763772E-5</v>
      </c>
      <c r="L45" s="41">
        <f>'Total Property Damage Expected'!L45/'Property Value'!F44</f>
        <v>2.4441289202896137E-5</v>
      </c>
      <c r="M45" s="41">
        <f>'Total Property Damage Expected'!M45/'Property Value'!G44</f>
        <v>4.0091386607429202E-5</v>
      </c>
      <c r="N45" s="42">
        <f>'Total Property Damage Expected'!N45/'Property Value'!B44</f>
        <v>1.3158798780985416E-4</v>
      </c>
      <c r="O45" s="42">
        <f>'Total Property Damage Expected'!O45/'Property Value'!C44</f>
        <v>3.9360698494506541E-4</v>
      </c>
      <c r="P45" s="42">
        <f>'Total Property Damage Expected'!P45/'Property Value'!D44</f>
        <v>2.607681143905169E-4</v>
      </c>
      <c r="Q45" s="42">
        <f>'Total Property Damage Expected'!Q45/'Property Value'!E44</f>
        <v>6.4672128063429765E-4</v>
      </c>
      <c r="R45" s="42">
        <f>'Total Property Damage Expected'!R45/'Property Value'!F44</f>
        <v>3.2849905292855775E-4</v>
      </c>
      <c r="S45" s="42">
        <f>'Total Property Damage Expected'!S45/'Property Value'!G44</f>
        <v>7.1845542035060903E-4</v>
      </c>
    </row>
    <row r="46" spans="1:19" x14ac:dyDescent="0.35">
      <c r="A46">
        <v>2065</v>
      </c>
      <c r="B46" s="40">
        <f>'Total Property Damage Expected'!B46/'Property Value'!B45</f>
        <v>2.3099056818928069E-6</v>
      </c>
      <c r="C46" s="40">
        <f>'Total Property Damage Expected'!C46/'Property Value'!C45</f>
        <v>4.9727092269369354E-6</v>
      </c>
      <c r="D46" s="40">
        <f>'Total Property Damage Expected'!D46/'Property Value'!D45</f>
        <v>4.7472793713080135E-6</v>
      </c>
      <c r="E46" s="40">
        <f>'Total Property Damage Expected'!E46/'Property Value'!E45</f>
        <v>2.3226617767998426E-5</v>
      </c>
      <c r="F46" s="40">
        <f>'Total Property Damage Expected'!F46/'Property Value'!F45</f>
        <v>1.4026702319779008E-5</v>
      </c>
      <c r="G46" s="40">
        <f>'Total Property Damage Expected'!G46/'Property Value'!G45</f>
        <v>3.218336511422475E-5</v>
      </c>
      <c r="H46" s="41">
        <f>'Total Property Damage Expected'!H46/'Property Value'!B45</f>
        <v>6.7148336559248383E-6</v>
      </c>
      <c r="I46" s="41">
        <f>'Total Property Damage Expected'!I46/'Property Value'!C45</f>
        <v>1.1980583862015238E-5</v>
      </c>
      <c r="J46" s="41">
        <f>'Total Property Damage Expected'!J46/'Property Value'!D45</f>
        <v>6.8442971872863072E-6</v>
      </c>
      <c r="K46" s="41">
        <f>'Total Property Damage Expected'!K46/'Property Value'!E45</f>
        <v>3.747153776940869E-5</v>
      </c>
      <c r="L46" s="41">
        <f>'Total Property Damage Expected'!L46/'Property Value'!F45</f>
        <v>2.4401913510075472E-5</v>
      </c>
      <c r="M46" s="41">
        <f>'Total Property Damage Expected'!M46/'Property Value'!G45</f>
        <v>4.0026798110860799E-5</v>
      </c>
      <c r="N46" s="42">
        <f>'Total Property Damage Expected'!N46/'Property Value'!B45</f>
        <v>1.3131494948932923E-4</v>
      </c>
      <c r="O46" s="42">
        <f>'Total Property Damage Expected'!O46/'Property Value'!C45</f>
        <v>3.9279027065446017E-4</v>
      </c>
      <c r="P46" s="42">
        <f>'Total Property Damage Expected'!P46/'Property Value'!D45</f>
        <v>2.6022703393792634E-4</v>
      </c>
      <c r="Q46" s="42">
        <f>'Total Property Damage Expected'!Q46/'Property Value'!E45</f>
        <v>6.4537936717204989E-4</v>
      </c>
      <c r="R46" s="42">
        <f>'Total Property Damage Expected'!R46/'Property Value'!F45</f>
        <v>3.2781743425501091E-4</v>
      </c>
      <c r="S46" s="42">
        <f>'Total Property Damage Expected'!S46/'Property Value'!G45</f>
        <v>7.1696466223043743E-4</v>
      </c>
    </row>
    <row r="47" spans="1:19" x14ac:dyDescent="0.35">
      <c r="A47">
        <v>2066</v>
      </c>
      <c r="B47" s="40">
        <f>'Total Property Damage Expected'!B47/'Property Value'!B46</f>
        <v>2.3235155511321063E-6</v>
      </c>
      <c r="C47" s="40">
        <f>'Total Property Damage Expected'!C47/'Property Value'!C46</f>
        <v>5.0020082251056447E-6</v>
      </c>
      <c r="D47" s="40">
        <f>'Total Property Damage Expected'!D47/'Property Value'!D46</f>
        <v>4.7752501460424093E-6</v>
      </c>
      <c r="E47" s="40">
        <f>'Total Property Damage Expected'!E47/'Property Value'!E46</f>
        <v>2.3363468044254995E-5</v>
      </c>
      <c r="F47" s="40">
        <f>'Total Property Damage Expected'!F47/'Property Value'!F46</f>
        <v>1.4109347072734608E-5</v>
      </c>
      <c r="G47" s="40">
        <f>'Total Property Damage Expected'!G47/'Property Value'!G46</f>
        <v>3.2372988177330214E-5</v>
      </c>
      <c r="H47" s="41">
        <f>'Total Property Damage Expected'!H47/'Property Value'!B46</f>
        <v>6.7040158457355866E-6</v>
      </c>
      <c r="I47" s="41">
        <f>'Total Property Damage Expected'!I47/'Property Value'!C46</f>
        <v>1.1961282761077114E-5</v>
      </c>
      <c r="J47" s="41">
        <f>'Total Property Damage Expected'!J47/'Property Value'!D46</f>
        <v>6.833270807238073E-6</v>
      </c>
      <c r="K47" s="41">
        <f>'Total Property Damage Expected'!K47/'Property Value'!E46</f>
        <v>3.7411169932488225E-5</v>
      </c>
      <c r="L47" s="41">
        <f>'Total Property Damage Expected'!L47/'Property Value'!F46</f>
        <v>2.4362601252745963E-5</v>
      </c>
      <c r="M47" s="41">
        <f>'Total Property Damage Expected'!M47/'Property Value'!G46</f>
        <v>3.9962313668410793E-5</v>
      </c>
      <c r="N47" s="42">
        <f>'Total Property Damage Expected'!N47/'Property Value'!B46</f>
        <v>1.3104247770930481E-4</v>
      </c>
      <c r="O47" s="42">
        <f>'Total Property Damage Expected'!O47/'Property Value'!C46</f>
        <v>3.9197525100408755E-4</v>
      </c>
      <c r="P47" s="42">
        <f>'Total Property Damage Expected'!P47/'Property Value'!D46</f>
        <v>2.5968707619950209E-4</v>
      </c>
      <c r="Q47" s="42">
        <f>'Total Property Damage Expected'!Q47/'Property Value'!E46</f>
        <v>6.4404023811135845E-4</v>
      </c>
      <c r="R47" s="42">
        <f>'Total Property Damage Expected'!R47/'Property Value'!F46</f>
        <v>3.2713722990522541E-4</v>
      </c>
      <c r="S47" s="42">
        <f>'Total Property Damage Expected'!S47/'Property Value'!G46</f>
        <v>7.1547699735684722E-4</v>
      </c>
    </row>
    <row r="48" spans="1:19" x14ac:dyDescent="0.35">
      <c r="A48">
        <v>2067</v>
      </c>
      <c r="B48" s="40">
        <f>'Total Property Damage Expected'!B48/'Property Value'!B47</f>
        <v>2.3372056091610004E-6</v>
      </c>
      <c r="C48" s="40">
        <f>'Total Property Damage Expected'!C48/'Property Value'!C47</f>
        <v>5.0314798517660895E-6</v>
      </c>
      <c r="D48" s="40">
        <f>'Total Property Damage Expected'!D48/'Property Value'!D47</f>
        <v>4.8033857234307142E-6</v>
      </c>
      <c r="E48" s="40">
        <f>'Total Property Damage Expected'!E48/'Property Value'!E47</f>
        <v>2.3501124636708714E-5</v>
      </c>
      <c r="F48" s="40">
        <f>'Total Property Damage Expected'!F48/'Property Value'!F47</f>
        <v>1.4192478765174301E-5</v>
      </c>
      <c r="G48" s="40">
        <f>'Total Property Damage Expected'!G48/'Property Value'!G47</f>
        <v>3.2563728491721658E-5</v>
      </c>
      <c r="H48" s="41">
        <f>'Total Property Damage Expected'!H48/'Property Value'!B47</f>
        <v>6.6932154633819725E-6</v>
      </c>
      <c r="I48" s="41">
        <f>'Total Property Damage Expected'!I48/'Property Value'!C47</f>
        <v>1.1942012754825338E-5</v>
      </c>
      <c r="J48" s="41">
        <f>'Total Property Damage Expected'!J48/'Property Value'!D47</f>
        <v>6.8222621910381424E-6</v>
      </c>
      <c r="K48" s="41">
        <f>'Total Property Damage Expected'!K48/'Property Value'!E47</f>
        <v>3.7350899350069494E-5</v>
      </c>
      <c r="L48" s="41">
        <f>'Total Property Damage Expected'!L48/'Property Value'!F47</f>
        <v>2.4323352328711027E-5</v>
      </c>
      <c r="M48" s="41">
        <f>'Total Property Damage Expected'!M48/'Property Value'!G47</f>
        <v>3.9897933112444708E-5</v>
      </c>
      <c r="N48" s="42">
        <f>'Total Property Damage Expected'!N48/'Property Value'!B47</f>
        <v>1.3077057129423842E-4</v>
      </c>
      <c r="O48" s="42">
        <f>'Total Property Damage Expected'!O48/'Property Value'!C47</f>
        <v>3.911619224776559E-4</v>
      </c>
      <c r="P48" s="42">
        <f>'Total Property Damage Expected'!P48/'Property Value'!D47</f>
        <v>2.5914823884567008E-4</v>
      </c>
      <c r="Q48" s="42">
        <f>'Total Property Damage Expected'!Q48/'Property Value'!E47</f>
        <v>6.4270388767473255E-4</v>
      </c>
      <c r="R48" s="42">
        <f>'Total Property Damage Expected'!R48/'Property Value'!F47</f>
        <v>3.2645843694455206E-4</v>
      </c>
      <c r="S48" s="42">
        <f>'Total Property Damage Expected'!S48/'Property Value'!G47</f>
        <v>7.1399241931151053E-4</v>
      </c>
    </row>
    <row r="49" spans="1:19" x14ac:dyDescent="0.35">
      <c r="A49">
        <v>2068</v>
      </c>
      <c r="B49" s="40">
        <f>'Total Property Damage Expected'!B49/'Property Value'!B48</f>
        <v>2.3509763284485396E-6</v>
      </c>
      <c r="C49" s="40">
        <f>'Total Property Damage Expected'!C49/'Property Value'!C48</f>
        <v>5.0611251240382425E-6</v>
      </c>
      <c r="D49" s="40">
        <f>'Total Property Damage Expected'!D49/'Property Value'!D48</f>
        <v>4.8316870744833866E-6</v>
      </c>
      <c r="E49" s="40">
        <f>'Total Property Damage Expected'!E49/'Property Value'!E48</f>
        <v>2.3639592296141453E-5</v>
      </c>
      <c r="F49" s="40">
        <f>'Total Property Damage Expected'!F49/'Property Value'!F48</f>
        <v>1.4276100266125487E-5</v>
      </c>
      <c r="G49" s="40">
        <f>'Total Property Damage Expected'!G49/'Property Value'!G48</f>
        <v>3.275559264019772E-5</v>
      </c>
      <c r="H49" s="41">
        <f>'Total Property Damage Expected'!H49/'Property Value'!B48</f>
        <v>6.6824324807871992E-6</v>
      </c>
      <c r="I49" s="41">
        <f>'Total Property Damage Expected'!I49/'Property Value'!C48</f>
        <v>1.1922773793165382E-5</v>
      </c>
      <c r="J49" s="41">
        <f>'Total Property Damage Expected'!J49/'Property Value'!D48</f>
        <v>6.8112713100683892E-6</v>
      </c>
      <c r="K49" s="41">
        <f>'Total Property Damage Expected'!K49/'Property Value'!E48</f>
        <v>3.7290725865472387E-5</v>
      </c>
      <c r="L49" s="41">
        <f>'Total Property Damage Expected'!L49/'Property Value'!F48</f>
        <v>2.4284166635938707E-5</v>
      </c>
      <c r="M49" s="41">
        <f>'Total Property Damage Expected'!M49/'Property Value'!G48</f>
        <v>3.9833656275598111E-5</v>
      </c>
      <c r="N49" s="42">
        <f>'Total Property Damage Expected'!N49/'Property Value'!B48</f>
        <v>1.3049922907102681E-4</v>
      </c>
      <c r="O49" s="42">
        <f>'Total Property Damage Expected'!O49/'Property Value'!C48</f>
        <v>3.9035028156616982E-4</v>
      </c>
      <c r="P49" s="42">
        <f>'Total Property Damage Expected'!P49/'Property Value'!D48</f>
        <v>2.5861051955168969E-4</v>
      </c>
      <c r="Q49" s="42">
        <f>'Total Property Damage Expected'!Q49/'Property Value'!E48</f>
        <v>6.4137031009667018E-4</v>
      </c>
      <c r="R49" s="42">
        <f>'Total Property Damage Expected'!R49/'Property Value'!F48</f>
        <v>3.2578105244443083E-4</v>
      </c>
      <c r="S49" s="42">
        <f>'Total Property Damage Expected'!S49/'Property Value'!G48</f>
        <v>7.1251092168941714E-4</v>
      </c>
    </row>
    <row r="50" spans="1:19" x14ac:dyDescent="0.35">
      <c r="A50">
        <v>2069</v>
      </c>
      <c r="B50" s="40">
        <f>'Total Property Damage Expected'!B50/'Property Value'!B49</f>
        <v>2.3648281842475403E-6</v>
      </c>
      <c r="C50" s="40">
        <f>'Total Property Damage Expected'!C50/'Property Value'!C49</f>
        <v>5.0909450650349021E-6</v>
      </c>
      <c r="D50" s="40">
        <f>'Total Property Damage Expected'!D50/'Property Value'!D49</f>
        <v>4.8601551759320338E-6</v>
      </c>
      <c r="E50" s="40">
        <f>'Total Property Damage Expected'!E50/'Property Value'!E49</f>
        <v>2.3778875801326472E-5</v>
      </c>
      <c r="F50" s="40">
        <f>'Total Property Damage Expected'!F50/'Property Value'!F49</f>
        <v>1.4360214461519769E-5</v>
      </c>
      <c r="G50" s="40">
        <f>'Total Property Damage Expected'!G50/'Property Value'!G49</f>
        <v>3.2948587244342567E-5</v>
      </c>
      <c r="H50" s="41">
        <f>'Total Property Damage Expected'!H50/'Property Value'!B49</f>
        <v>6.6716668699197033E-6</v>
      </c>
      <c r="I50" s="41">
        <f>'Total Property Damage Expected'!I50/'Property Value'!C49</f>
        <v>1.1903565826083422E-5</v>
      </c>
      <c r="J50" s="41">
        <f>'Total Property Damage Expected'!J50/'Property Value'!D49</f>
        <v>6.8002981357567965E-6</v>
      </c>
      <c r="K50" s="41">
        <f>'Total Property Damage Expected'!K50/'Property Value'!E49</f>
        <v>3.7230649322269239E-5</v>
      </c>
      <c r="L50" s="41">
        <f>'Total Property Damage Expected'!L50/'Property Value'!F49</f>
        <v>2.4245044072561436E-5</v>
      </c>
      <c r="M50" s="41">
        <f>'Total Property Damage Expected'!M50/'Property Value'!G49</f>
        <v>3.976948299077621E-5</v>
      </c>
      <c r="N50" s="42">
        <f>'Total Property Damage Expected'!N50/'Property Value'!B49</f>
        <v>1.3022844986900088E-4</v>
      </c>
      <c r="O50" s="42">
        <f>'Total Property Damage Expected'!O50/'Property Value'!C49</f>
        <v>3.8954032476791499E-4</v>
      </c>
      <c r="P50" s="42">
        <f>'Total Property Damage Expected'!P50/'Property Value'!D49</f>
        <v>2.580739159976441E-4</v>
      </c>
      <c r="Q50" s="42">
        <f>'Total Property Damage Expected'!Q50/'Property Value'!E49</f>
        <v>6.400394996236322E-4</v>
      </c>
      <c r="R50" s="42">
        <f>'Total Property Damage Expected'!R50/'Property Value'!F49</f>
        <v>3.251050734823784E-4</v>
      </c>
      <c r="S50" s="42">
        <f>'Total Property Damage Expected'!S50/'Property Value'!G49</f>
        <v>7.11032498098847E-4</v>
      </c>
    </row>
    <row r="51" spans="1:19" x14ac:dyDescent="0.35">
      <c r="A51">
        <v>2070</v>
      </c>
      <c r="B51" s="40">
        <f>'Total Property Damage Expected'!B51/'Property Value'!B50</f>
        <v>3.1362087224860074E-6</v>
      </c>
      <c r="C51" s="40">
        <f>'Total Property Damage Expected'!C51/'Property Value'!C50</f>
        <v>6.7515544786776214E-6</v>
      </c>
      <c r="D51" s="40">
        <f>'Total Property Damage Expected'!D51/'Property Value'!D50</f>
        <v>6.4454835057048857E-6</v>
      </c>
      <c r="E51" s="40">
        <f>'Total Property Damage Expected'!E51/'Property Value'!E50</f>
        <v>3.1535279474335488E-5</v>
      </c>
      <c r="F51" s="40">
        <f>'Total Property Damage Expected'!F51/'Property Value'!F50</f>
        <v>1.9044356013254344E-5</v>
      </c>
      <c r="G51" s="40">
        <f>'Total Property Damage Expected'!G51/'Property Value'!G50</f>
        <v>4.3696048363098258E-5</v>
      </c>
      <c r="H51" s="41">
        <f>'Total Property Damage Expected'!H51/'Property Value'!B50</f>
        <v>8.7818932936621662E-6</v>
      </c>
      <c r="I51" s="41">
        <f>'Total Property Damage Expected'!I51/'Property Value'!C50</f>
        <v>1.5668624788516493E-5</v>
      </c>
      <c r="J51" s="41">
        <f>'Total Property Damage Expected'!J51/'Property Value'!D50</f>
        <v>8.9512102084354627E-6</v>
      </c>
      <c r="K51" s="41">
        <f>'Total Property Damage Expected'!K51/'Property Value'!E50</f>
        <v>4.9006582009670856E-5</v>
      </c>
      <c r="L51" s="41">
        <f>'Total Property Damage Expected'!L51/'Property Value'!F50</f>
        <v>3.191367226462454E-5</v>
      </c>
      <c r="M51" s="41">
        <f>'Total Property Damage Expected'!M51/'Property Value'!G50</f>
        <v>5.2348440469017685E-5</v>
      </c>
      <c r="N51" s="42">
        <f>'Total Property Damage Expected'!N51/'Property Value'!B50</f>
        <v>1.7133963026425705E-4</v>
      </c>
      <c r="O51" s="42">
        <f>'Total Property Damage Expected'!O51/'Property Value'!C50</f>
        <v>5.1251239868010284E-4</v>
      </c>
      <c r="P51" s="42">
        <f>'Total Property Damage Expected'!P51/'Property Value'!D50</f>
        <v>3.3954400434287003E-4</v>
      </c>
      <c r="Q51" s="42">
        <f>'Total Property Damage Expected'!Q51/'Property Value'!E50</f>
        <v>8.4209042901413876E-4</v>
      </c>
      <c r="R51" s="42">
        <f>'Total Property Damage Expected'!R51/'Property Value'!F50</f>
        <v>4.2773589905691003E-4</v>
      </c>
      <c r="S51" s="42">
        <f>'Total Property Damage Expected'!S51/'Property Value'!G50</f>
        <v>9.3549485886284048E-4</v>
      </c>
    </row>
    <row r="52" spans="1:19" x14ac:dyDescent="0.35">
      <c r="A52">
        <v>2071</v>
      </c>
      <c r="B52" s="40">
        <f>'Total Property Damage Expected'!B52/'Property Value'!B51</f>
        <v>3.1546871352431934E-6</v>
      </c>
      <c r="C52" s="40">
        <f>'Total Property Damage Expected'!C52/'Property Value'!C51</f>
        <v>6.791334359881045E-6</v>
      </c>
      <c r="D52" s="40">
        <f>'Total Property Damage Expected'!D52/'Property Value'!D51</f>
        <v>6.4834600293284917E-6</v>
      </c>
      <c r="E52" s="40">
        <f>'Total Property Damage Expected'!E52/'Property Value'!E51</f>
        <v>3.1721084043515457E-5</v>
      </c>
      <c r="F52" s="40">
        <f>'Total Property Damage Expected'!F52/'Property Value'!F51</f>
        <v>1.9156564575326306E-5</v>
      </c>
      <c r="G52" s="40">
        <f>'Total Property Damage Expected'!G52/'Property Value'!G51</f>
        <v>4.3953503682229962E-5</v>
      </c>
      <c r="H52" s="41">
        <f>'Total Property Damage Expected'!H52/'Property Value'!B51</f>
        <v>8.7677453847755046E-6</v>
      </c>
      <c r="I52" s="41">
        <f>'Total Property Damage Expected'!I52/'Property Value'!C51</f>
        <v>1.5643382136564982E-5</v>
      </c>
      <c r="J52" s="41">
        <f>'Total Property Damage Expected'!J52/'Property Value'!D51</f>
        <v>8.9367895246239561E-6</v>
      </c>
      <c r="K52" s="41">
        <f>'Total Property Damage Expected'!K52/'Property Value'!E51</f>
        <v>4.8927630850287049E-5</v>
      </c>
      <c r="L52" s="41">
        <f>'Total Property Damage Expected'!L52/'Property Value'!F51</f>
        <v>3.1862258325472654E-5</v>
      </c>
      <c r="M52" s="41">
        <f>'Total Property Damage Expected'!M52/'Property Value'!G51</f>
        <v>5.2264105469565013E-5</v>
      </c>
      <c r="N52" s="42">
        <f>'Total Property Damage Expected'!N52/'Property Value'!B51</f>
        <v>1.7098410932602125E-4</v>
      </c>
      <c r="O52" s="42">
        <f>'Total Property Damage Expected'!O52/'Property Value'!C51</f>
        <v>5.114489617592037E-4</v>
      </c>
      <c r="P52" s="42">
        <f>'Total Property Damage Expected'!P52/'Property Value'!D51</f>
        <v>3.3883946796205649E-4</v>
      </c>
      <c r="Q52" s="42">
        <f>'Total Property Damage Expected'!Q52/'Property Value'!E51</f>
        <v>8.4034313459695838E-4</v>
      </c>
      <c r="R52" s="42">
        <f>'Total Property Damage Expected'!R52/'Property Value'!F51</f>
        <v>4.2684836902130003E-4</v>
      </c>
      <c r="S52" s="42">
        <f>'Total Property Damage Expected'!S52/'Property Value'!G51</f>
        <v>9.3355375504800963E-4</v>
      </c>
    </row>
    <row r="53" spans="1:19" x14ac:dyDescent="0.35">
      <c r="A53">
        <v>2072</v>
      </c>
      <c r="B53" s="40">
        <f>'Total Property Damage Expected'!B53/'Property Value'!B52</f>
        <v>3.1732744220480712E-6</v>
      </c>
      <c r="C53" s="40">
        <f>'Total Property Damage Expected'!C53/'Property Value'!C52</f>
        <v>6.8313486225078197E-6</v>
      </c>
      <c r="D53" s="40">
        <f>'Total Property Damage Expected'!D53/'Property Value'!D52</f>
        <v>6.5216603090667857E-6</v>
      </c>
      <c r="E53" s="40">
        <f>'Total Property Damage Expected'!E53/'Property Value'!E52</f>
        <v>3.1907983365572319E-5</v>
      </c>
      <c r="F53" s="40">
        <f>'Total Property Damage Expected'!F53/'Property Value'!F52</f>
        <v>1.9269434265629307E-5</v>
      </c>
      <c r="G53" s="40">
        <f>'Total Property Damage Expected'!G53/'Property Value'!G52</f>
        <v>4.4212475917509296E-5</v>
      </c>
      <c r="H53" s="41">
        <f>'Total Property Damage Expected'!H53/'Property Value'!B52</f>
        <v>8.7536202686192012E-6</v>
      </c>
      <c r="I53" s="41">
        <f>'Total Property Damage Expected'!I53/'Property Value'!C52</f>
        <v>1.5618180151327119E-5</v>
      </c>
      <c r="J53" s="41">
        <f>'Total Property Damage Expected'!J53/'Property Value'!D52</f>
        <v>8.9223920729918692E-6</v>
      </c>
      <c r="K53" s="41">
        <f>'Total Property Damage Expected'!K53/'Property Value'!E52</f>
        <v>4.8848806883727399E-5</v>
      </c>
      <c r="L53" s="41">
        <f>'Total Property Damage Expected'!L53/'Property Value'!F52</f>
        <v>3.1810927215808943E-5</v>
      </c>
      <c r="M53" s="41">
        <f>'Total Property Damage Expected'!M53/'Property Value'!G52</f>
        <v>5.217990633647377E-5</v>
      </c>
      <c r="N53" s="42">
        <f>'Total Property Damage Expected'!N53/'Property Value'!B52</f>
        <v>1.7062932607548402E-4</v>
      </c>
      <c r="O53" s="42">
        <f>'Total Property Damage Expected'!O53/'Property Value'!C52</f>
        <v>5.1038773141533103E-4</v>
      </c>
      <c r="P53" s="42">
        <f>'Total Property Damage Expected'!P53/'Property Value'!D52</f>
        <v>3.3813639345807044E-4</v>
      </c>
      <c r="Q53" s="42">
        <f>'Total Property Damage Expected'!Q53/'Property Value'!E52</f>
        <v>8.385994657260082E-4</v>
      </c>
      <c r="R53" s="42">
        <f>'Total Property Damage Expected'!R53/'Property Value'!F52</f>
        <v>4.2596268056495861E-4</v>
      </c>
      <c r="S53" s="42">
        <f>'Total Property Damage Expected'!S53/'Property Value'!G52</f>
        <v>9.3161667892396102E-4</v>
      </c>
    </row>
    <row r="54" spans="1:19" x14ac:dyDescent="0.35">
      <c r="A54">
        <v>2073</v>
      </c>
      <c r="B54" s="40">
        <f>'Total Property Damage Expected'!B54/'Property Value'!B53</f>
        <v>3.1919712243820507E-6</v>
      </c>
      <c r="C54" s="40">
        <f>'Total Property Damage Expected'!C54/'Property Value'!C53</f>
        <v>6.8715986475236513E-6</v>
      </c>
      <c r="D54" s="40">
        <f>'Total Property Damage Expected'!D54/'Property Value'!D53</f>
        <v>6.5600856632815922E-6</v>
      </c>
      <c r="E54" s="40">
        <f>'Total Property Damage Expected'!E54/'Property Value'!E53</f>
        <v>3.2095983890744983E-5</v>
      </c>
      <c r="F54" s="40">
        <f>'Total Property Damage Expected'!F54/'Property Value'!F53</f>
        <v>1.9382968979503679E-5</v>
      </c>
      <c r="G54" s="40">
        <f>'Total Property Damage Expected'!G54/'Property Value'!G53</f>
        <v>4.4472974006543771E-5</v>
      </c>
      <c r="H54" s="41">
        <f>'Total Property Damage Expected'!H54/'Property Value'!B53</f>
        <v>8.7395179084734407E-6</v>
      </c>
      <c r="I54" s="41">
        <f>'Total Property Damage Expected'!I54/'Property Value'!C53</f>
        <v>1.559301876728754E-5</v>
      </c>
      <c r="J54" s="41">
        <f>'Total Property Damage Expected'!J54/'Property Value'!D53</f>
        <v>8.908017816111425E-6</v>
      </c>
      <c r="K54" s="41">
        <f>'Total Property Damage Expected'!K54/'Property Value'!E53</f>
        <v>4.8770109905080231E-5</v>
      </c>
      <c r="L54" s="41">
        <f>'Total Property Damage Expected'!L54/'Property Value'!F53</f>
        <v>3.1759678802192453E-5</v>
      </c>
      <c r="M54" s="41">
        <f>'Total Property Damage Expected'!M54/'Property Value'!G53</f>
        <v>5.2095842850858912E-5</v>
      </c>
      <c r="N54" s="42">
        <f>'Total Property Damage Expected'!N54/'Property Value'!B53</f>
        <v>1.7027527898198129E-4</v>
      </c>
      <c r="O54" s="42">
        <f>'Total Property Damage Expected'!O54/'Property Value'!C53</f>
        <v>5.0932870306995086E-4</v>
      </c>
      <c r="P54" s="42">
        <f>'Total Property Damage Expected'!P54/'Property Value'!D53</f>
        <v>3.3743477779759267E-4</v>
      </c>
      <c r="Q54" s="42">
        <f>'Total Property Damage Expected'!Q54/'Property Value'!E53</f>
        <v>8.3685941487846569E-4</v>
      </c>
      <c r="R54" s="42">
        <f>'Total Property Damage Expected'!R54/'Property Value'!F53</f>
        <v>4.2507882986670315E-4</v>
      </c>
      <c r="S54" s="42">
        <f>'Total Property Damage Expected'!S54/'Property Value'!G53</f>
        <v>9.2968362213344312E-4</v>
      </c>
    </row>
    <row r="55" spans="1:19" x14ac:dyDescent="0.35">
      <c r="A55">
        <v>2074</v>
      </c>
      <c r="B55" s="40">
        <f>'Total Property Damage Expected'!B55/'Property Value'!B54</f>
        <v>3.2107781875061238E-6</v>
      </c>
      <c r="C55" s="40">
        <f>'Total Property Damage Expected'!C55/'Property Value'!C54</f>
        <v>6.9120858240308342E-6</v>
      </c>
      <c r="D55" s="40">
        <f>'Total Property Damage Expected'!D55/'Property Value'!D54</f>
        <v>6.5987374181024656E-6</v>
      </c>
      <c r="E55" s="40">
        <f>'Total Property Damage Expected'!E55/'Property Value'!E54</f>
        <v>3.2285092107276897E-5</v>
      </c>
      <c r="F55" s="40">
        <f>'Total Property Damage Expected'!F55/'Property Value'!F54</f>
        <v>1.9497172635240938E-5</v>
      </c>
      <c r="G55" s="40">
        <f>'Total Property Damage Expected'!G55/'Property Value'!G54</f>
        <v>4.4735006939600944E-5</v>
      </c>
      <c r="H55" s="41">
        <f>'Total Property Damage Expected'!H55/'Property Value'!B54</f>
        <v>8.7254382676775717E-6</v>
      </c>
      <c r="I55" s="41">
        <f>'Total Property Damage Expected'!I55/'Property Value'!C54</f>
        <v>1.5567897919036429E-5</v>
      </c>
      <c r="J55" s="41">
        <f>'Total Property Damage Expected'!J55/'Property Value'!D54</f>
        <v>8.8936667166151399E-6</v>
      </c>
      <c r="K55" s="41">
        <f>'Total Property Damage Expected'!K55/'Property Value'!E54</f>
        <v>4.869153970976398E-5</v>
      </c>
      <c r="L55" s="41">
        <f>'Total Property Damage Expected'!L55/'Property Value'!F54</f>
        <v>3.1708512951397235E-5</v>
      </c>
      <c r="M55" s="41">
        <f>'Total Property Damage Expected'!M55/'Property Value'!G54</f>
        <v>5.2011914794188074E-5</v>
      </c>
      <c r="N55" s="42">
        <f>'Total Property Damage Expected'!N55/'Property Value'!B54</f>
        <v>1.6992196651802497E-4</v>
      </c>
      <c r="O55" s="42">
        <f>'Total Property Damage Expected'!O55/'Property Value'!C54</f>
        <v>5.0827187215402925E-4</v>
      </c>
      <c r="P55" s="42">
        <f>'Total Property Damage Expected'!P55/'Property Value'!D54</f>
        <v>3.3673461795359774E-4</v>
      </c>
      <c r="Q55" s="42">
        <f>'Total Property Damage Expected'!Q55/'Property Value'!E54</f>
        <v>8.3512297454711813E-4</v>
      </c>
      <c r="R55" s="42">
        <f>'Total Property Damage Expected'!R55/'Property Value'!F54</f>
        <v>4.2419681311328021E-4</v>
      </c>
      <c r="S55" s="42">
        <f>'Total Property Damage Expected'!S55/'Property Value'!G54</f>
        <v>9.2775457633654526E-4</v>
      </c>
    </row>
    <row r="56" spans="1:19" x14ac:dyDescent="0.35">
      <c r="A56">
        <v>2075</v>
      </c>
      <c r="B56" s="40">
        <f>'Total Property Damage Expected'!B56/'Property Value'!B55</f>
        <v>3.2296959604831327E-6</v>
      </c>
      <c r="C56" s="40">
        <f>'Total Property Damage Expected'!C56/'Property Value'!C55</f>
        <v>6.9528115493162017E-6</v>
      </c>
      <c r="D56" s="40">
        <f>'Total Property Damage Expected'!D56/'Property Value'!D55</f>
        <v>6.6376169074724616E-6</v>
      </c>
      <c r="E56" s="40">
        <f>'Total Property Damage Expected'!E56/'Property Value'!E55</f>
        <v>3.2475314541639984E-5</v>
      </c>
      <c r="F56" s="40">
        <f>'Total Property Damage Expected'!F56/'Property Value'!F55</f>
        <v>1.9612049174219026E-5</v>
      </c>
      <c r="G56" s="40">
        <f>'Total Property Damage Expected'!G56/'Property Value'!G55</f>
        <v>4.4998583759918651E-5</v>
      </c>
      <c r="H56" s="41">
        <f>'Total Property Damage Expected'!H56/'Property Value'!B55</f>
        <v>8.7113813096299977E-6</v>
      </c>
      <c r="I56" s="41">
        <f>'Total Property Damage Expected'!I56/'Property Value'!C55</f>
        <v>1.5542817541269337E-5</v>
      </c>
      <c r="J56" s="41">
        <f>'Total Property Damage Expected'!J56/'Property Value'!D55</f>
        <v>8.8793387371957375E-6</v>
      </c>
      <c r="K56" s="41">
        <f>'Total Property Damage Expected'!K56/'Property Value'!E55</f>
        <v>4.8613096093526681E-5</v>
      </c>
      <c r="L56" s="41">
        <f>'Total Property Damage Expected'!L56/'Property Value'!F55</f>
        <v>3.1657429530411969E-5</v>
      </c>
      <c r="M56" s="41">
        <f>'Total Property Damage Expected'!M56/'Property Value'!G55</f>
        <v>5.1928121948280922E-5</v>
      </c>
      <c r="N56" s="42">
        <f>'Total Property Damage Expected'!N56/'Property Value'!B55</f>
        <v>1.6956938715929641E-4</v>
      </c>
      <c r="O56" s="42">
        <f>'Total Property Damage Expected'!O56/'Property Value'!C55</f>
        <v>5.0721723410801294E-4</v>
      </c>
      <c r="P56" s="42">
        <f>'Total Property Damage Expected'!P56/'Property Value'!D55</f>
        <v>3.3603591090534106E-4</v>
      </c>
      <c r="Q56" s="42">
        <f>'Total Property Damage Expected'!Q56/'Property Value'!E55</f>
        <v>8.3339013724032982E-4</v>
      </c>
      <c r="R56" s="42">
        <f>'Total Property Damage Expected'!R56/'Property Value'!F55</f>
        <v>4.2331662649934814E-4</v>
      </c>
      <c r="S56" s="42">
        <f>'Total Property Damage Expected'!S56/'Property Value'!G55</f>
        <v>9.2582953321066136E-4</v>
      </c>
    </row>
    <row r="57" spans="1:19" x14ac:dyDescent="0.35">
      <c r="A57">
        <v>2076</v>
      </c>
      <c r="B57" s="40">
        <f>'Total Property Damage Expected'!B57/'Property Value'!B56</f>
        <v>3.2487251962001728E-6</v>
      </c>
      <c r="C57" s="40">
        <f>'Total Property Damage Expected'!C57/'Property Value'!C56</f>
        <v>6.9937772288993362E-6</v>
      </c>
      <c r="D57" s="40">
        <f>'Total Property Damage Expected'!D57/'Property Value'!D56</f>
        <v>6.6767254731941742E-6</v>
      </c>
      <c r="E57" s="40">
        <f>'Total Property Damage Expected'!E57/'Property Value'!E56</f>
        <v>3.2666657758759855E-5</v>
      </c>
      <c r="F57" s="40">
        <f>'Total Property Damage Expected'!F57/'Property Value'!F56</f>
        <v>1.9727602561038313E-5</v>
      </c>
      <c r="G57" s="40">
        <f>'Total Property Damage Expected'!G57/'Property Value'!G56</f>
        <v>4.5263713564017109E-5</v>
      </c>
      <c r="H57" s="41">
        <f>'Total Property Damage Expected'!H57/'Property Value'!B56</f>
        <v>8.6973469977880895E-6</v>
      </c>
      <c r="I57" s="41">
        <f>'Total Property Damage Expected'!I57/'Property Value'!C56</f>
        <v>1.5517777568787025E-5</v>
      </c>
      <c r="J57" s="41">
        <f>'Total Property Damage Expected'!J57/'Property Value'!D56</f>
        <v>8.8650338406060332E-6</v>
      </c>
      <c r="K57" s="41">
        <f>'Total Property Damage Expected'!K57/'Property Value'!E56</f>
        <v>4.8534778852445415E-5</v>
      </c>
      <c r="L57" s="41">
        <f>'Total Property Damage Expected'!L57/'Property Value'!F56</f>
        <v>3.1606428406439598E-5</v>
      </c>
      <c r="M57" s="41">
        <f>'Total Property Damage Expected'!M57/'Property Value'!G56</f>
        <v>5.1844464095308611E-5</v>
      </c>
      <c r="N57" s="42">
        <f>'Total Property Damage Expected'!N57/'Property Value'!B56</f>
        <v>1.6921753938463994E-4</v>
      </c>
      <c r="O57" s="42">
        <f>'Total Property Damage Expected'!O57/'Property Value'!C56</f>
        <v>5.0616478438180942E-4</v>
      </c>
      <c r="P57" s="42">
        <f>'Total Property Damage Expected'!P57/'Property Value'!D56</f>
        <v>3.3533865363834611E-4</v>
      </c>
      <c r="Q57" s="42">
        <f>'Total Property Damage Expected'!Q57/'Property Value'!E56</f>
        <v>8.3166089548200942E-4</v>
      </c>
      <c r="R57" s="42">
        <f>'Total Property Damage Expected'!R57/'Property Value'!F56</f>
        <v>4.2243826622746159E-4</v>
      </c>
      <c r="S57" s="42">
        <f>'Total Property Damage Expected'!S57/'Property Value'!G56</f>
        <v>9.2390848445045456E-4</v>
      </c>
    </row>
    <row r="58" spans="1:19" x14ac:dyDescent="0.35">
      <c r="A58">
        <v>2077</v>
      </c>
      <c r="B58" s="40">
        <f>'Total Property Damage Expected'!B58/'Property Value'!B57</f>
        <v>3.2678665513911213E-6</v>
      </c>
      <c r="C58" s="40">
        <f>'Total Property Damage Expected'!C58/'Property Value'!C57</f>
        <v>7.0349842765810889E-6</v>
      </c>
      <c r="D58" s="40">
        <f>'Total Property Damage Expected'!D58/'Property Value'!D57</f>
        <v>6.7160644649760418E-6</v>
      </c>
      <c r="E58" s="40">
        <f>'Total Property Damage Expected'!E58/'Property Value'!E57</f>
        <v>3.285912836224239E-5</v>
      </c>
      <c r="F58" s="40">
        <f>'Total Property Damage Expected'!F58/'Property Value'!F57</f>
        <v>1.9843836783658426E-5</v>
      </c>
      <c r="G58" s="40">
        <f>'Total Property Damage Expected'!G58/'Property Value'!G57</f>
        <v>4.553040550201284E-5</v>
      </c>
      <c r="H58" s="41">
        <f>'Total Property Damage Expected'!H58/'Property Value'!B57</f>
        <v>8.6833352956680949E-6</v>
      </c>
      <c r="I58" s="41">
        <f>'Total Property Damage Expected'!I58/'Property Value'!C57</f>
        <v>1.5492777936495306E-5</v>
      </c>
      <c r="J58" s="41">
        <f>'Total Property Damage Expected'!J58/'Property Value'!D57</f>
        <v>8.8507519896588631E-6</v>
      </c>
      <c r="K58" s="41">
        <f>'Total Property Damage Expected'!K58/'Property Value'!E57</f>
        <v>4.8456587782925798E-5</v>
      </c>
      <c r="L58" s="41">
        <f>'Total Property Damage Expected'!L58/'Property Value'!F57</f>
        <v>3.1555509446897034E-5</v>
      </c>
      <c r="M58" s="41">
        <f>'Total Property Damage Expected'!M58/'Property Value'!G57</f>
        <v>5.1760941017793248E-5</v>
      </c>
      <c r="N58" s="42">
        <f>'Total Property Damage Expected'!N58/'Property Value'!B57</f>
        <v>1.6886642167605618E-4</v>
      </c>
      <c r="O58" s="42">
        <f>'Total Property Damage Expected'!O58/'Property Value'!C57</f>
        <v>5.0511451843476731E-4</v>
      </c>
      <c r="P58" s="42">
        <f>'Total Property Damage Expected'!P58/'Property Value'!D57</f>
        <v>3.3464284314439123E-4</v>
      </c>
      <c r="Q58" s="42">
        <f>'Total Property Damage Expected'!Q58/'Property Value'!E57</f>
        <v>8.2993524181157875E-4</v>
      </c>
      <c r="R58" s="42">
        <f>'Total Property Damage Expected'!R58/'Property Value'!F57</f>
        <v>4.2156172850805459E-4</v>
      </c>
      <c r="S58" s="42">
        <f>'Total Property Damage Expected'!S58/'Property Value'!G57</f>
        <v>9.2199142176782112E-4</v>
      </c>
    </row>
    <row r="59" spans="1:19" x14ac:dyDescent="0.35">
      <c r="A59">
        <v>2078</v>
      </c>
      <c r="B59" s="40">
        <f>'Total Property Damage Expected'!B59/'Property Value'!B58</f>
        <v>3.287120686659306E-6</v>
      </c>
      <c r="C59" s="40">
        <f>'Total Property Damage Expected'!C59/'Property Value'!C58</f>
        <v>7.0764341144923646E-6</v>
      </c>
      <c r="D59" s="40">
        <f>'Total Property Damage Expected'!D59/'Property Value'!D58</f>
        <v>6.7556352404789303E-6</v>
      </c>
      <c r="E59" s="40">
        <f>'Total Property Damage Expected'!E59/'Property Value'!E58</f>
        <v>3.3052732994601669E-5</v>
      </c>
      <c r="F59" s="40">
        <f>'Total Property Damage Expected'!F59/'Property Value'!F58</f>
        <v>1.9960755853535894E-5</v>
      </c>
      <c r="G59" s="40">
        <f>'Total Property Damage Expected'!G59/'Property Value'!G58</f>
        <v>4.5798668777934518E-5</v>
      </c>
      <c r="H59" s="41">
        <f>'Total Property Damage Expected'!H59/'Property Value'!B58</f>
        <v>8.6693461668450307E-6</v>
      </c>
      <c r="I59" s="41">
        <f>'Total Property Damage Expected'!I59/'Property Value'!C58</f>
        <v>1.5467818579404851E-5</v>
      </c>
      <c r="J59" s="41">
        <f>'Total Property Damage Expected'!J59/'Property Value'!D58</f>
        <v>8.8364931472269572E-6</v>
      </c>
      <c r="K59" s="41">
        <f>'Total Property Damage Expected'!K59/'Property Value'!E58</f>
        <v>4.8378522681701431E-5</v>
      </c>
      <c r="L59" s="41">
        <f>'Total Property Damage Expected'!L59/'Property Value'!F58</f>
        <v>3.1504672519414779E-5</v>
      </c>
      <c r="M59" s="41">
        <f>'Total Property Damage Expected'!M59/'Property Value'!G58</f>
        <v>5.1677552498607296E-5</v>
      </c>
      <c r="N59" s="42">
        <f>'Total Property Damage Expected'!N59/'Property Value'!B58</f>
        <v>1.6851603251869546E-4</v>
      </c>
      <c r="O59" s="42">
        <f>'Total Property Damage Expected'!O59/'Property Value'!C58</f>
        <v>5.0406643173565705E-4</v>
      </c>
      <c r="P59" s="42">
        <f>'Total Property Damage Expected'!P59/'Property Value'!D58</f>
        <v>3.3394847642149653E-4</v>
      </c>
      <c r="Q59" s="42">
        <f>'Total Property Damage Expected'!Q59/'Property Value'!E58</f>
        <v>8.2821316878393925E-4</v>
      </c>
      <c r="R59" s="42">
        <f>'Total Property Damage Expected'!R59/'Property Value'!F58</f>
        <v>4.2068700955942415E-4</v>
      </c>
      <c r="S59" s="42">
        <f>'Total Property Damage Expected'!S59/'Property Value'!G58</f>
        <v>9.2007833689185465E-4</v>
      </c>
    </row>
    <row r="60" spans="1:19" x14ac:dyDescent="0.35">
      <c r="A60">
        <v>2079</v>
      </c>
      <c r="B60" s="40">
        <f>'Total Property Damage Expected'!B60/'Property Value'!B59</f>
        <v>3.3064882665003013E-6</v>
      </c>
      <c r="C60" s="40">
        <f>'Total Property Damage Expected'!C60/'Property Value'!C59</f>
        <v>7.1181281731432097E-6</v>
      </c>
      <c r="D60" s="40">
        <f>'Total Property Damage Expected'!D60/'Property Value'!D59</f>
        <v>6.7954391653629891E-6</v>
      </c>
      <c r="E60" s="40">
        <f>'Total Property Damage Expected'!E60/'Property Value'!E59</f>
        <v>3.3247478337489168E-5</v>
      </c>
      <c r="F60" s="40">
        <f>'Total Property Damage Expected'!F60/'Property Value'!F59</f>
        <v>2.0078363805762581E-5</v>
      </c>
      <c r="G60" s="40">
        <f>'Total Property Damage Expected'!G60/'Property Value'!G59</f>
        <v>4.6068512650040549E-5</v>
      </c>
      <c r="H60" s="41">
        <f>'Total Property Damage Expected'!H60/'Property Value'!B59</f>
        <v>8.6553795749526012E-6</v>
      </c>
      <c r="I60" s="41">
        <f>'Total Property Damage Expected'!I60/'Property Value'!C59</f>
        <v>1.5442899432631027E-5</v>
      </c>
      <c r="J60" s="41">
        <f>'Total Property Damage Expected'!J60/'Property Value'!D59</f>
        <v>8.8222572762428747E-6</v>
      </c>
      <c r="K60" s="41">
        <f>'Total Property Damage Expected'!K60/'Property Value'!E59</f>
        <v>4.8300583345833398E-5</v>
      </c>
      <c r="L60" s="41">
        <f>'Total Property Damage Expected'!L60/'Property Value'!F59</f>
        <v>3.1453917491836566E-5</v>
      </c>
      <c r="M60" s="41">
        <f>'Total Property Damage Expected'!M60/'Property Value'!G59</f>
        <v>5.1594298320973015E-5</v>
      </c>
      <c r="N60" s="42">
        <f>'Total Property Damage Expected'!N60/'Property Value'!B59</f>
        <v>1.681663704008514E-4</v>
      </c>
      <c r="O60" s="42">
        <f>'Total Property Damage Expected'!O60/'Property Value'!C59</f>
        <v>5.0302051976265096E-4</v>
      </c>
      <c r="P60" s="42">
        <f>'Total Property Damage Expected'!P60/'Property Value'!D59</f>
        <v>3.3325555047391116E-4</v>
      </c>
      <c r="Q60" s="42">
        <f>'Total Property Damage Expected'!Q60/'Property Value'!E59</f>
        <v>8.2649466896944114E-4</v>
      </c>
      <c r="R60" s="42">
        <f>'Total Property Damage Expected'!R60/'Property Value'!F59</f>
        <v>4.1981410560771438E-4</v>
      </c>
      <c r="S60" s="42">
        <f>'Total Property Damage Expected'!S60/'Property Value'!G59</f>
        <v>9.1816922156881054E-4</v>
      </c>
    </row>
    <row r="61" spans="1:19" x14ac:dyDescent="0.35">
      <c r="A61">
        <v>2080</v>
      </c>
      <c r="B61" s="40">
        <f>'Total Property Damage Expected'!B61/'Property Value'!B60</f>
        <v>4.4194252387048456E-6</v>
      </c>
      <c r="C61" s="40">
        <f>'Total Property Damage Expected'!C61/'Property Value'!C60</f>
        <v>9.5140320379909743E-6</v>
      </c>
      <c r="D61" s="40">
        <f>'Total Property Damage Expected'!D61/'Property Value'!D60</f>
        <v>9.0827285430761213E-6</v>
      </c>
      <c r="E61" s="40">
        <f>'Total Property Damage Expected'!E61/'Property Value'!E60</f>
        <v>4.443830827305881E-5</v>
      </c>
      <c r="F61" s="40">
        <f>'Total Property Damage Expected'!F61/'Property Value'!F60</f>
        <v>2.683657723939391E-5</v>
      </c>
      <c r="G61" s="40">
        <f>'Total Property Damage Expected'!G61/'Property Value'!G60</f>
        <v>6.1574798125830309E-5</v>
      </c>
      <c r="H61" s="41">
        <f>'Total Property Damage Expected'!H61/'Property Value'!B60</f>
        <v>1.1482418224541293E-5</v>
      </c>
      <c r="I61" s="41">
        <f>'Total Property Damage Expected'!I61/'Property Value'!C60</f>
        <v>2.048689238287646E-5</v>
      </c>
      <c r="J61" s="41">
        <f>'Total Property Damage Expected'!J61/'Property Value'!D60</f>
        <v>1.1703801878715177E-5</v>
      </c>
      <c r="K61" s="41">
        <f>'Total Property Damage Expected'!K61/'Property Value'!E60</f>
        <v>6.4076623522222638E-5</v>
      </c>
      <c r="L61" s="41">
        <f>'Total Property Damage Expected'!L61/'Property Value'!F60</f>
        <v>4.1727463517214989E-5</v>
      </c>
      <c r="M61" s="41">
        <f>'Total Property Damage Expected'!M61/'Property Value'!G60</f>
        <v>6.8446138750235586E-5</v>
      </c>
      <c r="N61" s="42">
        <f>'Total Property Damage Expected'!N61/'Property Value'!B60</f>
        <v>2.2298956742309784E-4</v>
      </c>
      <c r="O61" s="42">
        <f>'Total Property Damage Expected'!O61/'Property Value'!C60</f>
        <v>6.6700808157685906E-4</v>
      </c>
      <c r="P61" s="42">
        <f>'Total Property Damage Expected'!P61/'Property Value'!D60</f>
        <v>4.4189876290002611E-4</v>
      </c>
      <c r="Q61" s="42">
        <f>'Total Property Damage Expected'!Q61/'Property Value'!E60</f>
        <v>1.0959366505424622E-3</v>
      </c>
      <c r="R61" s="42">
        <f>'Total Property Damage Expected'!R61/'Property Value'!F60</f>
        <v>5.5667590127820817E-4</v>
      </c>
      <c r="S61" s="42">
        <f>'Total Property Damage Expected'!S61/'Property Value'!G60</f>
        <v>1.2174976307735962E-3</v>
      </c>
    </row>
    <row r="62" spans="1:19" x14ac:dyDescent="0.35">
      <c r="A62">
        <v>2081</v>
      </c>
      <c r="B62" s="40">
        <f>'Total Property Damage Expected'!B62/'Property Value'!B61</f>
        <v>4.4454643103791247E-6</v>
      </c>
      <c r="C62" s="40">
        <f>'Total Property Damage Expected'!C62/'Property Value'!C61</f>
        <v>9.5700883233149109E-6</v>
      </c>
      <c r="D62" s="40">
        <f>'Total Property Damage Expected'!D62/'Property Value'!D61</f>
        <v>9.1362436059535028E-6</v>
      </c>
      <c r="E62" s="40">
        <f>'Total Property Damage Expected'!E62/'Property Value'!E61</f>
        <v>4.4700136957040573E-5</v>
      </c>
      <c r="F62" s="40">
        <f>'Total Property Damage Expected'!F62/'Property Value'!F61</f>
        <v>2.6994697248328308E-5</v>
      </c>
      <c r="G62" s="40">
        <f>'Total Property Damage Expected'!G62/'Property Value'!G61</f>
        <v>6.1937594302963436E-5</v>
      </c>
      <c r="H62" s="41">
        <f>'Total Property Damage Expected'!H62/'Property Value'!B61</f>
        <v>1.1463919684259943E-5</v>
      </c>
      <c r="I62" s="41">
        <f>'Total Property Damage Expected'!I62/'Property Value'!C61</f>
        <v>2.0453887348869397E-5</v>
      </c>
      <c r="J62" s="41">
        <f>'Total Property Damage Expected'!J62/'Property Value'!D61</f>
        <v>1.168494668233889E-5</v>
      </c>
      <c r="K62" s="41">
        <f>'Total Property Damage Expected'!K62/'Property Value'!E61</f>
        <v>6.3973394047547568E-5</v>
      </c>
      <c r="L62" s="41">
        <f>'Total Property Damage Expected'!L62/'Property Value'!F61</f>
        <v>4.1660239248805918E-5</v>
      </c>
      <c r="M62" s="41">
        <f>'Total Property Damage Expected'!M62/'Property Value'!G61</f>
        <v>6.833586984781326E-5</v>
      </c>
      <c r="N62" s="42">
        <f>'Total Property Damage Expected'!N62/'Property Value'!B61</f>
        <v>2.2252687551635811E-4</v>
      </c>
      <c r="O62" s="42">
        <f>'Total Property Damage Expected'!O62/'Property Value'!C61</f>
        <v>6.6562407404394152E-4</v>
      </c>
      <c r="P62" s="42">
        <f>'Total Property Damage Expected'!P62/'Property Value'!D61</f>
        <v>4.4098184564889657E-4</v>
      </c>
      <c r="Q62" s="42">
        <f>'Total Property Damage Expected'!Q62/'Property Value'!E61</f>
        <v>1.0936626382450918E-3</v>
      </c>
      <c r="R62" s="42">
        <f>'Total Property Damage Expected'!R62/'Property Value'!F61</f>
        <v>5.5552082735625305E-4</v>
      </c>
      <c r="S62" s="42">
        <f>'Total Property Damage Expected'!S62/'Property Value'!G61</f>
        <v>1.2149713856817578E-3</v>
      </c>
    </row>
    <row r="63" spans="1:19" x14ac:dyDescent="0.35">
      <c r="A63">
        <v>2082</v>
      </c>
      <c r="B63" s="40">
        <f>'Total Property Damage Expected'!B63/'Property Value'!B62</f>
        <v>4.4716568031923612E-6</v>
      </c>
      <c r="C63" s="40">
        <f>'Total Property Damage Expected'!C63/'Property Value'!C62</f>
        <v>9.6264748899656022E-6</v>
      </c>
      <c r="D63" s="40">
        <f>'Total Property Damage Expected'!D63/'Property Value'!D62</f>
        <v>9.1900739773795439E-6</v>
      </c>
      <c r="E63" s="40">
        <f>'Total Property Damage Expected'!E63/'Property Value'!E62</f>
        <v>4.4963508324855715E-5</v>
      </c>
      <c r="F63" s="40">
        <f>'Total Property Damage Expected'!F63/'Property Value'!F62</f>
        <v>2.7153748893849676E-5</v>
      </c>
      <c r="G63" s="40">
        <f>'Total Property Damage Expected'!G63/'Property Value'!G62</f>
        <v>6.2302528060245393E-5</v>
      </c>
      <c r="H63" s="41">
        <f>'Total Property Damage Expected'!H63/'Property Value'!B62</f>
        <v>1.1445450945714241E-5</v>
      </c>
      <c r="I63" s="41">
        <f>'Total Property Damage Expected'!I63/'Property Value'!C62</f>
        <v>2.0420935487019894E-5</v>
      </c>
      <c r="J63" s="41">
        <f>'Total Property Damage Expected'!J63/'Property Value'!D62</f>
        <v>1.1666121862282545E-5</v>
      </c>
      <c r="K63" s="41">
        <f>'Total Property Damage Expected'!K63/'Property Value'!E62</f>
        <v>6.3870330878833321E-5</v>
      </c>
      <c r="L63" s="41">
        <f>'Total Property Damage Expected'!L63/'Property Value'!F62</f>
        <v>4.1593123280827353E-5</v>
      </c>
      <c r="M63" s="41">
        <f>'Total Property Damage Expected'!M63/'Property Value'!G62</f>
        <v>6.822577859209335E-5</v>
      </c>
      <c r="N63" s="42">
        <f>'Total Property Damage Expected'!N63/'Property Value'!B62</f>
        <v>2.2206514367157572E-4</v>
      </c>
      <c r="O63" s="42">
        <f>'Total Property Damage Expected'!O63/'Property Value'!C62</f>
        <v>6.64242938255616E-4</v>
      </c>
      <c r="P63" s="42">
        <f>'Total Property Damage Expected'!P63/'Property Value'!D62</f>
        <v>4.4006683095399943E-4</v>
      </c>
      <c r="Q63" s="42">
        <f>'Total Property Damage Expected'!Q63/'Property Value'!E62</f>
        <v>1.0913933444065169E-3</v>
      </c>
      <c r="R63" s="42">
        <f>'Total Property Damage Expected'!R63/'Property Value'!F62</f>
        <v>5.5436815015339803E-4</v>
      </c>
      <c r="S63" s="42">
        <f>'Total Property Damage Expected'!S63/'Property Value'!G62</f>
        <v>1.2124503824188172E-3</v>
      </c>
    </row>
    <row r="64" spans="1:19" x14ac:dyDescent="0.35">
      <c r="A64">
        <v>2083</v>
      </c>
      <c r="B64" s="40">
        <f>'Total Property Damage Expected'!B64/'Property Value'!B63</f>
        <v>4.4980036210955939E-6</v>
      </c>
      <c r="C64" s="40">
        <f>'Total Property Damage Expected'!C64/'Property Value'!C63</f>
        <v>9.6831936839470378E-6</v>
      </c>
      <c r="D64" s="40">
        <f>'Total Property Damage Expected'!D64/'Property Value'!D63</f>
        <v>9.2442215151392376E-6</v>
      </c>
      <c r="E64" s="40">
        <f>'Total Property Damage Expected'!E64/'Property Value'!E63</f>
        <v>4.5228431465933926E-5</v>
      </c>
      <c r="F64" s="40">
        <f>'Total Property Damage Expected'!F64/'Property Value'!F63</f>
        <v>2.7313737665122468E-5</v>
      </c>
      <c r="G64" s="40">
        <f>'Total Property Damage Expected'!G64/'Property Value'!G63</f>
        <v>6.2669611992210482E-5</v>
      </c>
      <c r="H64" s="41">
        <f>'Total Property Damage Expected'!H64/'Property Value'!B63</f>
        <v>1.1427011960892645E-5</v>
      </c>
      <c r="I64" s="41">
        <f>'Total Property Damage Expected'!I64/'Property Value'!C63</f>
        <v>2.0388036711665922E-5</v>
      </c>
      <c r="J64" s="41">
        <f>'Total Property Damage Expected'!J64/'Property Value'!D63</f>
        <v>1.1647327369608923E-5</v>
      </c>
      <c r="K64" s="41">
        <f>'Total Property Damage Expected'!K64/'Property Value'!E63</f>
        <v>6.3767433748155734E-5</v>
      </c>
      <c r="L64" s="41">
        <f>'Total Property Damage Expected'!L64/'Property Value'!F63</f>
        <v>4.152611543880387E-5</v>
      </c>
      <c r="M64" s="41">
        <f>'Total Property Damage Expected'!M64/'Property Value'!G63</f>
        <v>6.8115864696881366E-5</v>
      </c>
      <c r="N64" s="42">
        <f>'Total Property Damage Expected'!N64/'Property Value'!B63</f>
        <v>2.2160436989667135E-4</v>
      </c>
      <c r="O64" s="42">
        <f>'Total Property Damage Expected'!O64/'Property Value'!C63</f>
        <v>6.6286466825316004E-4</v>
      </c>
      <c r="P64" s="42">
        <f>'Total Property Damage Expected'!P64/'Property Value'!D63</f>
        <v>4.3915371486762805E-4</v>
      </c>
      <c r="Q64" s="42">
        <f>'Total Property Damage Expected'!Q64/'Property Value'!E63</f>
        <v>1.0891287592361789E-3</v>
      </c>
      <c r="R64" s="42">
        <f>'Total Property Damage Expected'!R64/'Property Value'!F63</f>
        <v>5.5321786469657405E-4</v>
      </c>
      <c r="S64" s="42">
        <f>'Total Property Damage Expected'!S64/'Property Value'!G63</f>
        <v>1.2099346101082488E-3</v>
      </c>
    </row>
    <row r="65" spans="1:19" x14ac:dyDescent="0.35">
      <c r="A65">
        <v>2084</v>
      </c>
      <c r="B65" s="40">
        <f>'Total Property Damage Expected'!B65/'Property Value'!B64</f>
        <v>4.5245056733659015E-6</v>
      </c>
      <c r="C65" s="40">
        <f>'Total Property Damage Expected'!C65/'Property Value'!C64</f>
        <v>9.7402466627289841E-6</v>
      </c>
      <c r="D65" s="40">
        <f>'Total Property Damage Expected'!D65/'Property Value'!D64</f>
        <v>9.2986880879635721E-6</v>
      </c>
      <c r="E65" s="40">
        <f>'Total Property Damage Expected'!E65/'Property Value'!E64</f>
        <v>4.5494915523259392E-5</v>
      </c>
      <c r="F65" s="40">
        <f>'Total Property Damage Expected'!F65/'Property Value'!F64</f>
        <v>2.747466908365304E-5</v>
      </c>
      <c r="G65" s="40">
        <f>'Total Property Damage Expected'!G65/'Property Value'!G64</f>
        <v>6.3038858767599447E-5</v>
      </c>
      <c r="H65" s="41">
        <f>'Total Property Damage Expected'!H65/'Property Value'!B64</f>
        <v>1.1408602681860962E-5</v>
      </c>
      <c r="I65" s="41">
        <f>'Total Property Damage Expected'!I65/'Property Value'!C64</f>
        <v>2.0355190937283454E-5</v>
      </c>
      <c r="J65" s="41">
        <f>'Total Property Damage Expected'!J65/'Property Value'!D64</f>
        <v>1.1628563155459651E-5</v>
      </c>
      <c r="K65" s="41">
        <f>'Total Property Damage Expected'!K65/'Property Value'!E64</f>
        <v>6.3664702388022235E-5</v>
      </c>
      <c r="L65" s="41">
        <f>'Total Property Damage Expected'!L65/'Property Value'!F64</f>
        <v>4.1459215548541117E-5</v>
      </c>
      <c r="M65" s="41">
        <f>'Total Property Damage Expected'!M65/'Property Value'!G64</f>
        <v>6.8006127876443903E-5</v>
      </c>
      <c r="N65" s="42">
        <f>'Total Property Damage Expected'!N65/'Property Value'!B64</f>
        <v>2.2114455220369918E-4</v>
      </c>
      <c r="O65" s="42">
        <f>'Total Property Damage Expected'!O65/'Property Value'!C64</f>
        <v>6.6148925809021491E-4</v>
      </c>
      <c r="P65" s="42">
        <f>'Total Property Damage Expected'!P65/'Property Value'!D64</f>
        <v>4.3824249345026728E-4</v>
      </c>
      <c r="Q65" s="42">
        <f>'Total Property Damage Expected'!Q65/'Property Value'!E64</f>
        <v>1.0868688729638316E-3</v>
      </c>
      <c r="R65" s="42">
        <f>'Total Property Damage Expected'!R65/'Property Value'!F64</f>
        <v>5.5206996602303097E-4</v>
      </c>
      <c r="S65" s="42">
        <f>'Total Property Damage Expected'!S65/'Property Value'!G64</f>
        <v>1.2074240578960945E-3</v>
      </c>
    </row>
    <row r="66" spans="1:19" x14ac:dyDescent="0.35">
      <c r="A66">
        <v>2085</v>
      </c>
      <c r="B66" s="40">
        <f>'Total Property Damage Expected'!B66/'Property Value'!B65</f>
        <v>4.5511638746377893E-6</v>
      </c>
      <c r="C66" s="40">
        <f>'Total Property Damage Expected'!C66/'Property Value'!C65</f>
        <v>9.7976357953145333E-6</v>
      </c>
      <c r="D66" s="40">
        <f>'Total Property Damage Expected'!D66/'Property Value'!D65</f>
        <v>9.3534755755940237E-6</v>
      </c>
      <c r="E66" s="40">
        <f>'Total Property Damage Expected'!E66/'Property Value'!E65</f>
        <v>4.5762969693686452E-5</v>
      </c>
      <c r="F66" s="40">
        <f>'Total Property Damage Expected'!F66/'Property Value'!F65</f>
        <v>2.7636548703480253E-5</v>
      </c>
      <c r="G66" s="40">
        <f>'Total Property Damage Expected'!G66/'Property Value'!G65</f>
        <v>6.3410281129796774E-5</v>
      </c>
      <c r="H66" s="41">
        <f>'Total Property Damage Expected'!H66/'Property Value'!B65</f>
        <v>1.1390223060762221E-5</v>
      </c>
      <c r="I66" s="41">
        <f>'Total Property Damage Expected'!I66/'Property Value'!C65</f>
        <v>2.0322398078486237E-5</v>
      </c>
      <c r="J66" s="41">
        <f>'Total Property Damage Expected'!J66/'Property Value'!D65</f>
        <v>1.1609829171055061E-5</v>
      </c>
      <c r="K66" s="41">
        <f>'Total Property Damage Expected'!K66/'Property Value'!E65</f>
        <v>6.3562136531371236E-5</v>
      </c>
      <c r="L66" s="41">
        <f>'Total Property Damage Expected'!L66/'Property Value'!F65</f>
        <v>4.1392423436125396E-5</v>
      </c>
      <c r="M66" s="41">
        <f>'Total Property Damage Expected'!M66/'Property Value'!G65</f>
        <v>6.7896567845507867E-5</v>
      </c>
      <c r="N66" s="42">
        <f>'Total Property Damage Expected'!N66/'Property Value'!B65</f>
        <v>2.206856886088383E-4</v>
      </c>
      <c r="O66" s="42">
        <f>'Total Property Damage Expected'!O66/'Property Value'!C65</f>
        <v>6.6011670183276051E-4</v>
      </c>
      <c r="P66" s="42">
        <f>'Total Property Damage Expected'!P66/'Property Value'!D65</f>
        <v>4.3733316277057619E-4</v>
      </c>
      <c r="Q66" s="42">
        <f>'Total Property Damage Expected'!Q66/'Property Value'!E65</f>
        <v>1.0846136758395038E-3</v>
      </c>
      <c r="R66" s="42">
        <f>'Total Property Damage Expected'!R66/'Property Value'!F65</f>
        <v>5.5092444918031572E-4</v>
      </c>
      <c r="S66" s="42">
        <f>'Total Property Damage Expected'!S66/'Property Value'!G65</f>
        <v>1.2049187149509183E-3</v>
      </c>
    </row>
    <row r="67" spans="1:19" x14ac:dyDescent="0.35">
      <c r="A67">
        <v>2086</v>
      </c>
      <c r="B67" s="40">
        <f>'Total Property Damage Expected'!B67/'Property Value'!B66</f>
        <v>4.5779791449347498E-6</v>
      </c>
      <c r="C67" s="40">
        <f>'Total Property Damage Expected'!C67/'Property Value'!C66</f>
        <v>9.8553630623080665E-6</v>
      </c>
      <c r="D67" s="40">
        <f>'Total Property Damage Expected'!D67/'Property Value'!D66</f>
        <v>9.408585868847426E-6</v>
      </c>
      <c r="E67" s="40">
        <f>'Total Property Damage Expected'!E67/'Property Value'!E66</f>
        <v>4.6032603228256879E-5</v>
      </c>
      <c r="F67" s="40">
        <f>'Total Property Damage Expected'!F67/'Property Value'!F66</f>
        <v>2.7799382111367134E-5</v>
      </c>
      <c r="G67" s="40">
        <f>'Total Property Damage Expected'!G67/'Property Value'!G66</f>
        <v>6.378389189727043E-5</v>
      </c>
      <c r="H67" s="41">
        <f>'Total Property Damage Expected'!H67/'Property Value'!B66</f>
        <v>1.137187304981655E-5</v>
      </c>
      <c r="I67" s="41">
        <f>'Total Property Damage Expected'!I67/'Property Value'!C66</f>
        <v>2.0289658050025588E-5</v>
      </c>
      <c r="J67" s="41">
        <f>'Total Property Damage Expected'!J67/'Property Value'!D66</f>
        <v>1.159112536769408E-5</v>
      </c>
      <c r="K67" s="41">
        <f>'Total Property Damage Expected'!K67/'Property Value'!E66</f>
        <v>6.3459735911571363E-5</v>
      </c>
      <c r="L67" s="41">
        <f>'Total Property Damage Expected'!L67/'Property Value'!F66</f>
        <v>4.1325738927923158E-5</v>
      </c>
      <c r="M67" s="41">
        <f>'Total Property Damage Expected'!M67/'Property Value'!G66</f>
        <v>6.7787184319259772E-5</v>
      </c>
      <c r="N67" s="42">
        <f>'Total Property Damage Expected'!N67/'Property Value'!B66</f>
        <v>2.2022777713238411E-4</v>
      </c>
      <c r="O67" s="42">
        <f>'Total Property Damage Expected'!O67/'Property Value'!C66</f>
        <v>6.5874699355908948E-4</v>
      </c>
      <c r="P67" s="42">
        <f>'Total Property Damage Expected'!P67/'Property Value'!D66</f>
        <v>4.364257189053711E-4</v>
      </c>
      <c r="Q67" s="42">
        <f>'Total Property Damage Expected'!Q67/'Property Value'!E66</f>
        <v>1.0823631581334536E-3</v>
      </c>
      <c r="R67" s="42">
        <f>'Total Property Damage Expected'!R67/'Property Value'!F66</f>
        <v>5.4978130922625186E-4</v>
      </c>
      <c r="S67" s="42">
        <f>'Total Property Damage Expected'!S67/'Property Value'!G66</f>
        <v>1.2024185704637585E-3</v>
      </c>
    </row>
    <row r="68" spans="1:19" x14ac:dyDescent="0.35">
      <c r="A68">
        <v>2087</v>
      </c>
      <c r="B68" s="40">
        <f>'Total Property Damage Expected'!B68/'Property Value'!B67</f>
        <v>4.6049524097010185E-6</v>
      </c>
      <c r="C68" s="40">
        <f>'Total Property Damage Expected'!C68/'Property Value'!C67</f>
        <v>9.9134304559836033E-6</v>
      </c>
      <c r="D68" s="40">
        <f>'Total Property Damage Expected'!D68/'Property Value'!D67</f>
        <v>9.4640208696812268E-6</v>
      </c>
      <c r="E68" s="40">
        <f>'Total Property Damage Expected'!E68/'Property Value'!E67</f>
        <v>4.6303825432519232E-5</v>
      </c>
      <c r="F68" s="40">
        <f>'Total Property Damage Expected'!F68/'Property Value'!F67</f>
        <v>2.79631749269937E-5</v>
      </c>
      <c r="G68" s="40">
        <f>'Total Property Damage Expected'!G68/'Property Value'!G67</f>
        <v>6.4159703964014259E-5</v>
      </c>
      <c r="H68" s="41">
        <f>'Total Property Damage Expected'!H68/'Property Value'!B67</f>
        <v>1.1353552601321055E-5</v>
      </c>
      <c r="I68" s="41">
        <f>'Total Property Damage Expected'!I68/'Property Value'!C67</f>
        <v>2.0256970766790159E-5</v>
      </c>
      <c r="J68" s="41">
        <f>'Total Property Damage Expected'!J68/'Property Value'!D67</f>
        <v>1.1572451696754085E-5</v>
      </c>
      <c r="K68" s="41">
        <f>'Total Property Damage Expected'!K68/'Property Value'!E67</f>
        <v>6.3357500262420813E-5</v>
      </c>
      <c r="L68" s="41">
        <f>'Total Property Damage Expected'!L68/'Property Value'!F67</f>
        <v>4.1259161850580605E-5</v>
      </c>
      <c r="M68" s="41">
        <f>'Total Property Damage Expected'!M68/'Property Value'!G67</f>
        <v>6.7677977013344965E-5</v>
      </c>
      <c r="N68" s="42">
        <f>'Total Property Damage Expected'!N68/'Property Value'!B67</f>
        <v>2.1977081579873981E-4</v>
      </c>
      <c r="O68" s="42">
        <f>'Total Property Damage Expected'!O68/'Property Value'!C67</f>
        <v>6.5738012735978174E-4</v>
      </c>
      <c r="P68" s="42">
        <f>'Total Property Damage Expected'!P68/'Property Value'!D67</f>
        <v>4.3552015793960877E-4</v>
      </c>
      <c r="Q68" s="42">
        <f>'Total Property Damage Expected'!Q68/'Property Value'!E67</f>
        <v>1.0801173101361284E-3</v>
      </c>
      <c r="R68" s="42">
        <f>'Total Property Damage Expected'!R68/'Property Value'!F67</f>
        <v>5.4864054122891724E-4</v>
      </c>
      <c r="S68" s="42">
        <f>'Total Property Damage Expected'!S68/'Property Value'!G67</f>
        <v>1.1999236136480814E-3</v>
      </c>
    </row>
    <row r="69" spans="1:19" x14ac:dyDescent="0.35">
      <c r="A69">
        <v>2088</v>
      </c>
      <c r="B69" s="40">
        <f>'Total Property Damage Expected'!B69/'Property Value'!B68</f>
        <v>4.6320845998335048E-6</v>
      </c>
      <c r="C69" s="40">
        <f>'Total Property Damage Expected'!C69/'Property Value'!C68</f>
        <v>9.9718399803535614E-6</v>
      </c>
      <c r="D69" s="40">
        <f>'Total Property Damage Expected'!D69/'Property Value'!D68</f>
        <v>9.519782491259132E-6</v>
      </c>
      <c r="E69" s="40">
        <f>'Total Property Damage Expected'!E69/'Property Value'!E68</f>
        <v>4.6576645666849978E-5</v>
      </c>
      <c r="F69" s="40">
        <f>'Total Property Damage Expected'!F69/'Property Value'!F68</f>
        <v>2.8127932803150864E-5</v>
      </c>
      <c r="G69" s="40">
        <f>'Total Property Damage Expected'!G69/'Property Value'!G68</f>
        <v>6.4537730299992987E-5</v>
      </c>
      <c r="H69" s="41">
        <f>'Total Property Damage Expected'!H69/'Property Value'!B68</f>
        <v>1.1335261667649692E-5</v>
      </c>
      <c r="I69" s="41">
        <f>'Total Property Damage Expected'!I69/'Property Value'!C68</f>
        <v>2.0224336143805717E-5</v>
      </c>
      <c r="J69" s="41">
        <f>'Total Property Damage Expected'!J69/'Property Value'!D68</f>
        <v>1.1553808109690792E-5</v>
      </c>
      <c r="K69" s="41">
        <f>'Total Property Damage Expected'!K69/'Property Value'!E68</f>
        <v>6.3255429318146615E-5</v>
      </c>
      <c r="L69" s="41">
        <f>'Total Property Damage Expected'!L69/'Property Value'!F68</f>
        <v>4.119269203102322E-5</v>
      </c>
      <c r="M69" s="41">
        <f>'Total Property Damage Expected'!M69/'Property Value'!G68</f>
        <v>6.756894564386691E-5</v>
      </c>
      <c r="N69" s="42">
        <f>'Total Property Damage Expected'!N69/'Property Value'!B68</f>
        <v>2.1931480263640774E-4</v>
      </c>
      <c r="O69" s="42">
        <f>'Total Property Damage Expected'!O69/'Property Value'!C68</f>
        <v>6.5601609733767843E-4</v>
      </c>
      <c r="P69" s="42">
        <f>'Total Property Damage Expected'!P69/'Property Value'!D68</f>
        <v>4.3461647596636954E-4</v>
      </c>
      <c r="Q69" s="42">
        <f>'Total Property Damage Expected'!Q69/'Property Value'!E68</f>
        <v>1.0778761221581219E-3</v>
      </c>
      <c r="R69" s="42">
        <f>'Total Property Damage Expected'!R69/'Property Value'!F68</f>
        <v>5.4750214026662346E-4</v>
      </c>
      <c r="S69" s="42">
        <f>'Total Property Damage Expected'!S69/'Property Value'!G68</f>
        <v>1.1974338337397352E-3</v>
      </c>
    </row>
    <row r="70" spans="1:19" x14ac:dyDescent="0.35">
      <c r="A70">
        <v>2089</v>
      </c>
      <c r="B70" s="40">
        <f>'Total Property Damage Expected'!B70/'Property Value'!B69</f>
        <v>4.6593766517139293E-6</v>
      </c>
      <c r="C70" s="40">
        <f>'Total Property Damage Expected'!C70/'Property Value'!C69</f>
        <v>1.0030593651237915E-5</v>
      </c>
      <c r="D70" s="40">
        <f>'Total Property Damage Expected'!D70/'Property Value'!D69</f>
        <v>9.5758726580171243E-6</v>
      </c>
      <c r="E70" s="40">
        <f>'Total Property Damage Expected'!E70/'Property Value'!E69</f>
        <v>4.6851073346776524E-5</v>
      </c>
      <c r="F70" s="40">
        <f>'Total Property Damage Expected'!F70/'Property Value'!F69</f>
        <v>2.8293661425935572E-5</v>
      </c>
      <c r="G70" s="40">
        <f>'Total Property Damage Expected'!G70/'Property Value'!G69</f>
        <v>6.4917983951589831E-5</v>
      </c>
      <c r="H70" s="41">
        <f>'Total Property Damage Expected'!H70/'Property Value'!B69</f>
        <v>1.1317000201253133E-5</v>
      </c>
      <c r="I70" s="41">
        <f>'Total Property Damage Expected'!I70/'Property Value'!C69</f>
        <v>2.0191754096234916E-5</v>
      </c>
      <c r="J70" s="41">
        <f>'Total Property Damage Expected'!J70/'Property Value'!D69</f>
        <v>1.1535194558038116E-5</v>
      </c>
      <c r="K70" s="41">
        <f>'Total Property Damage Expected'!K70/'Property Value'!E69</f>
        <v>6.3153522813404002E-5</v>
      </c>
      <c r="L70" s="41">
        <f>'Total Property Damage Expected'!L70/'Property Value'!F69</f>
        <v>4.112632929645529E-5</v>
      </c>
      <c r="M70" s="41">
        <f>'Total Property Damage Expected'!M70/'Property Value'!G69</f>
        <v>6.7460089927386373E-5</v>
      </c>
      <c r="N70" s="42">
        <f>'Total Property Damage Expected'!N70/'Property Value'!B69</f>
        <v>2.1885973567798117E-4</v>
      </c>
      <c r="O70" s="42">
        <f>'Total Property Damage Expected'!O70/'Property Value'!C69</f>
        <v>6.546548976078579E-4</v>
      </c>
      <c r="P70" s="42">
        <f>'Total Property Damage Expected'!P70/'Property Value'!D69</f>
        <v>4.3371466908684038E-4</v>
      </c>
      <c r="Q70" s="42">
        <f>'Total Property Damage Expected'!Q70/'Property Value'!E69</f>
        <v>1.0756395845301337E-3</v>
      </c>
      <c r="R70" s="42">
        <f>'Total Property Damage Expected'!R70/'Property Value'!F69</f>
        <v>5.4636610142789425E-4</v>
      </c>
      <c r="S70" s="42">
        <f>'Total Property Damage Expected'!S70/'Property Value'!G69</f>
        <v>1.1949492199969027E-3</v>
      </c>
    </row>
    <row r="71" spans="1:19" x14ac:dyDescent="0.35">
      <c r="A71">
        <v>2090</v>
      </c>
      <c r="B71" s="40">
        <f>'Total Property Damage Expected'!B71/'Property Value'!B70</f>
        <v>6.1483723804808018E-6</v>
      </c>
      <c r="C71" s="40">
        <f>'Total Property Damage Expected'!C71/'Property Value'!C70</f>
        <v>1.3236067735028805E-5</v>
      </c>
      <c r="D71" s="40">
        <f>'Total Property Damage Expected'!D71/'Property Value'!D70</f>
        <v>1.2636031677734518E-5</v>
      </c>
      <c r="E71" s="40">
        <f>'Total Property Damage Expected'!E71/'Property Value'!E70</f>
        <v>6.1823258107978954E-5</v>
      </c>
      <c r="F71" s="40">
        <f>'Total Property Damage Expected'!F71/'Property Value'!F70</f>
        <v>3.7335459109086415E-5</v>
      </c>
      <c r="G71" s="40">
        <f>'Total Property Damage Expected'!G71/'Property Value'!G70</f>
        <v>8.5663806418746853E-5</v>
      </c>
      <c r="H71" s="41">
        <f>'Total Property Damage Expected'!H71/'Property Value'!B70</f>
        <v>1.4822180740355511E-5</v>
      </c>
      <c r="I71" s="41">
        <f>'Total Property Damage Expected'!I71/'Property Value'!C70</f>
        <v>2.6445685548902587E-5</v>
      </c>
      <c r="J71" s="41">
        <f>'Total Property Damage Expected'!J71/'Property Value'!D70</f>
        <v>1.5107955781027021E-5</v>
      </c>
      <c r="K71" s="41">
        <f>'Total Property Damage Expected'!K71/'Property Value'!E70</f>
        <v>8.2713874072988676E-5</v>
      </c>
      <c r="L71" s="41">
        <f>'Total Property Damage Expected'!L71/'Property Value'!F70</f>
        <v>5.3864263955031035E-5</v>
      </c>
      <c r="M71" s="41">
        <f>'Total Property Damage Expected'!M71/'Property Value'!G70</f>
        <v>8.8354301306245214E-5</v>
      </c>
      <c r="N71" s="42">
        <f>'Total Property Damage Expected'!N71/'Property Value'!B70</f>
        <v>2.865133106274501E-4</v>
      </c>
      <c r="O71" s="42">
        <f>'Total Property Damage Expected'!O71/'Property Value'!C70</f>
        <v>8.5702078297343175E-4</v>
      </c>
      <c r="P71" s="42">
        <f>'Total Property Damage Expected'!P71/'Property Value'!D70</f>
        <v>5.6778386084956587E-4</v>
      </c>
      <c r="Q71" s="42">
        <f>'Total Property Damage Expected'!Q71/'Property Value'!E70</f>
        <v>1.4081395897284231E-3</v>
      </c>
      <c r="R71" s="42">
        <f>'Total Property Damage Expected'!R71/'Property Value'!F70</f>
        <v>7.152579255831949E-4</v>
      </c>
      <c r="S71" s="42">
        <f>'Total Property Damage Expected'!S71/'Property Value'!G70</f>
        <v>1.5643300307953652E-3</v>
      </c>
    </row>
    <row r="72" spans="1:19" x14ac:dyDescent="0.35">
      <c r="A72">
        <v>2091</v>
      </c>
      <c r="B72" s="40">
        <f>'Total Property Damage Expected'!B72/'Property Value'!B71</f>
        <v>6.1845983375788829E-6</v>
      </c>
      <c r="C72" s="40">
        <f>'Total Property Damage Expected'!C72/'Property Value'!C71</f>
        <v>1.3314054101540806E-5</v>
      </c>
      <c r="D72" s="40">
        <f>'Total Property Damage Expected'!D72/'Property Value'!D71</f>
        <v>1.2710482656484734E-5</v>
      </c>
      <c r="E72" s="40">
        <f>'Total Property Damage Expected'!E72/'Property Value'!E71</f>
        <v>6.2187518201104307E-5</v>
      </c>
      <c r="F72" s="40">
        <f>'Total Property Damage Expected'!F72/'Property Value'!F71</f>
        <v>3.7555438098032619E-5</v>
      </c>
      <c r="G72" s="40">
        <f>'Total Property Damage Expected'!G72/'Property Value'!G71</f>
        <v>8.6168534041627305E-5</v>
      </c>
      <c r="H72" s="41">
        <f>'Total Property Damage Expected'!H72/'Property Value'!B71</f>
        <v>1.4798301736636858E-5</v>
      </c>
      <c r="I72" s="41">
        <f>'Total Property Damage Expected'!I72/'Property Value'!C71</f>
        <v>2.6403080709936806E-5</v>
      </c>
      <c r="J72" s="41">
        <f>'Total Property Damage Expected'!J72/'Property Value'!D71</f>
        <v>1.5083616384645614E-5</v>
      </c>
      <c r="K72" s="41">
        <f>'Total Property Damage Expected'!K72/'Property Value'!E71</f>
        <v>8.2580619396016924E-5</v>
      </c>
      <c r="L72" s="41">
        <f>'Total Property Damage Expected'!L72/'Property Value'!F71</f>
        <v>5.3777486915820953E-5</v>
      </c>
      <c r="M72" s="41">
        <f>'Total Property Damage Expected'!M72/'Property Value'!G71</f>
        <v>8.8211959721939289E-5</v>
      </c>
      <c r="N72" s="42">
        <f>'Total Property Damage Expected'!N72/'Property Value'!B71</f>
        <v>2.8591881021412363E-4</v>
      </c>
      <c r="O72" s="42">
        <f>'Total Property Damage Expected'!O72/'Property Value'!C71</f>
        <v>8.552425088381348E-4</v>
      </c>
      <c r="P72" s="42">
        <f>'Total Property Damage Expected'!P72/'Property Value'!D71</f>
        <v>5.6660573848165221E-4</v>
      </c>
      <c r="Q72" s="42">
        <f>'Total Property Damage Expected'!Q72/'Property Value'!E71</f>
        <v>1.4052177723570707E-3</v>
      </c>
      <c r="R72" s="42">
        <f>'Total Property Damage Expected'!R72/'Property Value'!F71</f>
        <v>7.1377380210054398E-4</v>
      </c>
      <c r="S72" s="42">
        <f>'Total Property Damage Expected'!S72/'Property Value'!G71</f>
        <v>1.5610841262757801E-3</v>
      </c>
    </row>
    <row r="73" spans="1:19" x14ac:dyDescent="0.35">
      <c r="A73">
        <v>2092</v>
      </c>
      <c r="B73" s="40">
        <f>'Total Property Damage Expected'!B73/'Property Value'!B72</f>
        <v>6.2210377365257101E-6</v>
      </c>
      <c r="C73" s="40">
        <f>'Total Property Damage Expected'!C73/'Property Value'!C72</f>
        <v>1.3392499960515638E-5</v>
      </c>
      <c r="D73" s="40">
        <f>'Total Property Damage Expected'!D73/'Property Value'!D72</f>
        <v>1.2785372297338549E-5</v>
      </c>
      <c r="E73" s="40">
        <f>'Total Property Damage Expected'!E73/'Property Value'!E72</f>
        <v>6.2553924499711278E-5</v>
      </c>
      <c r="F73" s="40">
        <f>'Total Property Damage Expected'!F73/'Property Value'!F72</f>
        <v>3.7776713194130908E-5</v>
      </c>
      <c r="G73" s="40">
        <f>'Total Property Damage Expected'!G73/'Property Value'!G72</f>
        <v>8.6676235498895309E-5</v>
      </c>
      <c r="H73" s="41">
        <f>'Total Property Damage Expected'!H73/'Property Value'!B72</f>
        <v>1.4774461202751262E-5</v>
      </c>
      <c r="I73" s="41">
        <f>'Total Property Damage Expected'!I73/'Property Value'!C72</f>
        <v>2.6360544508719135E-5</v>
      </c>
      <c r="J73" s="41">
        <f>'Total Property Damage Expected'!J73/'Property Value'!D72</f>
        <v>1.5059316199804459E-5</v>
      </c>
      <c r="K73" s="41">
        <f>'Total Property Damage Expected'!K73/'Property Value'!E72</f>
        <v>8.2447579396560086E-5</v>
      </c>
      <c r="L73" s="41">
        <f>'Total Property Damage Expected'!L73/'Property Value'!F72</f>
        <v>5.3690849677175884E-5</v>
      </c>
      <c r="M73" s="41">
        <f>'Total Property Damage Expected'!M73/'Property Value'!G72</f>
        <v>8.8069847454444496E-5</v>
      </c>
      <c r="N73" s="42">
        <f>'Total Property Damage Expected'!N73/'Property Value'!B72</f>
        <v>2.853255433586401E-4</v>
      </c>
      <c r="O73" s="42">
        <f>'Total Property Damage Expected'!O73/'Property Value'!C72</f>
        <v>8.534679245303929E-4</v>
      </c>
      <c r="P73" s="42">
        <f>'Total Property Damage Expected'!P73/'Property Value'!D72</f>
        <v>5.6543006065718111E-4</v>
      </c>
      <c r="Q73" s="42">
        <f>'Total Property Damage Expected'!Q73/'Property Value'!E72</f>
        <v>1.4023020176067923E-3</v>
      </c>
      <c r="R73" s="42">
        <f>'Total Property Damage Expected'!R73/'Property Value'!F72</f>
        <v>7.1229275809794206E-4</v>
      </c>
      <c r="S73" s="42">
        <f>'Total Property Damage Expected'!S73/'Property Value'!G72</f>
        <v>1.5578449568414668E-3</v>
      </c>
    </row>
    <row r="74" spans="1:19" x14ac:dyDescent="0.35">
      <c r="A74">
        <v>2093</v>
      </c>
      <c r="B74" s="40">
        <f>'Total Property Damage Expected'!B74/'Property Value'!B73</f>
        <v>6.2576918349118751E-6</v>
      </c>
      <c r="C74" s="40">
        <f>'Total Property Damage Expected'!C74/'Property Value'!C73</f>
        <v>1.3471408019263985E-5</v>
      </c>
      <c r="D74" s="40">
        <f>'Total Property Damage Expected'!D74/'Property Value'!D73</f>
        <v>1.2860703184875026E-5</v>
      </c>
      <c r="E74" s="40">
        <f>'Total Property Damage Expected'!E74/'Property Value'!E73</f>
        <v>6.2922489649154276E-5</v>
      </c>
      <c r="F74" s="40">
        <f>'Total Property Damage Expected'!F74/'Property Value'!F73</f>
        <v>3.7999292033991295E-5</v>
      </c>
      <c r="G74" s="40">
        <f>'Total Property Damage Expected'!G74/'Property Value'!G73</f>
        <v>8.718692831226075E-5</v>
      </c>
      <c r="H74" s="41">
        <f>'Total Property Damage Expected'!H74/'Property Value'!B73</f>
        <v>1.4750659076722596E-5</v>
      </c>
      <c r="I74" s="41">
        <f>'Total Property Damage Expected'!I74/'Property Value'!C73</f>
        <v>2.6318076834671978E-5</v>
      </c>
      <c r="J74" s="41">
        <f>'Total Property Damage Expected'!J74/'Property Value'!D73</f>
        <v>1.5035055163332516E-5</v>
      </c>
      <c r="K74" s="41">
        <f>'Total Property Damage Expected'!K74/'Property Value'!E73</f>
        <v>8.2314753728765855E-5</v>
      </c>
      <c r="L74" s="41">
        <f>'Total Property Damage Expected'!L74/'Property Value'!F73</f>
        <v>5.3604352013872651E-5</v>
      </c>
      <c r="M74" s="41">
        <f>'Total Property Damage Expected'!M74/'Property Value'!G73</f>
        <v>8.7927964134324122E-5</v>
      </c>
      <c r="N74" s="42">
        <f>'Total Property Damage Expected'!N74/'Property Value'!B73</f>
        <v>2.8473350750143043E-4</v>
      </c>
      <c r="O74" s="42">
        <f>'Total Property Damage Expected'!O74/'Property Value'!C73</f>
        <v>8.5169702239400321E-4</v>
      </c>
      <c r="P74" s="42">
        <f>'Total Property Damage Expected'!P74/'Property Value'!D73</f>
        <v>5.642568223038503E-4</v>
      </c>
      <c r="Q74" s="42">
        <f>'Total Property Damage Expected'!Q74/'Property Value'!E73</f>
        <v>1.3993923128979603E-3</v>
      </c>
      <c r="R74" s="42">
        <f>'Total Property Damage Expected'!R74/'Property Value'!F73</f>
        <v>7.108147871856263E-4</v>
      </c>
      <c r="S74" s="42">
        <f>'Total Property Damage Expected'!S74/'Property Value'!G73</f>
        <v>1.5546125085174687E-3</v>
      </c>
    </row>
    <row r="75" spans="1:19" x14ac:dyDescent="0.35">
      <c r="A75">
        <v>2094</v>
      </c>
      <c r="B75" s="40">
        <f>'Total Property Damage Expected'!B75/'Property Value'!B74</f>
        <v>6.2945618977376386E-6</v>
      </c>
      <c r="C75" s="40">
        <f>'Total Property Damage Expected'!C75/'Property Value'!C74</f>
        <v>1.3550781001047892E-5</v>
      </c>
      <c r="D75" s="40">
        <f>'Total Property Damage Expected'!D75/'Property Value'!D74</f>
        <v>1.2936477918901463E-5</v>
      </c>
      <c r="E75" s="40">
        <f>'Total Property Damage Expected'!E75/'Property Value'!E74</f>
        <v>6.3293226369293609E-5</v>
      </c>
      <c r="F75" s="40">
        <f>'Total Property Damage Expected'!F75/'Property Value'!F74</f>
        <v>3.8223182299218394E-5</v>
      </c>
      <c r="G75" s="40">
        <f>'Total Property Damage Expected'!G75/'Property Value'!G74</f>
        <v>8.7700630106670675E-5</v>
      </c>
      <c r="H75" s="41">
        <f>'Total Property Damage Expected'!H75/'Property Value'!B74</f>
        <v>1.4726895296674588E-5</v>
      </c>
      <c r="I75" s="41">
        <f>'Total Property Damage Expected'!I75/'Property Value'!C74</f>
        <v>2.6275677577395899E-5</v>
      </c>
      <c r="J75" s="41">
        <f>'Total Property Damage Expected'!J75/'Property Value'!D74</f>
        <v>1.5010833212160522E-5</v>
      </c>
      <c r="K75" s="41">
        <f>'Total Property Damage Expected'!K75/'Property Value'!E74</f>
        <v>8.2182142047339149E-5</v>
      </c>
      <c r="L75" s="41">
        <f>'Total Property Damage Expected'!L75/'Property Value'!F74</f>
        <v>5.3517993701050965E-5</v>
      </c>
      <c r="M75" s="41">
        <f>'Total Property Damage Expected'!M75/'Property Value'!G74</f>
        <v>8.7786309392736707E-5</v>
      </c>
      <c r="N75" s="42">
        <f>'Total Property Damage Expected'!N75/'Property Value'!B74</f>
        <v>2.8414270008823622E-4</v>
      </c>
      <c r="O75" s="42">
        <f>'Total Property Damage Expected'!O75/'Property Value'!C74</f>
        <v>8.4992979478864942E-4</v>
      </c>
      <c r="P75" s="42">
        <f>'Total Property Damage Expected'!P75/'Property Value'!D74</f>
        <v>5.6308601835988238E-4</v>
      </c>
      <c r="Q75" s="42">
        <f>'Total Property Damage Expected'!Q75/'Property Value'!E74</f>
        <v>1.3964886456770487E-3</v>
      </c>
      <c r="R75" s="42">
        <f>'Total Property Damage Expected'!R75/'Property Value'!F74</f>
        <v>7.0933988298709188E-4</v>
      </c>
      <c r="S75" s="42">
        <f>'Total Property Damage Expected'!S75/'Property Value'!G74</f>
        <v>1.5513867673578271E-3</v>
      </c>
    </row>
    <row r="76" spans="1:19" x14ac:dyDescent="0.35">
      <c r="A76">
        <v>2095</v>
      </c>
      <c r="B76" s="40">
        <f>'Total Property Damage Expected'!B76/'Property Value'!B75</f>
        <v>6.3316491974565975E-6</v>
      </c>
      <c r="C76" s="40">
        <f>'Total Property Damage Expected'!C76/'Property Value'!C75</f>
        <v>1.3630621645174764E-5</v>
      </c>
      <c r="D76" s="40">
        <f>'Total Property Damage Expected'!D76/'Property Value'!D75</f>
        <v>1.3012699114543121E-5</v>
      </c>
      <c r="E76" s="40">
        <f>'Total Property Damage Expected'!E76/'Property Value'!E75</f>
        <v>6.3666147454934463E-5</v>
      </c>
      <c r="F76" s="40">
        <f>'Total Property Damage Expected'!F76/'Property Value'!F75</f>
        <v>3.8448391716676499E-5</v>
      </c>
      <c r="G76" s="40">
        <f>'Total Property Damage Expected'!G76/'Property Value'!G75</f>
        <v>8.8217358610917585E-5</v>
      </c>
      <c r="H76" s="41">
        <f>'Total Property Damage Expected'!H76/'Property Value'!B75</f>
        <v>1.4703169800830643E-5</v>
      </c>
      <c r="I76" s="41">
        <f>'Total Property Damage Expected'!I76/'Property Value'!C75</f>
        <v>2.62333466266693E-5</v>
      </c>
      <c r="J76" s="41">
        <f>'Total Property Damage Expected'!J76/'Property Value'!D75</f>
        <v>1.4986650283320818E-5</v>
      </c>
      <c r="K76" s="41">
        <f>'Total Property Damage Expected'!K76/'Property Value'!E75</f>
        <v>8.2049744007541123E-5</v>
      </c>
      <c r="L76" s="41">
        <f>'Total Property Damage Expected'!L76/'Property Value'!F75</f>
        <v>5.3431774514212772E-5</v>
      </c>
      <c r="M76" s="41">
        <f>'Total Property Damage Expected'!M76/'Property Value'!G75</f>
        <v>8.7644882861434949E-5</v>
      </c>
      <c r="N76" s="42">
        <f>'Total Property Damage Expected'!N76/'Property Value'!B75</f>
        <v>2.835531185700993E-4</v>
      </c>
      <c r="O76" s="42">
        <f>'Total Property Damage Expected'!O76/'Property Value'!C75</f>
        <v>8.4816623408986796E-4</v>
      </c>
      <c r="P76" s="42">
        <f>'Total Property Damage Expected'!P76/'Property Value'!D75</f>
        <v>5.6191764377400285E-4</v>
      </c>
      <c r="Q76" s="42">
        <f>'Total Property Damage Expected'!Q76/'Property Value'!E75</f>
        <v>1.3935910034165806E-3</v>
      </c>
      <c r="R76" s="42">
        <f>'Total Property Damage Expected'!R76/'Property Value'!F75</f>
        <v>7.078680391390652E-4</v>
      </c>
      <c r="S76" s="42">
        <f>'Total Property Damage Expected'!S76/'Property Value'!G75</f>
        <v>1.5481677194455201E-3</v>
      </c>
    </row>
    <row r="77" spans="1:19" x14ac:dyDescent="0.35">
      <c r="A77">
        <v>2096</v>
      </c>
      <c r="B77" s="40">
        <f>'Total Property Damage Expected'!B77/'Property Value'!B76</f>
        <v>6.3689550140195859E-6</v>
      </c>
      <c r="C77" s="40">
        <f>'Total Property Damage Expected'!C77/'Property Value'!C76</f>
        <v>1.371093270709188E-5</v>
      </c>
      <c r="D77" s="40">
        <f>'Total Property Damage Expected'!D77/'Property Value'!D76</f>
        <v>1.3089369402333466E-5</v>
      </c>
      <c r="E77" s="40">
        <f>'Total Property Damage Expected'!E77/'Property Value'!E76</f>
        <v>6.4041265776268498E-5</v>
      </c>
      <c r="F77" s="40">
        <f>'Total Property Damage Expected'!F77/'Property Value'!F76</f>
        <v>3.8674928058756298E-5</v>
      </c>
      <c r="G77" s="40">
        <f>'Total Property Damage Expected'!G77/'Property Value'!G76</f>
        <v>8.8737131658251332E-5</v>
      </c>
      <c r="H77" s="41">
        <f>'Total Property Damage Expected'!H77/'Property Value'!B76</f>
        <v>1.4679482527513693E-5</v>
      </c>
      <c r="I77" s="41">
        <f>'Total Property Damage Expected'!I77/'Property Value'!C76</f>
        <v>2.6191083872448162E-5</v>
      </c>
      <c r="J77" s="41">
        <f>'Total Property Damage Expected'!J77/'Property Value'!D76</f>
        <v>1.4962506313947186E-5</v>
      </c>
      <c r="K77" s="41">
        <f>'Total Property Damage Expected'!K77/'Property Value'!E76</f>
        <v>8.1917559265188314E-5</v>
      </c>
      <c r="L77" s="41">
        <f>'Total Property Damage Expected'!L77/'Property Value'!F76</f>
        <v>5.3345694229221688E-5</v>
      </c>
      <c r="M77" s="41">
        <f>'Total Property Damage Expected'!M77/'Property Value'!G76</f>
        <v>8.7503684172764889E-5</v>
      </c>
      <c r="N77" s="42">
        <f>'Total Property Damage Expected'!N77/'Property Value'!B76</f>
        <v>2.8296476040335039E-4</v>
      </c>
      <c r="O77" s="42">
        <f>'Total Property Damage Expected'!O77/'Property Value'!C76</f>
        <v>8.4640633268901594E-4</v>
      </c>
      <c r="P77" s="42">
        <f>'Total Property Damage Expected'!P77/'Property Value'!D76</f>
        <v>5.6075169350541852E-4</v>
      </c>
      <c r="Q77" s="42">
        <f>'Total Property Damage Expected'!Q77/'Property Value'!E76</f>
        <v>1.3906993736150718E-3</v>
      </c>
      <c r="R77" s="42">
        <f>'Total Property Damage Expected'!R77/'Property Value'!F76</f>
        <v>7.0639924929147594E-4</v>
      </c>
      <c r="S77" s="42">
        <f>'Total Property Damage Expected'!S77/'Property Value'!G76</f>
        <v>1.544955350892403E-3</v>
      </c>
    </row>
    <row r="78" spans="1:19" x14ac:dyDescent="0.35">
      <c r="A78">
        <v>2097</v>
      </c>
      <c r="B78" s="40">
        <f>'Total Property Damage Expected'!B78/'Property Value'!B77</f>
        <v>6.4064806349188574E-6</v>
      </c>
      <c r="C78" s="40">
        <f>'Total Property Damage Expected'!C78/'Property Value'!C77</f>
        <v>1.3791716958481501E-5</v>
      </c>
      <c r="D78" s="40">
        <f>'Total Property Damage Expected'!D78/'Property Value'!D77</f>
        <v>1.316649142830496E-5</v>
      </c>
      <c r="E78" s="40">
        <f>'Total Property Damage Expected'!E78/'Property Value'!E77</f>
        <v>6.4418594279318022E-5</v>
      </c>
      <c r="F78" s="40">
        <f>'Total Property Damage Expected'!F78/'Property Value'!F77</f>
        <v>3.8902799143643032E-5</v>
      </c>
      <c r="G78" s="40">
        <f>'Total Property Damage Expected'!G78/'Property Value'!G77</f>
        <v>8.9259967186994482E-5</v>
      </c>
      <c r="H78" s="41">
        <f>'Total Property Damage Expected'!H78/'Property Value'!B77</f>
        <v>1.4655833415146036E-5</v>
      </c>
      <c r="I78" s="41">
        <f>'Total Property Damage Expected'!I78/'Property Value'!C77</f>
        <v>2.6148889204865746E-5</v>
      </c>
      <c r="J78" s="41">
        <f>'Total Property Damage Expected'!J78/'Property Value'!D77</f>
        <v>1.4938401241274696E-5</v>
      </c>
      <c r="K78" s="41">
        <f>'Total Property Damage Expected'!K78/'Property Value'!E77</f>
        <v>8.1785587476651775E-5</v>
      </c>
      <c r="L78" s="41">
        <f>'Total Property Damage Expected'!L78/'Property Value'!F77</f>
        <v>5.3259752622302438E-5</v>
      </c>
      <c r="M78" s="41">
        <f>'Total Property Damage Expected'!M78/'Property Value'!G77</f>
        <v>8.7362712959664757E-5</v>
      </c>
      <c r="N78" s="42">
        <f>'Total Property Damage Expected'!N78/'Property Value'!B77</f>
        <v>2.8237762304959808E-4</v>
      </c>
      <c r="O78" s="42">
        <f>'Total Property Damage Expected'!O78/'Property Value'!C77</f>
        <v>8.44650082993238E-4</v>
      </c>
      <c r="P78" s="42">
        <f>'Total Property Damage Expected'!P78/'Property Value'!D77</f>
        <v>5.5958816252379528E-4</v>
      </c>
      <c r="Q78" s="42">
        <f>'Total Property Damage Expected'!Q78/'Property Value'!E77</f>
        <v>1.3878137437969792E-3</v>
      </c>
      <c r="R78" s="42">
        <f>'Total Property Damage Expected'!R78/'Property Value'!F77</f>
        <v>7.0493350710742998E-4</v>
      </c>
      <c r="S78" s="42">
        <f>'Total Property Damage Expected'!S78/'Property Value'!G77</f>
        <v>1.5417496478391485E-3</v>
      </c>
    </row>
    <row r="79" spans="1:19" x14ac:dyDescent="0.35">
      <c r="A79">
        <v>2098</v>
      </c>
      <c r="B79" s="40">
        <f>'Total Property Damage Expected'!B79/'Property Value'!B78</f>
        <v>6.444227355232521E-6</v>
      </c>
      <c r="C79" s="40">
        <f>'Total Property Damage Expected'!C79/'Property Value'!C78</f>
        <v>1.3872977187356539E-5</v>
      </c>
      <c r="D79" s="40">
        <f>'Total Property Damage Expected'!D79/'Property Value'!D78</f>
        <v>1.3244067854080384E-5</v>
      </c>
      <c r="E79" s="40">
        <f>'Total Property Damage Expected'!E79/'Property Value'!E78</f>
        <v>6.4798145986382771E-5</v>
      </c>
      <c r="F79" s="40">
        <f>'Total Property Damage Expected'!F79/'Property Value'!F78</f>
        <v>3.9132012835586446E-5</v>
      </c>
      <c r="G79" s="40">
        <f>'Total Property Damage Expected'!G79/'Property Value'!G78</f>
        <v>8.9785883241161533E-5</v>
      </c>
      <c r="H79" s="41">
        <f>'Total Property Damage Expected'!H79/'Property Value'!B78</f>
        <v>1.4632222402249173E-5</v>
      </c>
      <c r="I79" s="41">
        <f>'Total Property Damage Expected'!I79/'Property Value'!C78</f>
        <v>2.6106762514232328E-5</v>
      </c>
      <c r="J79" s="41">
        <f>'Total Property Damage Expected'!J79/'Property Value'!D78</f>
        <v>1.4914335002639517E-5</v>
      </c>
      <c r="K79" s="41">
        <f>'Total Property Damage Expected'!K79/'Property Value'!E78</f>
        <v>8.1653828298856166E-5</v>
      </c>
      <c r="L79" s="41">
        <f>'Total Property Damage Expected'!L79/'Property Value'!F78</f>
        <v>5.3173949470040243E-5</v>
      </c>
      <c r="M79" s="41">
        <f>'Total Property Damage Expected'!M79/'Property Value'!G78</f>
        <v>8.7221968855664232E-5</v>
      </c>
      <c r="N79" s="42">
        <f>'Total Property Damage Expected'!N79/'Property Value'!B78</f>
        <v>2.8179170397571804E-4</v>
      </c>
      <c r="O79" s="42">
        <f>'Total Property Damage Expected'!O79/'Property Value'!C78</f>
        <v>8.4289747742543361E-4</v>
      </c>
      <c r="P79" s="42">
        <f>'Total Property Damage Expected'!P79/'Property Value'!D78</f>
        <v>5.5842704580923673E-4</v>
      </c>
      <c r="Q79" s="42">
        <f>'Total Property Damage Expected'!Q79/'Property Value'!E78</f>
        <v>1.3849341015126446E-3</v>
      </c>
      <c r="R79" s="42">
        <f>'Total Property Damage Expected'!R79/'Property Value'!F78</f>
        <v>7.0347080626318207E-4</v>
      </c>
      <c r="S79" s="42">
        <f>'Total Property Damage Expected'!S79/'Property Value'!G78</f>
        <v>1.5385505964551863E-3</v>
      </c>
    </row>
    <row r="80" spans="1:19" x14ac:dyDescent="0.35">
      <c r="A80">
        <v>2099</v>
      </c>
      <c r="B80" s="40">
        <f>'Total Property Damage Expected'!B80/'Property Value'!B79</f>
        <v>6.4821964776692257E-6</v>
      </c>
      <c r="C80" s="40">
        <f>'Total Property Damage Expected'!C80/'Property Value'!C79</f>
        <v>1.395471619815675E-5</v>
      </c>
      <c r="D80" s="40">
        <f>'Total Property Damage Expected'!D80/'Property Value'!D79</f>
        <v>1.3322101356964683E-5</v>
      </c>
      <c r="E80" s="40">
        <f>'Total Property Damage Expected'!E80/'Property Value'!E79</f>
        <v>6.5179933996489328E-5</v>
      </c>
      <c r="F80" s="40">
        <f>'Total Property Damage Expected'!F80/'Property Value'!F79</f>
        <v>3.9362577045172042E-5</v>
      </c>
      <c r="G80" s="40">
        <f>'Total Property Damage Expected'!G80/'Property Value'!G79</f>
        <v>9.0314897971081542E-5</v>
      </c>
      <c r="H80" s="41">
        <f>'Total Property Damage Expected'!H80/'Property Value'!B79</f>
        <v>1.4608649427443637E-5</v>
      </c>
      <c r="I80" s="41">
        <f>'Total Property Damage Expected'!I80/'Property Value'!C79</f>
        <v>2.6064703691034872E-5</v>
      </c>
      <c r="J80" s="41">
        <f>'Total Property Damage Expected'!J80/'Property Value'!D79</f>
        <v>1.4890307535478791E-5</v>
      </c>
      <c r="K80" s="41">
        <f>'Total Property Damage Expected'!K80/'Property Value'!E79</f>
        <v>8.1522281389278818E-5</v>
      </c>
      <c r="L80" s="41">
        <f>'Total Property Damage Expected'!L80/'Property Value'!F79</f>
        <v>5.3088284549380258E-5</v>
      </c>
      <c r="M80" s="41">
        <f>'Total Property Damage Expected'!M80/'Property Value'!G79</f>
        <v>8.7081451494883298E-5</v>
      </c>
      <c r="N80" s="42">
        <f>'Total Property Damage Expected'!N80/'Property Value'!B79</f>
        <v>2.8120700065384211E-4</v>
      </c>
      <c r="O80" s="42">
        <f>'Total Property Damage Expected'!O80/'Property Value'!C79</f>
        <v>8.4114850842422428E-4</v>
      </c>
      <c r="P80" s="42">
        <f>'Total Property Damage Expected'!P80/'Property Value'!D79</f>
        <v>5.5726833835226307E-4</v>
      </c>
      <c r="Q80" s="42">
        <f>'Total Property Damage Expected'!Q80/'Property Value'!E79</f>
        <v>1.3820604343382427E-3</v>
      </c>
      <c r="R80" s="42">
        <f>'Total Property Damage Expected'!R80/'Property Value'!F79</f>
        <v>7.0201114044810789E-4</v>
      </c>
      <c r="S80" s="42">
        <f>'Total Property Damage Expected'!S80/'Property Value'!G79</f>
        <v>1.535358182938644E-3</v>
      </c>
    </row>
    <row r="81" spans="1:19" x14ac:dyDescent="0.35">
      <c r="A81">
        <v>2100</v>
      </c>
      <c r="B81" s="40">
        <f>'Total Property Damage Expected'!B81/'Property Value'!B80</f>
        <v>8.3232984276879228E-6</v>
      </c>
      <c r="C81" s="40">
        <f>'Total Property Damage Expected'!C81/'Property Value'!C80</f>
        <v>1.7918196060714363E-5</v>
      </c>
      <c r="D81" s="40">
        <f>'Total Property Damage Expected'!D81/'Property Value'!D80</f>
        <v>1.7105903170308297E-5</v>
      </c>
      <c r="E81" s="40">
        <f>'Total Property Damage Expected'!E81/'Property Value'!E80</f>
        <v>8.3692625488706373E-5</v>
      </c>
      <c r="F81" s="40">
        <f>'Total Property Damage Expected'!F81/'Property Value'!F80</f>
        <v>5.0542509280377179E-5</v>
      </c>
      <c r="G81" s="40">
        <f>'Total Property Damage Expected'!G81/'Property Value'!G80</f>
        <v>1.1596653246613558E-4</v>
      </c>
      <c r="H81" s="41">
        <f>'Total Property Damage Expected'!H81/'Property Value'!B80</f>
        <v>1.8617946594607408E-5</v>
      </c>
      <c r="I81" s="41">
        <f>'Total Property Damage Expected'!I81/'Property Value'!C80</f>
        <v>3.3218078353795578E-5</v>
      </c>
      <c r="J81" s="41">
        <f>'Total Property Damage Expected'!J81/'Property Value'!D80</f>
        <v>1.8976904870619253E-5</v>
      </c>
      <c r="K81" s="41">
        <f>'Total Property Damage Expected'!K81/'Property Value'!E80</f>
        <v>1.0389581108879723E-4</v>
      </c>
      <c r="L81" s="41">
        <f>'Total Property Damage Expected'!L81/'Property Value'!F80</f>
        <v>6.7658194650279993E-5</v>
      </c>
      <c r="M81" s="41">
        <f>'Total Property Damage Expected'!M81/'Property Value'!G80</f>
        <v>1.1098067767078582E-4</v>
      </c>
      <c r="N81" s="42">
        <f>'Total Property Damage Expected'!N81/'Property Value'!B80</f>
        <v>3.5821683526001893E-4</v>
      </c>
      <c r="O81" s="42">
        <f>'Total Property Damage Expected'!O81/'Property Value'!C80</f>
        <v>1.0715009084795847E-3</v>
      </c>
      <c r="P81" s="42">
        <f>'Total Property Damage Expected'!P81/'Property Value'!D80</f>
        <v>7.0987884402240486E-4</v>
      </c>
      <c r="Q81" s="42">
        <f>'Total Property Damage Expected'!Q81/'Property Value'!E80</f>
        <v>1.7605440610497418E-3</v>
      </c>
      <c r="R81" s="42">
        <f>'Total Property Damage Expected'!R81/'Property Value'!F80</f>
        <v>8.942601303093201E-4</v>
      </c>
      <c r="S81" s="42">
        <f>'Total Property Damage Expected'!S81/'Property Value'!G80</f>
        <v>1.9558231054136446E-3</v>
      </c>
    </row>
    <row r="82" spans="1:19" x14ac:dyDescent="0.35">
      <c r="A82">
        <v>2101</v>
      </c>
      <c r="B82" s="40">
        <f>'Total Property Damage Expected'!B82/'Property Value'!B81</f>
        <v>8.3723389595713151E-6</v>
      </c>
      <c r="C82" s="40">
        <f>'Total Property Damage Expected'!C82/'Property Value'!C81</f>
        <v>1.8023769334680519E-5</v>
      </c>
      <c r="D82" s="40">
        <f>'Total Property Damage Expected'!D82/'Property Value'!D81</f>
        <v>1.7206690447985035E-5</v>
      </c>
      <c r="E82" s="40">
        <f>'Total Property Damage Expected'!E82/'Property Value'!E81</f>
        <v>8.418573899464897E-5</v>
      </c>
      <c r="F82" s="40">
        <f>'Total Property Damage Expected'!F82/'Property Value'!F81</f>
        <v>5.0840303665543728E-5</v>
      </c>
      <c r="G82" s="40">
        <f>'Total Property Damage Expected'!G82/'Property Value'!G81</f>
        <v>1.1664980250411641E-4</v>
      </c>
      <c r="H82" s="41">
        <f>'Total Property Damage Expected'!H82/'Property Value'!B81</f>
        <v>1.8587952491596914E-5</v>
      </c>
      <c r="I82" s="41">
        <f>'Total Property Damage Expected'!I82/'Property Value'!C81</f>
        <v>3.3164562975024281E-5</v>
      </c>
      <c r="J82" s="41">
        <f>'Total Property Damage Expected'!J82/'Property Value'!D81</f>
        <v>1.8946332474430597E-5</v>
      </c>
      <c r="K82" s="41">
        <f>'Total Property Damage Expected'!K82/'Property Value'!E81</f>
        <v>1.0372843163884982E-4</v>
      </c>
      <c r="L82" s="41">
        <f>'Total Property Damage Expected'!L82/'Property Value'!F81</f>
        <v>6.7549195150816825E-5</v>
      </c>
      <c r="M82" s="41">
        <f>'Total Property Damage Expected'!M82/'Property Value'!G81</f>
        <v>1.1080188427585818E-4</v>
      </c>
      <c r="N82" s="42">
        <f>'Total Property Damage Expected'!N82/'Property Value'!B81</f>
        <v>3.5747355371349592E-4</v>
      </c>
      <c r="O82" s="42">
        <f>'Total Property Damage Expected'!O82/'Property Value'!C81</f>
        <v>1.0692775990927509E-3</v>
      </c>
      <c r="P82" s="42">
        <f>'Total Property Damage Expected'!P82/'Property Value'!D81</f>
        <v>7.0840588185789373E-4</v>
      </c>
      <c r="Q82" s="42">
        <f>'Total Property Damage Expected'!Q82/'Property Value'!E81</f>
        <v>1.7568910224887006E-3</v>
      </c>
      <c r="R82" s="42">
        <f>'Total Property Damage Expected'!R82/'Property Value'!F81</f>
        <v>8.9240458643973148E-4</v>
      </c>
      <c r="S82" s="42">
        <f>'Total Property Damage Expected'!S82/'Property Value'!G81</f>
        <v>1.9517648728588791E-3</v>
      </c>
    </row>
    <row r="83" spans="1:19" x14ac:dyDescent="0.35">
      <c r="A83">
        <v>2102</v>
      </c>
      <c r="B83" s="40">
        <f>'Total Property Damage Expected'!B83/'Property Value'!B82</f>
        <v>8.4216684362508501E-6</v>
      </c>
      <c r="C83" s="40">
        <f>'Total Property Damage Expected'!C83/'Property Value'!C82</f>
        <v>1.8129964642033192E-5</v>
      </c>
      <c r="D83" s="40">
        <f>'Total Property Damage Expected'!D83/'Property Value'!D82</f>
        <v>1.730807156015507E-5</v>
      </c>
      <c r="E83" s="40">
        <f>'Total Property Damage Expected'!E83/'Property Value'!E82</f>
        <v>8.4681757905080015E-5</v>
      </c>
      <c r="F83" s="40">
        <f>'Total Property Damage Expected'!F83/'Property Value'!F82</f>
        <v>5.113985264297528E-5</v>
      </c>
      <c r="G83" s="40">
        <f>'Total Property Damage Expected'!G83/'Property Value'!G82</f>
        <v>1.1733709834104867E-4</v>
      </c>
      <c r="H83" s="41">
        <f>'Total Property Damage Expected'!H83/'Property Value'!B82</f>
        <v>1.8558006710038572E-5</v>
      </c>
      <c r="I83" s="41">
        <f>'Total Property Damage Expected'!I83/'Property Value'!C82</f>
        <v>3.3111133811227095E-5</v>
      </c>
      <c r="J83" s="41">
        <f>'Total Property Damage Expected'!J83/'Property Value'!D82</f>
        <v>1.8915809331342752E-5</v>
      </c>
      <c r="K83" s="41">
        <f>'Total Property Damage Expected'!K83/'Property Value'!E82</f>
        <v>1.035613218425099E-4</v>
      </c>
      <c r="L83" s="41">
        <f>'Total Property Damage Expected'!L83/'Property Value'!F82</f>
        <v>6.7440371253007589E-5</v>
      </c>
      <c r="M83" s="41">
        <f>'Total Property Damage Expected'!M83/'Property Value'!G82</f>
        <v>1.1062337892276575E-4</v>
      </c>
      <c r="N83" s="42">
        <f>'Total Property Damage Expected'!N83/'Property Value'!B82</f>
        <v>3.5673181443803063E-4</v>
      </c>
      <c r="O83" s="42">
        <f>'Total Property Damage Expected'!O83/'Property Value'!C82</f>
        <v>1.0670589029587762E-3</v>
      </c>
      <c r="P83" s="42">
        <f>'Total Property Damage Expected'!P83/'Property Value'!D82</f>
        <v>7.0693597601426952E-4</v>
      </c>
      <c r="Q83" s="42">
        <f>'Total Property Damage Expected'!Q83/'Property Value'!E82</f>
        <v>1.7532455637951697E-3</v>
      </c>
      <c r="R83" s="42">
        <f>'Total Property Damage Expected'!R83/'Property Value'!F82</f>
        <v>8.9055289272843043E-4</v>
      </c>
      <c r="S83" s="42">
        <f>'Total Property Damage Expected'!S83/'Property Value'!G82</f>
        <v>1.9477150609283631E-3</v>
      </c>
    </row>
    <row r="84" spans="1:19" x14ac:dyDescent="0.35">
      <c r="A84">
        <v>2103</v>
      </c>
      <c r="B84" s="40">
        <f>'Total Property Damage Expected'!B84/'Property Value'!B83</f>
        <v>8.471288560177376E-6</v>
      </c>
      <c r="C84" s="40">
        <f>'Total Property Damage Expected'!C84/'Property Value'!C83</f>
        <v>1.8236785647767501E-5</v>
      </c>
      <c r="D84" s="40">
        <f>'Total Property Damage Expected'!D84/'Property Value'!D83</f>
        <v>1.7410050005666797E-5</v>
      </c>
      <c r="E84" s="40">
        <f>'Total Property Damage Expected'!E84/'Property Value'!E83</f>
        <v>8.5180699338523175E-5</v>
      </c>
      <c r="F84" s="40">
        <f>'Total Property Damage Expected'!F84/'Property Value'!F83</f>
        <v>5.1441166550657256E-5</v>
      </c>
      <c r="G84" s="40">
        <f>'Total Property Damage Expected'!G84/'Property Value'!G83</f>
        <v>1.1802844369677413E-4</v>
      </c>
      <c r="H84" s="41">
        <f>'Total Property Damage Expected'!H84/'Property Value'!B83</f>
        <v>1.8528109172084976E-5</v>
      </c>
      <c r="I84" s="41">
        <f>'Total Property Damage Expected'!I84/'Property Value'!C83</f>
        <v>3.305779072350894E-5</v>
      </c>
      <c r="J84" s="41">
        <f>'Total Property Damage Expected'!J84/'Property Value'!D83</f>
        <v>1.888533536200741E-5</v>
      </c>
      <c r="K84" s="41">
        <f>'Total Property Damage Expected'!K84/'Property Value'!E83</f>
        <v>1.0339448126535697E-4</v>
      </c>
      <c r="L84" s="41">
        <f>'Total Property Damage Expected'!L84/'Property Value'!F83</f>
        <v>6.7331722673952455E-5</v>
      </c>
      <c r="M84" s="41">
        <f>'Total Property Damage Expected'!M84/'Property Value'!G83</f>
        <v>1.1044516114746399E-4</v>
      </c>
      <c r="N84" s="42">
        <f>'Total Property Damage Expected'!N84/'Property Value'!B83</f>
        <v>3.5599161423348981E-4</v>
      </c>
      <c r="O84" s="42">
        <f>'Total Property Damage Expected'!O84/'Property Value'!C83</f>
        <v>1.0648448105053977E-3</v>
      </c>
      <c r="P84" s="42">
        <f>'Total Property Damage Expected'!P84/'Property Value'!D83</f>
        <v>7.0546912014982294E-4</v>
      </c>
      <c r="Q84" s="42">
        <f>'Total Property Damage Expected'!Q84/'Property Value'!E83</f>
        <v>1.7496076692413128E-3</v>
      </c>
      <c r="R84" s="42">
        <f>'Total Property Damage Expected'!R84/'Property Value'!F83</f>
        <v>8.8870504118653611E-4</v>
      </c>
      <c r="S84" s="42">
        <f>'Total Property Damage Expected'!S84/'Property Value'!G83</f>
        <v>1.9436736521497326E-3</v>
      </c>
    </row>
    <row r="85" spans="1:19" x14ac:dyDescent="0.35">
      <c r="A85">
        <v>2104</v>
      </c>
      <c r="B85" s="40">
        <f>'Total Property Damage Expected'!B85/'Property Value'!B84</f>
        <v>8.5212010438325134E-6</v>
      </c>
      <c r="C85" s="40">
        <f>'Total Property Damage Expected'!C85/'Property Value'!C84</f>
        <v>1.834423603847257E-5</v>
      </c>
      <c r="D85" s="40">
        <f>'Total Property Damage Expected'!D85/'Property Value'!D84</f>
        <v>1.7512629303983697E-5</v>
      </c>
      <c r="E85" s="40">
        <f>'Total Property Damage Expected'!E85/'Property Value'!E84</f>
        <v>8.5682580514363817E-5</v>
      </c>
      <c r="F85" s="40">
        <f>'Total Property Damage Expected'!F85/'Property Value'!F84</f>
        <v>5.1744255787486072E-5</v>
      </c>
      <c r="G85" s="40">
        <f>'Total Property Damage Expected'!G85/'Property Value'!G84</f>
        <v>1.1872386243089092E-4</v>
      </c>
      <c r="H85" s="41">
        <f>'Total Property Damage Expected'!H85/'Property Value'!B84</f>
        <v>1.8498259800014158E-5</v>
      </c>
      <c r="I85" s="41">
        <f>'Total Property Damage Expected'!I85/'Property Value'!C84</f>
        <v>3.3004533573198535E-5</v>
      </c>
      <c r="J85" s="41">
        <f>'Total Property Damage Expected'!J85/'Property Value'!D84</f>
        <v>1.8854910487204097E-5</v>
      </c>
      <c r="K85" s="41">
        <f>'Total Property Damage Expected'!K85/'Property Value'!E84</f>
        <v>1.0322790947367036E-4</v>
      </c>
      <c r="L85" s="41">
        <f>'Total Property Damage Expected'!L85/'Property Value'!F84</f>
        <v>6.7223249131207353E-5</v>
      </c>
      <c r="M85" s="41">
        <f>'Total Property Damage Expected'!M85/'Property Value'!G84</f>
        <v>1.1026723048665596E-4</v>
      </c>
      <c r="N85" s="42">
        <f>'Total Property Damage Expected'!N85/'Property Value'!B84</f>
        <v>3.5525294990638019E-4</v>
      </c>
      <c r="O85" s="42">
        <f>'Total Property Damage Expected'!O85/'Property Value'!C84</f>
        <v>1.0626353121802145E-3</v>
      </c>
      <c r="P85" s="42">
        <f>'Total Property Damage Expected'!P85/'Property Value'!D84</f>
        <v>7.0400530793600401E-4</v>
      </c>
      <c r="Q85" s="42">
        <f>'Total Property Damage Expected'!Q85/'Property Value'!E84</f>
        <v>1.7459773231319282E-3</v>
      </c>
      <c r="R85" s="42">
        <f>'Total Property Damage Expected'!R85/'Property Value'!F84</f>
        <v>8.8686102384174419E-4</v>
      </c>
      <c r="S85" s="42">
        <f>'Total Property Damage Expected'!S85/'Property Value'!G84</f>
        <v>1.9396406290868797E-3</v>
      </c>
    </row>
    <row r="86" spans="1:19" x14ac:dyDescent="0.35">
      <c r="A86">
        <v>2105</v>
      </c>
      <c r="B86" s="40">
        <f>'Total Property Damage Expected'!B86/'Property Value'!B85</f>
        <v>8.5714076097877548E-6</v>
      </c>
      <c r="C86" s="40">
        <f>'Total Property Damage Expected'!C86/'Property Value'!C85</f>
        <v>1.8452319522458753E-5</v>
      </c>
      <c r="D86" s="40">
        <f>'Total Property Damage Expected'!D86/'Property Value'!D85</f>
        <v>1.7615812995305774E-5</v>
      </c>
      <c r="E86" s="40">
        <f>'Total Property Damage Expected'!E86/'Property Value'!E85</f>
        <v>8.618741875344321E-5</v>
      </c>
      <c r="F86" s="40">
        <f>'Total Property Damage Expected'!F86/'Property Value'!F85</f>
        <v>5.2049130813628033E-5</v>
      </c>
      <c r="G86" s="40">
        <f>'Total Property Damage Expected'!G86/'Property Value'!G85</f>
        <v>1.1942337854357694E-4</v>
      </c>
      <c r="H86" s="41">
        <f>'Total Property Damage Expected'!H86/'Property Value'!B85</f>
        <v>1.8468458516229345E-5</v>
      </c>
      <c r="I86" s="41">
        <f>'Total Property Damage Expected'!I86/'Property Value'!C85</f>
        <v>3.2951362221847985E-5</v>
      </c>
      <c r="J86" s="41">
        <f>'Total Property Damage Expected'!J86/'Property Value'!D85</f>
        <v>1.8824534627839966E-5</v>
      </c>
      <c r="K86" s="41">
        <f>'Total Property Damage Expected'!K86/'Property Value'!E85</f>
        <v>1.0306160603442816E-4</v>
      </c>
      <c r="L86" s="41">
        <f>'Total Property Damage Expected'!L86/'Property Value'!F85</f>
        <v>6.7114950342783223E-5</v>
      </c>
      <c r="M86" s="41">
        <f>'Total Property Damage Expected'!M86/'Property Value'!G85</f>
        <v>1.100895864777911E-4</v>
      </c>
      <c r="N86" s="42">
        <f>'Total Property Damage Expected'!N86/'Property Value'!B85</f>
        <v>3.5451581826983499E-4</v>
      </c>
      <c r="O86" s="42">
        <f>'Total Property Damage Expected'!O86/'Property Value'!C85</f>
        <v>1.0604303984506466E-3</v>
      </c>
      <c r="P86" s="42">
        <f>'Total Property Damage Expected'!P86/'Property Value'!D85</f>
        <v>7.0254453305739406E-4</v>
      </c>
      <c r="Q86" s="42">
        <f>'Total Property Damage Expected'!Q86/'Property Value'!E85</f>
        <v>1.7423545098043816E-3</v>
      </c>
      <c r="R86" s="42">
        <f>'Total Property Damage Expected'!R86/'Property Value'!F85</f>
        <v>8.8502083273829285E-4</v>
      </c>
      <c r="S86" s="42">
        <f>'Total Property Damage Expected'!S86/'Property Value'!G85</f>
        <v>1.9356159743398743E-3</v>
      </c>
    </row>
    <row r="87" spans="1:19" x14ac:dyDescent="0.35">
      <c r="A87">
        <v>2106</v>
      </c>
      <c r="B87" s="40">
        <f>'Total Property Damage Expected'!B87/'Property Value'!B86</f>
        <v>8.6219099907639157E-6</v>
      </c>
      <c r="C87" s="40">
        <f>'Total Property Damage Expected'!C87/'Property Value'!C86</f>
        <v>1.8561039829885613E-5</v>
      </c>
      <c r="D87" s="40">
        <f>'Total Property Damage Expected'!D87/'Property Value'!D86</f>
        <v>1.771960464069175E-5</v>
      </c>
      <c r="E87" s="40">
        <f>'Total Property Damage Expected'!E87/'Property Value'!E86</f>
        <v>8.6695231478656253E-5</v>
      </c>
      <c r="F87" s="40">
        <f>'Total Property Damage Expected'!F87/'Property Value'!F86</f>
        <v>5.2355802150880288E-5</v>
      </c>
      <c r="G87" s="40">
        <f>'Total Property Damage Expected'!G87/'Property Value'!G86</f>
        <v>1.201270161764181E-4</v>
      </c>
      <c r="H87" s="41">
        <f>'Total Property Damage Expected'!H87/'Property Value'!B86</f>
        <v>1.8438705243258786E-5</v>
      </c>
      <c r="I87" s="41">
        <f>'Total Property Damage Expected'!I87/'Property Value'!C86</f>
        <v>3.2898276531232445E-5</v>
      </c>
      <c r="J87" s="41">
        <f>'Total Property Damage Expected'!J87/'Property Value'!D86</f>
        <v>1.8794207704949584E-5</v>
      </c>
      <c r="K87" s="41">
        <f>'Total Property Damage Expected'!K87/'Property Value'!E86</f>
        <v>1.0289557051530608E-4</v>
      </c>
      <c r="L87" s="41">
        <f>'Total Property Damage Expected'!L87/'Property Value'!F86</f>
        <v>6.7006826027145313E-5</v>
      </c>
      <c r="M87" s="41">
        <f>'Total Property Damage Expected'!M87/'Property Value'!G86</f>
        <v>1.0991222865906403E-4</v>
      </c>
      <c r="N87" s="42">
        <f>'Total Property Damage Expected'!N87/'Property Value'!B86</f>
        <v>3.5378021614359992E-4</v>
      </c>
      <c r="O87" s="42">
        <f>'Total Property Damage Expected'!O87/'Property Value'!C86</f>
        <v>1.058230059803893E-3</v>
      </c>
      <c r="P87" s="42">
        <f>'Total Property Damage Expected'!P87/'Property Value'!D86</f>
        <v>7.0108678921167785E-4</v>
      </c>
      <c r="Q87" s="42">
        <f>'Total Property Damage Expected'!Q87/'Property Value'!E86</f>
        <v>1.7387392136285374E-3</v>
      </c>
      <c r="R87" s="42">
        <f>'Total Property Damage Expected'!R87/'Property Value'!F86</f>
        <v>8.8318445993692716E-4</v>
      </c>
      <c r="S87" s="42">
        <f>'Total Property Damage Expected'!S87/'Property Value'!G86</f>
        <v>1.9315996705448904E-3</v>
      </c>
    </row>
    <row r="88" spans="1:19" x14ac:dyDescent="0.35">
      <c r="A88">
        <v>2107</v>
      </c>
      <c r="B88" s="40">
        <f>'Total Property Damage Expected'!B88/'Property Value'!B87</f>
        <v>8.6727099296909238E-6</v>
      </c>
      <c r="C88" s="40">
        <f>'Total Property Damage Expected'!C88/'Property Value'!C87</f>
        <v>1.867040071289066E-5</v>
      </c>
      <c r="D88" s="40">
        <f>'Total Property Damage Expected'!D88/'Property Value'!D87</f>
        <v>1.7824007822181946E-5</v>
      </c>
      <c r="E88" s="40">
        <f>'Total Property Damage Expected'!E88/'Property Value'!E87</f>
        <v>8.7206036215552873E-5</v>
      </c>
      <c r="F88" s="40">
        <f>'Total Property Damage Expected'!F88/'Property Value'!F87</f>
        <v>5.2664280383033999E-5</v>
      </c>
      <c r="G88" s="40">
        <f>'Total Property Damage Expected'!G88/'Property Value'!G87</f>
        <v>1.208347996132416E-4</v>
      </c>
      <c r="H88" s="41">
        <f>'Total Property Damage Expected'!H88/'Property Value'!B87</f>
        <v>1.8408999903755528E-5</v>
      </c>
      <c r="I88" s="41">
        <f>'Total Property Damage Expected'!I88/'Property Value'!C87</f>
        <v>3.2845276363349748E-5</v>
      </c>
      <c r="J88" s="41">
        <f>'Total Property Damage Expected'!J88/'Property Value'!D87</f>
        <v>1.8763929639694736E-5</v>
      </c>
      <c r="K88" s="41">
        <f>'Total Property Damage Expected'!K88/'Property Value'!E87</f>
        <v>1.0272980248467627E-4</v>
      </c>
      <c r="L88" s="41">
        <f>'Total Property Damage Expected'!L88/'Property Value'!F87</f>
        <v>6.689887590321241E-5</v>
      </c>
      <c r="M88" s="41">
        <f>'Total Property Damage Expected'!M88/'Property Value'!G87</f>
        <v>1.0973515656941332E-4</v>
      </c>
      <c r="N88" s="42">
        <f>'Total Property Damage Expected'!N88/'Property Value'!B87</f>
        <v>3.5304614035401962E-4</v>
      </c>
      <c r="O88" s="42">
        <f>'Total Property Damage Expected'!O88/'Property Value'!C87</f>
        <v>1.0560342867468918E-3</v>
      </c>
      <c r="P88" s="42">
        <f>'Total Property Damage Expected'!P88/'Property Value'!D87</f>
        <v>6.9963207010961836E-4</v>
      </c>
      <c r="Q88" s="42">
        <f>'Total Property Damage Expected'!Q88/'Property Value'!E87</f>
        <v>1.7351314190066907E-3</v>
      </c>
      <c r="R88" s="42">
        <f>'Total Property Damage Expected'!R88/'Property Value'!F87</f>
        <v>8.8135189751486652E-4</v>
      </c>
      <c r="S88" s="42">
        <f>'Total Property Damage Expected'!S88/'Property Value'!G87</f>
        <v>1.9275917003741313E-3</v>
      </c>
    </row>
    <row r="89" spans="1:19" x14ac:dyDescent="0.35">
      <c r="A89">
        <v>2108</v>
      </c>
      <c r="B89" s="40">
        <f>'Total Property Damage Expected'!B89/'Property Value'!B88</f>
        <v>8.7238091797679867E-6</v>
      </c>
      <c r="C89" s="40">
        <f>'Total Property Damage Expected'!C89/'Property Value'!C88</f>
        <v>1.8780405945718843E-5</v>
      </c>
      <c r="D89" s="40">
        <f>'Total Property Damage Expected'!D89/'Property Value'!D88</f>
        <v>1.7929026142921938E-5</v>
      </c>
      <c r="E89" s="40">
        <f>'Total Property Damage Expected'!E89/'Property Value'!E88</f>
        <v>8.7719850592942819E-5</v>
      </c>
      <c r="F89" s="40">
        <f>'Total Property Damage Expected'!F89/'Property Value'!F88</f>
        <v>5.2974576156239571E-5</v>
      </c>
      <c r="G89" s="40">
        <f>'Total Property Damage Expected'!G89/'Property Value'!G88</f>
        <v>1.2154675328095392E-4</v>
      </c>
      <c r="H89" s="41">
        <f>'Total Property Damage Expected'!H89/'Property Value'!B88</f>
        <v>1.8379342420497238E-5</v>
      </c>
      <c r="I89" s="41">
        <f>'Total Property Damage Expected'!I89/'Property Value'!C88</f>
        <v>3.2792361580420058E-5</v>
      </c>
      <c r="J89" s="41">
        <f>'Total Property Damage Expected'!J89/'Property Value'!D88</f>
        <v>1.8733700353364226E-5</v>
      </c>
      <c r="K89" s="41">
        <f>'Total Property Damage Expected'!K89/'Property Value'!E88</f>
        <v>1.0256430151160629E-4</v>
      </c>
      <c r="L89" s="41">
        <f>'Total Property Damage Expected'!L89/'Property Value'!F88</f>
        <v>6.6791099690356154E-5</v>
      </c>
      <c r="M89" s="41">
        <f>'Total Property Damage Expected'!M89/'Property Value'!G88</f>
        <v>1.0955836974852039E-4</v>
      </c>
      <c r="N89" s="42">
        <f>'Total Property Damage Expected'!N89/'Property Value'!B88</f>
        <v>3.5231358773402392E-4</v>
      </c>
      <c r="O89" s="42">
        <f>'Total Property Damage Expected'!O89/'Property Value'!C88</f>
        <v>1.0538430698062793E-3</v>
      </c>
      <c r="P89" s="42">
        <f>'Total Property Damage Expected'!P89/'Property Value'!D88</f>
        <v>6.9818036947502736E-4</v>
      </c>
      <c r="Q89" s="42">
        <f>'Total Property Damage Expected'!Q89/'Property Value'!E88</f>
        <v>1.7315311103735028E-3</v>
      </c>
      <c r="R89" s="42">
        <f>'Total Property Damage Expected'!R89/'Property Value'!F88</f>
        <v>8.7952313756576943E-4</v>
      </c>
      <c r="S89" s="42">
        <f>'Total Property Damage Expected'!S89/'Property Value'!G88</f>
        <v>1.9235920465357542E-3</v>
      </c>
    </row>
    <row r="90" spans="1:19" x14ac:dyDescent="0.35">
      <c r="A90">
        <v>2109</v>
      </c>
      <c r="B90" s="40">
        <f>'Total Property Damage Expected'!B90/'Property Value'!B89</f>
        <v>8.7752095045240822E-6</v>
      </c>
      <c r="C90" s="40">
        <f>'Total Property Damage Expected'!C90/'Property Value'!C89</f>
        <v>1.8891059324852809E-5</v>
      </c>
      <c r="D90" s="40">
        <f>'Total Property Damage Expected'!D90/'Property Value'!D89</f>
        <v>1.8034663227286866E-5</v>
      </c>
      <c r="E90" s="40">
        <f>'Total Property Damage Expected'!E90/'Property Value'!E89</f>
        <v>8.8236692343504061E-5</v>
      </c>
      <c r="F90" s="40">
        <f>'Total Property Damage Expected'!F90/'Property Value'!F89</f>
        <v>5.328670017937412E-5</v>
      </c>
      <c r="G90" s="40">
        <f>'Total Property Damage Expected'!G90/'Property Value'!G89</f>
        <v>1.2226290175038391E-4</v>
      </c>
      <c r="H90" s="41">
        <f>'Total Property Damage Expected'!H90/'Property Value'!B89</f>
        <v>1.8349732716385985E-5</v>
      </c>
      <c r="I90" s="41">
        <f>'Total Property Damage Expected'!I90/'Property Value'!C89</f>
        <v>3.2739532044885497E-5</v>
      </c>
      <c r="J90" s="41">
        <f>'Total Property Damage Expected'!J90/'Property Value'!D89</f>
        <v>1.8703519767373652E-5</v>
      </c>
      <c r="K90" s="41">
        <f>'Total Property Damage Expected'!K90/'Property Value'!E89</f>
        <v>1.0239906716585794E-4</v>
      </c>
      <c r="L90" s="41">
        <f>'Total Property Damage Expected'!L90/'Property Value'!F89</f>
        <v>6.6683497108400273E-5</v>
      </c>
      <c r="M90" s="41">
        <f>'Total Property Damage Expected'!M90/'Property Value'!G89</f>
        <v>1.093818677368082E-4</v>
      </c>
      <c r="N90" s="42">
        <f>'Total Property Damage Expected'!N90/'Property Value'!B89</f>
        <v>3.5158255512311411E-4</v>
      </c>
      <c r="O90" s="42">
        <f>'Total Property Damage Expected'!O90/'Property Value'!C89</f>
        <v>1.0516563995283466E-3</v>
      </c>
      <c r="P90" s="42">
        <f>'Total Property Damage Expected'!P90/'Property Value'!D89</f>
        <v>6.9673168104473994E-4</v>
      </c>
      <c r="Q90" s="42">
        <f>'Total Property Damage Expected'!Q90/'Property Value'!E89</f>
        <v>1.7279382721959314E-3</v>
      </c>
      <c r="R90" s="42">
        <f>'Total Property Damage Expected'!R90/'Property Value'!F89</f>
        <v>8.7769817219969981E-4</v>
      </c>
      <c r="S90" s="42">
        <f>'Total Property Damage Expected'!S90/'Property Value'!G89</f>
        <v>1.9196006917737969E-3</v>
      </c>
    </row>
    <row r="91" spans="1:19" x14ac:dyDescent="0.35">
      <c r="A91">
        <v>2110</v>
      </c>
      <c r="B91" s="40">
        <f>'Total Property Damage Expected'!B91/'Property Value'!B90</f>
        <v>1.0972002992168221E-5</v>
      </c>
      <c r="C91" s="40">
        <f>'Total Property Damage Expected'!C91/'Property Value'!C90</f>
        <v>2.3620263348772742E-5</v>
      </c>
      <c r="D91" s="40">
        <f>'Total Property Damage Expected'!D91/'Property Value'!D90</f>
        <v>2.2549476316265957E-5</v>
      </c>
      <c r="E91" s="40">
        <f>'Total Property Damage Expected'!E91/'Property Value'!E90</f>
        <v>1.1032594172399301E-4</v>
      </c>
      <c r="F91" s="40">
        <f>'Total Property Damage Expected'!F91/'Property Value'!F90</f>
        <v>6.6626538489985887E-5</v>
      </c>
      <c r="G91" s="40">
        <f>'Total Property Damage Expected'!G91/'Property Value'!G90</f>
        <v>1.5287030163152048E-4</v>
      </c>
      <c r="H91" s="41">
        <f>'Total Property Damage Expected'!H91/'Property Value'!B90</f>
        <v>2.2772284628996738E-5</v>
      </c>
      <c r="I91" s="41">
        <f>'Total Property Damage Expected'!I91/'Property Value'!C90</f>
        <v>4.0630234449165887E-5</v>
      </c>
      <c r="J91" s="41">
        <f>'Total Property Damage Expected'!J91/'Property Value'!D90</f>
        <v>2.3211339494136561E-5</v>
      </c>
      <c r="K91" s="41">
        <f>'Total Property Damage Expected'!K91/'Property Value'!E90</f>
        <v>1.270787285725618E-4</v>
      </c>
      <c r="L91" s="41">
        <f>'Total Property Damage Expected'!L91/'Property Value'!F90</f>
        <v>8.2755187755587678E-5</v>
      </c>
      <c r="M91" s="41">
        <f>'Total Property Damage Expected'!M91/'Property Value'!G90</f>
        <v>1.3574448542945611E-4</v>
      </c>
      <c r="N91" s="42">
        <f>'Total Property Damage Expected'!N91/'Property Value'!B90</f>
        <v>4.361163113573415E-4</v>
      </c>
      <c r="O91" s="42">
        <f>'Total Property Damage Expected'!O91/'Property Value'!C90</f>
        <v>1.3045144108957312E-3</v>
      </c>
      <c r="P91" s="42">
        <f>'Total Property Damage Expected'!P91/'Property Value'!D90</f>
        <v>8.6425235358059821E-4</v>
      </c>
      <c r="Q91" s="42">
        <f>'Total Property Damage Expected'!Q91/'Property Value'!E90</f>
        <v>2.1434000479898241E-3</v>
      </c>
      <c r="R91" s="42">
        <f>'Total Property Damage Expected'!R91/'Property Value'!F90</f>
        <v>1.0887300401203805E-3</v>
      </c>
      <c r="S91" s="42">
        <f>'Total Property Damage Expected'!S91/'Property Value'!G90</f>
        <v>2.3811453690648476E-3</v>
      </c>
    </row>
    <row r="92" spans="1:19" x14ac:dyDescent="0.35">
      <c r="A92">
        <v>2111</v>
      </c>
      <c r="B92" s="40">
        <f>'Total Property Damage Expected'!B92/'Property Value'!B91</f>
        <v>1.1036649582367628E-5</v>
      </c>
      <c r="C92" s="40">
        <f>'Total Property Damage Expected'!C92/'Property Value'!C91</f>
        <v>2.3759432968595137E-5</v>
      </c>
      <c r="D92" s="40">
        <f>'Total Property Damage Expected'!D92/'Property Value'!D91</f>
        <v>2.2682336902949119E-5</v>
      </c>
      <c r="E92" s="40">
        <f>'Total Property Damage Expected'!E92/'Property Value'!E91</f>
        <v>1.1097597763339676E-4</v>
      </c>
      <c r="F92" s="40">
        <f>'Total Property Damage Expected'!F92/'Property Value'!F91</f>
        <v>6.7019099313496557E-5</v>
      </c>
      <c r="G92" s="40">
        <f>'Total Property Damage Expected'!G92/'Property Value'!G91</f>
        <v>1.5377100715906059E-4</v>
      </c>
      <c r="H92" s="41">
        <f>'Total Property Damage Expected'!H92/'Property Value'!B91</f>
        <v>2.2735597755528955E-5</v>
      </c>
      <c r="I92" s="41">
        <f>'Total Property Damage Expected'!I92/'Property Value'!C91</f>
        <v>4.0564777851618145E-5</v>
      </c>
      <c r="J92" s="41">
        <f>'Total Property Damage Expected'!J92/'Property Value'!D91</f>
        <v>2.317394528934277E-5</v>
      </c>
      <c r="K92" s="41">
        <f>'Total Property Damage Expected'!K92/'Property Value'!E91</f>
        <v>1.2687400070658159E-4</v>
      </c>
      <c r="L92" s="41">
        <f>'Total Property Damage Expected'!L92/'Property Value'!F91</f>
        <v>8.2621866520961708E-5</v>
      </c>
      <c r="M92" s="41">
        <f>'Total Property Damage Expected'!M92/'Property Value'!G91</f>
        <v>1.3552579675407578E-4</v>
      </c>
      <c r="N92" s="42">
        <f>'Total Property Damage Expected'!N92/'Property Value'!B91</f>
        <v>4.3521139239635994E-4</v>
      </c>
      <c r="O92" s="42">
        <f>'Total Property Damage Expected'!O92/'Property Value'!C91</f>
        <v>1.3018076104515581E-3</v>
      </c>
      <c r="P92" s="42">
        <f>'Total Property Damage Expected'!P92/'Property Value'!D91</f>
        <v>8.6245907430747509E-4</v>
      </c>
      <c r="Q92" s="42">
        <f>'Total Property Damage Expected'!Q92/'Property Value'!E91</f>
        <v>2.1389526029072081E-3</v>
      </c>
      <c r="R92" s="42">
        <f>'Total Property Damage Expected'!R92/'Property Value'!F91</f>
        <v>1.0864709811697329E-3</v>
      </c>
      <c r="S92" s="42">
        <f>'Total Property Damage Expected'!S92/'Property Value'!G91</f>
        <v>2.3762046146440507E-3</v>
      </c>
    </row>
    <row r="93" spans="1:19" x14ac:dyDescent="0.35">
      <c r="A93">
        <v>2112</v>
      </c>
      <c r="B93" s="40">
        <f>'Total Property Damage Expected'!B93/'Property Value'!B92</f>
        <v>1.1101677067616683E-5</v>
      </c>
      <c r="C93" s="40">
        <f>'Total Property Damage Expected'!C93/'Property Value'!C92</f>
        <v>2.3899422570091548E-5</v>
      </c>
      <c r="D93" s="40">
        <f>'Total Property Damage Expected'!D93/'Property Value'!D92</f>
        <v>2.2815980298742627E-5</v>
      </c>
      <c r="E93" s="40">
        <f>'Total Property Damage Expected'!E93/'Property Value'!E92</f>
        <v>1.1162984352763373E-4</v>
      </c>
      <c r="F93" s="40">
        <f>'Total Property Damage Expected'!F93/'Property Value'!F92</f>
        <v>6.7413973089227902E-5</v>
      </c>
      <c r="G93" s="40">
        <f>'Total Property Damage Expected'!G93/'Property Value'!G92</f>
        <v>1.5467701960651052E-4</v>
      </c>
      <c r="H93" s="41">
        <f>'Total Property Damage Expected'!H93/'Property Value'!B92</f>
        <v>2.2698969985778993E-5</v>
      </c>
      <c r="I93" s="41">
        <f>'Total Property Damage Expected'!I93/'Property Value'!C92</f>
        <v>4.0499426706727047E-5</v>
      </c>
      <c r="J93" s="41">
        <f>'Total Property Damage Expected'!J93/'Property Value'!D92</f>
        <v>2.3136611327800028E-5</v>
      </c>
      <c r="K93" s="41">
        <f>'Total Property Damage Expected'!K93/'Property Value'!E92</f>
        <v>1.2666960266369278E-4</v>
      </c>
      <c r="L93" s="41">
        <f>'Total Property Damage Expected'!L93/'Property Value'!F92</f>
        <v>8.248876007107715E-5</v>
      </c>
      <c r="M93" s="41">
        <f>'Total Property Damage Expected'!M93/'Property Value'!G92</f>
        <v>1.3530746039309397E-4</v>
      </c>
      <c r="N93" s="42">
        <f>'Total Property Damage Expected'!N93/'Property Value'!B92</f>
        <v>4.3430835109577464E-4</v>
      </c>
      <c r="O93" s="42">
        <f>'Total Property Damage Expected'!O93/'Property Value'!C92</f>
        <v>1.2991064264793713E-3</v>
      </c>
      <c r="P93" s="42">
        <f>'Total Property Damage Expected'!P93/'Property Value'!D92</f>
        <v>8.6066951599679802E-4</v>
      </c>
      <c r="Q93" s="42">
        <f>'Total Property Damage Expected'!Q93/'Property Value'!E92</f>
        <v>2.1345143860448594E-3</v>
      </c>
      <c r="R93" s="42">
        <f>'Total Property Damage Expected'!R93/'Property Value'!F92</f>
        <v>1.0842166096504545E-3</v>
      </c>
      <c r="S93" s="42">
        <f>'Total Property Damage Expected'!S93/'Property Value'!G92</f>
        <v>2.3712741120350779E-3</v>
      </c>
    </row>
    <row r="94" spans="1:19" x14ac:dyDescent="0.35">
      <c r="A94">
        <v>2113</v>
      </c>
      <c r="B94" s="40">
        <f>'Total Property Damage Expected'!B94/'Property Value'!B93</f>
        <v>1.116708769213334E-5</v>
      </c>
      <c r="C94" s="40">
        <f>'Total Property Damage Expected'!C94/'Property Value'!C93</f>
        <v>2.4040236984560265E-5</v>
      </c>
      <c r="D94" s="40">
        <f>'Total Property Damage Expected'!D94/'Property Value'!D93</f>
        <v>2.2950411115925542E-5</v>
      </c>
      <c r="E94" s="40">
        <f>'Total Property Damage Expected'!E94/'Property Value'!E93</f>
        <v>1.12287561972817E-4</v>
      </c>
      <c r="F94" s="40">
        <f>'Total Property Damage Expected'!F94/'Property Value'!F93</f>
        <v>6.781117344499924E-5</v>
      </c>
      <c r="G94" s="40">
        <f>'Total Property Damage Expected'!G94/'Property Value'!G93</f>
        <v>1.5558837024202393E-4</v>
      </c>
      <c r="H94" s="41">
        <f>'Total Property Damage Expected'!H94/'Property Value'!B93</f>
        <v>2.2662401224528883E-5</v>
      </c>
      <c r="I94" s="41">
        <f>'Total Property Damage Expected'!I94/'Property Value'!C93</f>
        <v>4.0434180844604997E-5</v>
      </c>
      <c r="J94" s="41">
        <f>'Total Property Damage Expected'!J94/'Property Value'!D93</f>
        <v>2.3099337512454532E-5</v>
      </c>
      <c r="K94" s="41">
        <f>'Total Property Damage Expected'!K94/'Property Value'!E93</f>
        <v>1.2646553391253991E-4</v>
      </c>
      <c r="L94" s="41">
        <f>'Total Property Damage Expected'!L94/'Property Value'!F93</f>
        <v>8.2355868059908954E-5</v>
      </c>
      <c r="M94" s="41">
        <f>'Total Property Damage Expected'!M94/'Property Value'!G93</f>
        <v>1.3508947577892097E-4</v>
      </c>
      <c r="N94" s="42">
        <f>'Total Property Damage Expected'!N94/'Property Value'!B93</f>
        <v>4.3340718355953641E-4</v>
      </c>
      <c r="O94" s="42">
        <f>'Total Property Damage Expected'!O94/'Property Value'!C93</f>
        <v>1.2964108473252798E-3</v>
      </c>
      <c r="P94" s="42">
        <f>'Total Property Damage Expected'!P94/'Property Value'!D93</f>
        <v>8.5888367092776068E-4</v>
      </c>
      <c r="Q94" s="42">
        <f>'Total Property Damage Expected'!Q94/'Property Value'!E93</f>
        <v>2.1300853782546939E-3</v>
      </c>
      <c r="R94" s="42">
        <f>'Total Property Damage Expected'!R94/'Property Value'!F93</f>
        <v>1.0819669158363659E-3</v>
      </c>
      <c r="S94" s="42">
        <f>'Total Property Damage Expected'!S94/'Property Value'!G93</f>
        <v>2.3663538399659439E-3</v>
      </c>
    </row>
    <row r="95" spans="1:19" x14ac:dyDescent="0.35">
      <c r="A95">
        <v>2114</v>
      </c>
      <c r="B95" s="40">
        <f>'Total Property Damage Expected'!B95/'Property Value'!B94</f>
        <v>1.1232883713358406E-5</v>
      </c>
      <c r="C95" s="40">
        <f>'Total Property Damage Expected'!C95/'Property Value'!C94</f>
        <v>2.4181881071765382E-5</v>
      </c>
      <c r="D95" s="40">
        <f>'Total Property Damage Expected'!D95/'Property Value'!D94</f>
        <v>2.3085633993952298E-5</v>
      </c>
      <c r="E95" s="40">
        <f>'Total Property Damage Expected'!E95/'Property Value'!E94</f>
        <v>1.1294915566801821E-4</v>
      </c>
      <c r="F95" s="40">
        <f>'Total Property Damage Expected'!F95/'Property Value'!F94</f>
        <v>6.8210714088924398E-5</v>
      </c>
      <c r="G95" s="40">
        <f>'Total Property Damage Expected'!G95/'Property Value'!G94</f>
        <v>1.5650509051798534E-4</v>
      </c>
      <c r="H95" s="41">
        <f>'Total Property Damage Expected'!H95/'Property Value'!B94</f>
        <v>2.2625891376714066E-5</v>
      </c>
      <c r="I95" s="41">
        <f>'Total Property Damage Expected'!I95/'Property Value'!C94</f>
        <v>4.0369040095638133E-5</v>
      </c>
      <c r="J95" s="41">
        <f>'Total Property Damage Expected'!J95/'Property Value'!D94</f>
        <v>2.3062123746408855E-5</v>
      </c>
      <c r="K95" s="41">
        <f>'Total Property Damage Expected'!K95/'Property Value'!E94</f>
        <v>1.2626179392262354E-4</v>
      </c>
      <c r="L95" s="41">
        <f>'Total Property Damage Expected'!L95/'Property Value'!F94</f>
        <v>8.2223190141989558E-5</v>
      </c>
      <c r="M95" s="41">
        <f>'Total Property Damage Expected'!M95/'Property Value'!G94</f>
        <v>1.3487184234488165E-4</v>
      </c>
      <c r="N95" s="42">
        <f>'Total Property Damage Expected'!N95/'Property Value'!B94</f>
        <v>4.3250788589968054E-4</v>
      </c>
      <c r="O95" s="42">
        <f>'Total Property Damage Expected'!O95/'Property Value'!C94</f>
        <v>1.2937208613595737E-3</v>
      </c>
      <c r="P95" s="42">
        <f>'Total Property Damage Expected'!P95/'Property Value'!D94</f>
        <v>8.5710153139557726E-4</v>
      </c>
      <c r="Q95" s="42">
        <f>'Total Property Damage Expected'!Q95/'Property Value'!E94</f>
        <v>2.1256655604283601E-3</v>
      </c>
      <c r="R95" s="42">
        <f>'Total Property Damage Expected'!R95/'Property Value'!F94</f>
        <v>1.0797218900214687E-3</v>
      </c>
      <c r="S95" s="42">
        <f>'Total Property Damage Expected'!S95/'Property Value'!G94</f>
        <v>2.3614437772088047E-3</v>
      </c>
    </row>
    <row r="96" spans="1:19" x14ac:dyDescent="0.35">
      <c r="A96">
        <v>2115</v>
      </c>
      <c r="B96" s="40">
        <f>'Total Property Damage Expected'!B96/'Property Value'!B95</f>
        <v>1.1299067402033429E-5</v>
      </c>
      <c r="C96" s="40">
        <f>'Total Property Damage Expected'!C96/'Property Value'!C95</f>
        <v>2.432435972010453E-5</v>
      </c>
      <c r="D96" s="40">
        <f>'Total Property Damage Expected'!D96/'Property Value'!D95</f>
        <v>2.32216535996128E-5</v>
      </c>
      <c r="E96" s="40">
        <f>'Total Property Damage Expected'!E96/'Property Value'!E95</f>
        <v>1.1361464744605104E-4</v>
      </c>
      <c r="F96" s="40">
        <f>'Total Property Damage Expected'!F96/'Property Value'!F95</f>
        <v>6.8612608809884938E-5</v>
      </c>
      <c r="G96" s="40">
        <f>'Total Property Damage Expected'!G96/'Property Value'!G95</f>
        <v>1.5742721207209531E-4</v>
      </c>
      <c r="H96" s="41">
        <f>'Total Property Damage Expected'!H96/'Property Value'!B95</f>
        <v>2.2589440347423123E-5</v>
      </c>
      <c r="I96" s="41">
        <f>'Total Property Damage Expected'!I96/'Property Value'!C95</f>
        <v>4.0304004290485819E-5</v>
      </c>
      <c r="J96" s="41">
        <f>'Total Property Damage Expected'!J96/'Property Value'!D95</f>
        <v>2.3024969932921674E-5</v>
      </c>
      <c r="K96" s="41">
        <f>'Total Property Damage Expected'!K96/'Property Value'!E95</f>
        <v>1.2605838216429887E-4</v>
      </c>
      <c r="L96" s="41">
        <f>'Total Property Damage Expected'!L96/'Property Value'!F95</f>
        <v>8.209072597240793E-5</v>
      </c>
      <c r="M96" s="41">
        <f>'Total Property Damage Expected'!M96/'Property Value'!G95</f>
        <v>1.3465455952521354E-4</v>
      </c>
      <c r="N96" s="42">
        <f>'Total Property Damage Expected'!N96/'Property Value'!B95</f>
        <v>4.3161045423630951E-4</v>
      </c>
      <c r="O96" s="42">
        <f>'Total Property Damage Expected'!O96/'Property Value'!C95</f>
        <v>1.2910364569766741E-3</v>
      </c>
      <c r="P96" s="42">
        <f>'Total Property Damage Expected'!P96/'Property Value'!D95</f>
        <v>8.5532308971144895E-4</v>
      </c>
      <c r="Q96" s="42">
        <f>'Total Property Damage Expected'!Q96/'Property Value'!E95</f>
        <v>2.1212549134971546E-3</v>
      </c>
      <c r="R96" s="42">
        <f>'Total Property Damage Expected'!R96/'Property Value'!F95</f>
        <v>1.0774815225199042E-3</v>
      </c>
      <c r="S96" s="42">
        <f>'Total Property Damage Expected'!S96/'Property Value'!G95</f>
        <v>2.356543902579862E-3</v>
      </c>
    </row>
    <row r="97" spans="1:19" x14ac:dyDescent="0.35">
      <c r="A97">
        <v>2116</v>
      </c>
      <c r="B97" s="40">
        <f>'Total Property Damage Expected'!B97/'Property Value'!B96</f>
        <v>1.1365641042279072E-5</v>
      </c>
      <c r="C97" s="40">
        <f>'Total Property Damage Expected'!C97/'Property Value'!C96</f>
        <v>2.4467677846777574E-5</v>
      </c>
      <c r="D97" s="40">
        <f>'Total Property Damage Expected'!D97/'Property Value'!D96</f>
        <v>2.3358474627193476E-5</v>
      </c>
      <c r="E97" s="40">
        <f>'Total Property Damage Expected'!E97/'Property Value'!E96</f>
        <v>1.1428406027425911E-4</v>
      </c>
      <c r="F97" s="40">
        <f>'Total Property Damage Expected'!F97/'Property Value'!F96</f>
        <v>6.9016871478005894E-5</v>
      </c>
      <c r="G97" s="40">
        <f>'Total Property Damage Expected'!G97/'Property Value'!G96</f>
        <v>1.5835476672846249E-4</v>
      </c>
      <c r="H97" s="41">
        <f>'Total Property Damage Expected'!H97/'Property Value'!B96</f>
        <v>2.2553048041897543E-5</v>
      </c>
      <c r="I97" s="41">
        <f>'Total Property Damage Expected'!I97/'Property Value'!C96</f>
        <v>4.0239073260080238E-5</v>
      </c>
      <c r="J97" s="41">
        <f>'Total Property Damage Expected'!J97/'Property Value'!D96</f>
        <v>2.2987875975407505E-5</v>
      </c>
      <c r="K97" s="41">
        <f>'Total Property Damage Expected'!K97/'Property Value'!E96</f>
        <v>1.2585529810877434E-4</v>
      </c>
      <c r="L97" s="41">
        <f>'Total Property Damage Expected'!L97/'Property Value'!F96</f>
        <v>8.1958475206808721E-5</v>
      </c>
      <c r="M97" s="41">
        <f>'Total Property Damage Expected'!M97/'Property Value'!G96</f>
        <v>1.3443762675506582E-4</v>
      </c>
      <c r="N97" s="42">
        <f>'Total Property Damage Expected'!N97/'Property Value'!B96</f>
        <v>4.3071488469757644E-4</v>
      </c>
      <c r="O97" s="42">
        <f>'Total Property Damage Expected'!O97/'Property Value'!C96</f>
        <v>1.2883576225950833E-3</v>
      </c>
      <c r="P97" s="42">
        <f>'Total Property Damage Expected'!P97/'Property Value'!D96</f>
        <v>8.5354833820253107E-4</v>
      </c>
      <c r="Q97" s="42">
        <f>'Total Property Damage Expected'!Q97/'Property Value'!E96</f>
        <v>2.1168534184319403E-3</v>
      </c>
      <c r="R97" s="42">
        <f>'Total Property Damage Expected'!R97/'Property Value'!F96</f>
        <v>1.075245803665911E-3</v>
      </c>
      <c r="S97" s="42">
        <f>'Total Property Damage Expected'!S97/'Property Value'!G96</f>
        <v>2.3516541949392725E-3</v>
      </c>
    </row>
    <row r="98" spans="1:19" x14ac:dyDescent="0.35">
      <c r="A98">
        <v>2117</v>
      </c>
      <c r="B98" s="40">
        <f>'Total Property Damage Expected'!B98/'Property Value'!B97</f>
        <v>1.1432606931673951E-5</v>
      </c>
      <c r="C98" s="40">
        <f>'Total Property Damage Expected'!C98/'Property Value'!C97</f>
        <v>2.4611840397956312E-5</v>
      </c>
      <c r="D98" s="40">
        <f>'Total Property Damage Expected'!D98/'Property Value'!D97</f>
        <v>2.3496101798639322E-5</v>
      </c>
      <c r="E98" s="40">
        <f>'Total Property Damage Expected'!E98/'Property Value'!E97</f>
        <v>1.149574172553088E-4</v>
      </c>
      <c r="F98" s="40">
        <f>'Total Property Damage Expected'!F98/'Property Value'!F97</f>
        <v>6.9423516045134483E-5</v>
      </c>
      <c r="G98" s="40">
        <f>'Total Property Damage Expected'!G98/'Property Value'!G97</f>
        <v>1.5928778649870179E-4</v>
      </c>
      <c r="H98" s="41">
        <f>'Total Property Damage Expected'!H98/'Property Value'!B97</f>
        <v>2.2516714365531477E-5</v>
      </c>
      <c r="I98" s="41">
        <f>'Total Property Damage Expected'!I98/'Property Value'!C97</f>
        <v>4.0174246835625939E-5</v>
      </c>
      <c r="J98" s="41">
        <f>'Total Property Damage Expected'!J98/'Property Value'!D97</f>
        <v>2.2950841777436478E-5</v>
      </c>
      <c r="K98" s="41">
        <f>'Total Property Damage Expected'!K98/'Property Value'!E97</f>
        <v>1.2565254122811042E-4</v>
      </c>
      <c r="L98" s="41">
        <f>'Total Property Damage Expected'!L98/'Property Value'!F97</f>
        <v>8.1826437501391315E-5</v>
      </c>
      <c r="M98" s="41">
        <f>'Total Property Damage Expected'!M98/'Property Value'!G97</f>
        <v>1.3422104347049751E-4</v>
      </c>
      <c r="N98" s="42">
        <f>'Total Property Damage Expected'!N98/'Property Value'!B97</f>
        <v>4.2982117341966821E-4</v>
      </c>
      <c r="O98" s="42">
        <f>'Total Property Damage Expected'!O98/'Property Value'!C97</f>
        <v>1.2856843466573344E-3</v>
      </c>
      <c r="P98" s="42">
        <f>'Total Property Damage Expected'!P98/'Property Value'!D97</f>
        <v>8.5177726921189937E-4</v>
      </c>
      <c r="Q98" s="42">
        <f>'Total Property Damage Expected'!Q98/'Property Value'!E97</f>
        <v>2.1124610562430657E-3</v>
      </c>
      <c r="R98" s="42">
        <f>'Total Property Damage Expected'!R98/'Property Value'!F97</f>
        <v>1.0730147238137847E-3</v>
      </c>
      <c r="S98" s="42">
        <f>'Total Property Damage Expected'!S98/'Property Value'!G97</f>
        <v>2.3467746331910567E-3</v>
      </c>
    </row>
    <row r="99" spans="1:19" x14ac:dyDescent="0.35">
      <c r="A99">
        <v>2118</v>
      </c>
      <c r="B99" s="40">
        <f>'Total Property Damage Expected'!B99/'Property Value'!B98</f>
        <v>1.1499967381333907E-5</v>
      </c>
      <c r="C99" s="40">
        <f>'Total Property Damage Expected'!C99/'Property Value'!C98</f>
        <v>2.4756852348955198E-5</v>
      </c>
      <c r="D99" s="40">
        <f>'Total Property Damage Expected'!D99/'Property Value'!D98</f>
        <v>2.3634539863716815E-5</v>
      </c>
      <c r="E99" s="40">
        <f>'Total Property Damage Expected'!E99/'Property Value'!E98</f>
        <v>1.1563474162798633E-4</v>
      </c>
      <c r="F99" s="40">
        <f>'Total Property Damage Expected'!F99/'Property Value'!F98</f>
        <v>6.983255654532166E-5</v>
      </c>
      <c r="G99" s="40">
        <f>'Total Property Damage Expected'!G99/'Property Value'!G98</f>
        <v>1.6022630358303932E-4</v>
      </c>
      <c r="H99" s="41">
        <f>'Total Property Damage Expected'!H99/'Property Value'!B98</f>
        <v>2.2480439223871491E-5</v>
      </c>
      <c r="I99" s="41">
        <f>'Total Property Damage Expected'!I99/'Property Value'!C98</f>
        <v>4.0109524848599421E-5</v>
      </c>
      <c r="J99" s="41">
        <f>'Total Property Damage Expected'!J99/'Property Value'!D98</f>
        <v>2.291386724273407E-5</v>
      </c>
      <c r="K99" s="41">
        <f>'Total Property Damage Expected'!K99/'Property Value'!E98</f>
        <v>1.2545011099521797E-4</v>
      </c>
      <c r="L99" s="41">
        <f>'Total Property Damage Expected'!L99/'Property Value'!F98</f>
        <v>8.1694612512909039E-5</v>
      </c>
      <c r="M99" s="41">
        <f>'Total Property Damage Expected'!M99/'Property Value'!G98</f>
        <v>1.3400480910847633E-4</v>
      </c>
      <c r="N99" s="42">
        <f>'Total Property Damage Expected'!N99/'Property Value'!B98</f>
        <v>4.2892931654678904E-4</v>
      </c>
      <c r="O99" s="42">
        <f>'Total Property Damage Expected'!O99/'Property Value'!C98</f>
        <v>1.2830166176299421E-3</v>
      </c>
      <c r="P99" s="42">
        <f>'Total Property Damage Expected'!P99/'Property Value'!D98</f>
        <v>8.5000987509851707E-4</v>
      </c>
      <c r="Q99" s="42">
        <f>'Total Property Damage Expected'!Q99/'Property Value'!E98</f>
        <v>2.1080778079802802E-3</v>
      </c>
      <c r="R99" s="42">
        <f>'Total Property Damage Expected'!R99/'Property Value'!F98</f>
        <v>1.070788273337834E-3</v>
      </c>
      <c r="S99" s="42">
        <f>'Total Property Damage Expected'!S99/'Property Value'!G98</f>
        <v>2.341905196283009E-3</v>
      </c>
    </row>
    <row r="100" spans="1:19" x14ac:dyDescent="0.35">
      <c r="A100">
        <v>2119</v>
      </c>
      <c r="B100" s="40">
        <f>'Total Property Damage Expected'!B100/'Property Value'!B99</f>
        <v>1.1567724715991794E-5</v>
      </c>
      <c r="C100" s="40">
        <f>'Total Property Damage Expected'!C100/'Property Value'!C99</f>
        <v>2.4902718704403025E-5</v>
      </c>
      <c r="D100" s="40">
        <f>'Total Property Damage Expected'!D100/'Property Value'!D99</f>
        <v>2.377379360017787E-5</v>
      </c>
      <c r="E100" s="40">
        <f>'Total Property Damage Expected'!E100/'Property Value'!E99</f>
        <v>1.1631605676799993E-4</v>
      </c>
      <c r="F100" s="40">
        <f>'Total Property Damage Expected'!F100/'Property Value'!F99</f>
        <v>7.0244007095306466E-5</v>
      </c>
      <c r="G100" s="40">
        <f>'Total Property Damage Expected'!G100/'Property Value'!G99</f>
        <v>1.6117035037142358E-4</v>
      </c>
      <c r="H100" s="41">
        <f>'Total Property Damage Expected'!H100/'Property Value'!B99</f>
        <v>2.2444222522616314E-5</v>
      </c>
      <c r="I100" s="41">
        <f>'Total Property Damage Expected'!I100/'Property Value'!C99</f>
        <v>4.0044907130748676E-5</v>
      </c>
      <c r="J100" s="41">
        <f>'Total Property Damage Expected'!J100/'Property Value'!D99</f>
        <v>2.2876952275180866E-5</v>
      </c>
      <c r="K100" s="41">
        <f>'Total Property Damage Expected'!K100/'Property Value'!E99</f>
        <v>1.2524800688385707E-4</v>
      </c>
      <c r="L100" s="41">
        <f>'Total Property Damage Expected'!L100/'Property Value'!F99</f>
        <v>8.1562999898668112E-5</v>
      </c>
      <c r="M100" s="41">
        <f>'Total Property Damage Expected'!M100/'Property Value'!G99</f>
        <v>1.3378892310687696E-4</v>
      </c>
      <c r="N100" s="42">
        <f>'Total Property Damage Expected'!N100/'Property Value'!B99</f>
        <v>4.2803931023114363E-4</v>
      </c>
      <c r="O100" s="42">
        <f>'Total Property Damage Expected'!O100/'Property Value'!C99</f>
        <v>1.2803544240033516E-3</v>
      </c>
      <c r="P100" s="42">
        <f>'Total Property Damage Expected'!P100/'Property Value'!D99</f>
        <v>8.4824614823720288E-4</v>
      </c>
      <c r="Q100" s="42">
        <f>'Total Property Damage Expected'!Q100/'Property Value'!E99</f>
        <v>2.1037036547326554E-3</v>
      </c>
      <c r="R100" s="42">
        <f>'Total Property Damage Expected'!R100/'Property Value'!F99</f>
        <v>1.0685664426323411E-3</v>
      </c>
      <c r="S100" s="42">
        <f>'Total Property Damage Expected'!S100/'Property Value'!G99</f>
        <v>2.3370458632066063E-3</v>
      </c>
    </row>
    <row r="101" spans="1:19" x14ac:dyDescent="0.35">
      <c r="A101">
        <v>2120</v>
      </c>
      <c r="B101" s="40">
        <f>'Total Property Damage Expected'!B101/'Property Value'!B100</f>
        <v>1.4157960678152509E-5</v>
      </c>
      <c r="C101" s="40">
        <f>'Total Property Damage Expected'!C101/'Property Value'!C100</f>
        <v>3.0478916195906572E-5</v>
      </c>
      <c r="D101" s="40">
        <f>'Total Property Damage Expected'!D101/'Property Value'!D100</f>
        <v>2.9097203056407066E-5</v>
      </c>
      <c r="E101" s="40">
        <f>'Total Property Damage Expected'!E101/'Property Value'!E100</f>
        <v>1.4236145814245418E-4</v>
      </c>
      <c r="F101" s="40">
        <f>'Total Property Damage Expected'!F101/'Property Value'!F100</f>
        <v>8.5972990778069975E-5</v>
      </c>
      <c r="G101" s="40">
        <f>'Total Property Damage Expected'!G101/'Property Value'!G100</f>
        <v>1.9725949044137821E-4</v>
      </c>
      <c r="H101" s="41">
        <f>'Total Property Damage Expected'!H101/'Property Value'!B100</f>
        <v>2.7265016193092844E-5</v>
      </c>
      <c r="I101" s="41">
        <f>'Total Property Damage Expected'!I101/'Property Value'!C100</f>
        <v>4.8646151154069399E-5</v>
      </c>
      <c r="J101" s="41">
        <f>'Total Property Damage Expected'!J101/'Property Value'!D100</f>
        <v>2.7790691952144722E-5</v>
      </c>
      <c r="K101" s="41">
        <f>'Total Property Damage Expected'!K101/'Property Value'!E100</f>
        <v>1.5215002134290437E-4</v>
      </c>
      <c r="L101" s="41">
        <f>'Total Property Damage Expected'!L101/'Property Value'!F100</f>
        <v>9.9081913430217907E-5</v>
      </c>
      <c r="M101" s="41">
        <f>'Total Property Damage Expected'!M101/'Property Value'!G100</f>
        <v>1.6252544062462973E-4</v>
      </c>
      <c r="N101" s="42">
        <f>'Total Property Damage Expected'!N101/'Property Value'!B100</f>
        <v>5.1973624101521692E-4</v>
      </c>
      <c r="O101" s="42">
        <f>'Total Property Damage Expected'!O101/'Property Value'!C100</f>
        <v>1.5546389772924368E-3</v>
      </c>
      <c r="P101" s="42">
        <f>'Total Property Damage Expected'!P101/'Property Value'!D100</f>
        <v>1.0299620946084861E-3</v>
      </c>
      <c r="Q101" s="42">
        <f>'Total Property Damage Expected'!Q101/'Property Value'!E100</f>
        <v>2.5543706000514246E-3</v>
      </c>
      <c r="R101" s="42">
        <f>'Total Property Damage Expected'!R101/'Property Value'!F100</f>
        <v>1.2974806119298507E-3</v>
      </c>
      <c r="S101" s="42">
        <f>'Total Property Damage Expected'!S101/'Property Value'!G100</f>
        <v>2.8377006573701092E-3</v>
      </c>
    </row>
    <row r="102" spans="1:19" x14ac:dyDescent="0.35">
      <c r="A102">
        <v>2121</v>
      </c>
      <c r="B102" s="40">
        <f>'Total Property Damage Expected'!B102/'Property Value'!B101</f>
        <v>1.424137879995517E-5</v>
      </c>
      <c r="C102" s="40">
        <f>'Total Property Damage Expected'!C102/'Property Value'!C101</f>
        <v>3.0658496716112886E-5</v>
      </c>
      <c r="D102" s="40">
        <f>'Total Property Damage Expected'!D102/'Property Value'!D101</f>
        <v>2.9268642579644451E-5</v>
      </c>
      <c r="E102" s="40">
        <f>'Total Property Damage Expected'!E102/'Property Value'!E101</f>
        <v>1.4320024599653102E-4</v>
      </c>
      <c r="F102" s="40">
        <f>'Total Property Damage Expected'!F102/'Property Value'!F101</f>
        <v>8.6479540102474527E-5</v>
      </c>
      <c r="G102" s="40">
        <f>'Total Property Damage Expected'!G102/'Property Value'!G101</f>
        <v>1.9842173524304386E-4</v>
      </c>
      <c r="H102" s="41">
        <f>'Total Property Damage Expected'!H102/'Property Value'!B101</f>
        <v>2.7221091386448748E-5</v>
      </c>
      <c r="I102" s="41">
        <f>'Total Property Damage Expected'!I102/'Property Value'!C101</f>
        <v>4.8567780660236221E-5</v>
      </c>
      <c r="J102" s="41">
        <f>'Total Property Damage Expected'!J102/'Property Value'!D101</f>
        <v>2.7745920265164653E-5</v>
      </c>
      <c r="K102" s="41">
        <f>'Total Property Damage Expected'!K102/'Property Value'!E101</f>
        <v>1.5190490282835625E-4</v>
      </c>
      <c r="L102" s="41">
        <f>'Total Property Damage Expected'!L102/'Property Value'!F101</f>
        <v>9.8922289322220789E-5</v>
      </c>
      <c r="M102" s="41">
        <f>'Total Property Damage Expected'!M102/'Property Value'!G101</f>
        <v>1.6226360698023994E-4</v>
      </c>
      <c r="N102" s="42">
        <f>'Total Property Damage Expected'!N102/'Property Value'!B101</f>
        <v>5.186578149922595E-4</v>
      </c>
      <c r="O102" s="42">
        <f>'Total Property Damage Expected'!O102/'Property Value'!C101</f>
        <v>1.5514131812114456E-3</v>
      </c>
      <c r="P102" s="42">
        <f>'Total Property Damage Expected'!P102/'Property Value'!D101</f>
        <v>1.0278249761283204E-3</v>
      </c>
      <c r="Q102" s="42">
        <f>'Total Property Damage Expected'!Q102/'Property Value'!E101</f>
        <v>2.5490704121676785E-3</v>
      </c>
      <c r="R102" s="42">
        <f>'Total Property Damage Expected'!R102/'Property Value'!F101</f>
        <v>1.2947884062574995E-3</v>
      </c>
      <c r="S102" s="42">
        <f>'Total Property Damage Expected'!S102/'Property Value'!G101</f>
        <v>2.8318125741602614E-3</v>
      </c>
    </row>
    <row r="103" spans="1:19" x14ac:dyDescent="0.35">
      <c r="A103">
        <v>2122</v>
      </c>
      <c r="B103" s="40">
        <f>'Total Property Damage Expected'!B103/'Property Value'!B102</f>
        <v>1.4325288417899351E-5</v>
      </c>
      <c r="C103" s="40">
        <f>'Total Property Damage Expected'!C103/'Property Value'!C102</f>
        <v>3.0839135317355629E-5</v>
      </c>
      <c r="D103" s="40">
        <f>'Total Property Damage Expected'!D103/'Property Value'!D102</f>
        <v>2.944109221749907E-5</v>
      </c>
      <c r="E103" s="40">
        <f>'Total Property Damage Expected'!E103/'Property Value'!E102</f>
        <v>1.440439759541331E-4</v>
      </c>
      <c r="F103" s="40">
        <f>'Total Property Damage Expected'!F103/'Property Value'!F102</f>
        <v>8.6989073994657071E-5</v>
      </c>
      <c r="G103" s="40">
        <f>'Total Property Damage Expected'!G103/'Property Value'!G102</f>
        <v>1.9959082794326175E-4</v>
      </c>
      <c r="H103" s="41">
        <f>'Total Property Damage Expected'!H103/'Property Value'!B102</f>
        <v>2.7177237344062597E-5</v>
      </c>
      <c r="I103" s="41">
        <f>'Total Property Damage Expected'!I103/'Property Value'!C102</f>
        <v>4.8489536423756573E-5</v>
      </c>
      <c r="J103" s="41">
        <f>'Total Property Damage Expected'!J103/'Property Value'!D102</f>
        <v>2.7701220706793642E-5</v>
      </c>
      <c r="K103" s="41">
        <f>'Total Property Damage Expected'!K103/'Property Value'!E102</f>
        <v>1.5166017920751658E-4</v>
      </c>
      <c r="L103" s="41">
        <f>'Total Property Damage Expected'!L103/'Property Value'!F102</f>
        <v>9.87629223737291E-5</v>
      </c>
      <c r="M103" s="41">
        <f>'Total Property Damage Expected'!M103/'Property Value'!G102</f>
        <v>1.6200219515816349E-4</v>
      </c>
      <c r="N103" s="42">
        <f>'Total Property Damage Expected'!N103/'Property Value'!B102</f>
        <v>5.1758162664794602E-4</v>
      </c>
      <c r="O103" s="42">
        <f>'Total Property Damage Expected'!O103/'Property Value'!C102</f>
        <v>1.548194078491748E-3</v>
      </c>
      <c r="P103" s="42">
        <f>'Total Property Damage Expected'!P103/'Property Value'!D102</f>
        <v>1.0256922920593066E-3</v>
      </c>
      <c r="Q103" s="42">
        <f>'Total Property Damage Expected'!Q103/'Property Value'!E102</f>
        <v>2.5437812219017415E-3</v>
      </c>
      <c r="R103" s="42">
        <f>'Total Property Damage Expected'!R103/'Property Value'!F102</f>
        <v>1.2921017867737318E-3</v>
      </c>
      <c r="S103" s="42">
        <f>'Total Property Damage Expected'!S103/'Property Value'!G102</f>
        <v>2.8259367084208487E-3</v>
      </c>
    </row>
    <row r="104" spans="1:19" x14ac:dyDescent="0.35">
      <c r="A104">
        <v>2123</v>
      </c>
      <c r="B104" s="40">
        <f>'Total Property Damage Expected'!B104/'Property Value'!B103</f>
        <v>1.4409692427860093E-5</v>
      </c>
      <c r="C104" s="40">
        <f>'Total Property Damage Expected'!C104/'Property Value'!C103</f>
        <v>3.1020838233804726E-5</v>
      </c>
      <c r="D104" s="40">
        <f>'Total Property Damage Expected'!D104/'Property Value'!D103</f>
        <v>2.9614557921524686E-5</v>
      </c>
      <c r="E104" s="40">
        <f>'Total Property Damage Expected'!E104/'Property Value'!E103</f>
        <v>1.448926771339311E-4</v>
      </c>
      <c r="F104" s="40">
        <f>'Total Property Damage Expected'!F104/'Property Value'!F103</f>
        <v>8.7501610039568178E-5</v>
      </c>
      <c r="G104" s="40">
        <f>'Total Property Damage Expected'!G104/'Property Value'!G103</f>
        <v>2.0076680888956832E-4</v>
      </c>
      <c r="H104" s="41">
        <f>'Total Property Damage Expected'!H104/'Property Value'!B103</f>
        <v>2.7133453951930919E-5</v>
      </c>
      <c r="I104" s="41">
        <f>'Total Property Damage Expected'!I104/'Property Value'!C103</f>
        <v>4.841141824122584E-5</v>
      </c>
      <c r="J104" s="41">
        <f>'Total Property Damage Expected'!J104/'Property Value'!D103</f>
        <v>2.7656593160830191E-5</v>
      </c>
      <c r="K104" s="41">
        <f>'Total Property Damage Expected'!K104/'Property Value'!E103</f>
        <v>1.514158498441991E-4</v>
      </c>
      <c r="L104" s="41">
        <f>'Total Property Damage Expected'!L104/'Property Value'!F103</f>
        <v>9.8603812170450716E-5</v>
      </c>
      <c r="M104" s="41">
        <f>'Total Property Damage Expected'!M104/'Property Value'!G103</f>
        <v>1.6174120447883119E-4</v>
      </c>
      <c r="N104" s="42">
        <f>'Total Property Damage Expected'!N104/'Property Value'!B103</f>
        <v>5.1650767133920822E-4</v>
      </c>
      <c r="O104" s="42">
        <f>'Total Property Damage Expected'!O104/'Property Value'!C103</f>
        <v>1.5449816552449628E-3</v>
      </c>
      <c r="P104" s="42">
        <f>'Total Property Damage Expected'!P104/'Property Value'!D103</f>
        <v>1.023564033200269E-3</v>
      </c>
      <c r="Q104" s="42">
        <f>'Total Property Damage Expected'!Q104/'Property Value'!E103</f>
        <v>2.538503006434122E-3</v>
      </c>
      <c r="R104" s="42">
        <f>'Total Property Damage Expected'!R104/'Property Value'!F103</f>
        <v>1.2894207418874938E-3</v>
      </c>
      <c r="S104" s="42">
        <f>'Total Property Damage Expected'!S104/'Property Value'!G103</f>
        <v>2.820073034801248E-3</v>
      </c>
    </row>
    <row r="105" spans="1:19" x14ac:dyDescent="0.35">
      <c r="A105">
        <v>2124</v>
      </c>
      <c r="B105" s="40">
        <f>'Total Property Damage Expected'!B105/'Property Value'!B104</f>
        <v>1.4494593742774819E-5</v>
      </c>
      <c r="C105" s="40">
        <f>'Total Property Damage Expected'!C105/'Property Value'!C104</f>
        <v>3.1203611736361585E-5</v>
      </c>
      <c r="D105" s="40">
        <f>'Total Property Damage Expected'!D105/'Property Value'!D104</f>
        <v>2.9789045678341378E-5</v>
      </c>
      <c r="E105" s="40">
        <f>'Total Property Damage Expected'!E105/'Property Value'!E104</f>
        <v>1.4574637882616161E-4</v>
      </c>
      <c r="F105" s="40">
        <f>'Total Property Damage Expected'!F105/'Property Value'!F104</f>
        <v>8.8017165925768169E-5</v>
      </c>
      <c r="G105" s="40">
        <f>'Total Property Damage Expected'!G105/'Property Value'!G104</f>
        <v>2.0194971866722617E-4</v>
      </c>
      <c r="H105" s="41">
        <f>'Total Property Damage Expected'!H105/'Property Value'!B104</f>
        <v>2.7089741096233915E-5</v>
      </c>
      <c r="I105" s="41">
        <f>'Total Property Damage Expected'!I105/'Property Value'!C104</f>
        <v>4.8333425909567115E-5</v>
      </c>
      <c r="J105" s="41">
        <f>'Total Property Damage Expected'!J105/'Property Value'!D104</f>
        <v>2.7612037511260041E-5</v>
      </c>
      <c r="K105" s="41">
        <f>'Total Property Damage Expected'!K105/'Property Value'!E104</f>
        <v>1.5117191410324242E-4</v>
      </c>
      <c r="L105" s="41">
        <f>'Total Property Damage Expected'!L105/'Property Value'!F104</f>
        <v>9.844495829876091E-5</v>
      </c>
      <c r="M105" s="41">
        <f>'Total Property Damage Expected'!M105/'Property Value'!G104</f>
        <v>1.6148063426376871E-4</v>
      </c>
      <c r="N105" s="42">
        <f>'Total Property Damage Expected'!N105/'Property Value'!B104</f>
        <v>5.1543594443261172E-4</v>
      </c>
      <c r="O105" s="42">
        <f>'Total Property Damage Expected'!O105/'Property Value'!C104</f>
        <v>1.5417758976115266E-3</v>
      </c>
      <c r="P105" s="42">
        <f>'Total Property Damage Expected'!P105/'Property Value'!D104</f>
        <v>1.0214401903691241E-3</v>
      </c>
      <c r="Q105" s="42">
        <f>'Total Property Damage Expected'!Q105/'Property Value'!E104</f>
        <v>2.5332357429926756E-3</v>
      </c>
      <c r="R105" s="42">
        <f>'Total Property Damage Expected'!R105/'Property Value'!F104</f>
        <v>1.2867452600317814E-3</v>
      </c>
      <c r="S105" s="42">
        <f>'Total Property Damage Expected'!S105/'Property Value'!G104</f>
        <v>2.8142215280034357E-3</v>
      </c>
    </row>
    <row r="106" spans="1:19" x14ac:dyDescent="0.35">
      <c r="A106">
        <v>2125</v>
      </c>
      <c r="B106" s="40">
        <f>'Total Property Damage Expected'!B106/'Property Value'!B105</f>
        <v>1.4579995292743854E-5</v>
      </c>
      <c r="C106" s="40">
        <f>'Total Property Damage Expected'!C106/'Property Value'!C105</f>
        <v>3.1387462132875502E-5</v>
      </c>
      <c r="D106" s="40">
        <f>'Total Property Damage Expected'!D106/'Property Value'!D105</f>
        <v>2.9964561509842132E-5</v>
      </c>
      <c r="E106" s="40">
        <f>'Total Property Damage Expected'!E106/'Property Value'!E105</f>
        <v>1.4660511049363817E-4</v>
      </c>
      <c r="F106" s="40">
        <f>'Total Property Damage Expected'!F106/'Property Value'!F105</f>
        <v>8.8535759446037706E-5</v>
      </c>
      <c r="G106" s="40">
        <f>'Total Property Damage Expected'!G106/'Property Value'!G105</f>
        <v>2.0313959810062447E-4</v>
      </c>
      <c r="H106" s="41">
        <f>'Total Property Damage Expected'!H106/'Property Value'!B105</f>
        <v>2.7046098663335153E-5</v>
      </c>
      <c r="I106" s="41">
        <f>'Total Property Damage Expected'!I106/'Property Value'!C105</f>
        <v>4.8255559226030634E-5</v>
      </c>
      <c r="J106" s="41">
        <f>'Total Property Damage Expected'!J106/'Property Value'!D105</f>
        <v>2.7567553642255822E-5</v>
      </c>
      <c r="K106" s="41">
        <f>'Total Property Damage Expected'!K106/'Property Value'!E105</f>
        <v>1.5092837135050841E-4</v>
      </c>
      <c r="L106" s="41">
        <f>'Total Property Damage Expected'!L106/'Property Value'!F105</f>
        <v>9.8286360345701385E-5</v>
      </c>
      <c r="M106" s="41">
        <f>'Total Property Damage Expected'!M106/'Property Value'!G105</f>
        <v>1.612204838355948E-4</v>
      </c>
      <c r="N106" s="42">
        <f>'Total Property Damage Expected'!N106/'Property Value'!B105</f>
        <v>5.1436644130433665E-4</v>
      </c>
      <c r="O106" s="42">
        <f>'Total Property Damage Expected'!O106/'Property Value'!C105</f>
        <v>1.5385767917606345E-3</v>
      </c>
      <c r="P106" s="42">
        <f>'Total Property Damage Expected'!P106/'Property Value'!D105</f>
        <v>1.019320754402841E-3</v>
      </c>
      <c r="Q106" s="42">
        <f>'Total Property Damage Expected'!Q106/'Property Value'!E105</f>
        <v>2.5279794088525114E-3</v>
      </c>
      <c r="R106" s="42">
        <f>'Total Property Damage Expected'!R106/'Property Value'!F105</f>
        <v>1.2840753296635915E-3</v>
      </c>
      <c r="S106" s="42">
        <f>'Total Property Damage Expected'!S106/'Property Value'!G105</f>
        <v>2.8083821627818816E-3</v>
      </c>
    </row>
    <row r="107" spans="1:19" x14ac:dyDescent="0.35">
      <c r="A107">
        <v>2126</v>
      </c>
      <c r="B107" s="40">
        <f>'Total Property Damage Expected'!B107/'Property Value'!B106</f>
        <v>1.4665900025131559E-5</v>
      </c>
      <c r="C107" s="40">
        <f>'Total Property Damage Expected'!C107/'Property Value'!C106</f>
        <v>3.1572395768361363E-5</v>
      </c>
      <c r="D107" s="40">
        <f>'Total Property Damage Expected'!D107/'Property Value'!D106</f>
        <v>3.0141111473400695E-5</v>
      </c>
      <c r="E107" s="40">
        <f>'Total Property Damage Expected'!E107/'Property Value'!E106</f>
        <v>1.4746890177276799E-4</v>
      </c>
      <c r="F107" s="40">
        <f>'Total Property Damage Expected'!F107/'Property Value'!F106</f>
        <v>8.9057408497991738E-5</v>
      </c>
      <c r="G107" s="40">
        <f>'Total Property Damage Expected'!G107/'Property Value'!G106</f>
        <v>2.0433648825468818E-4</v>
      </c>
      <c r="H107" s="41">
        <f>'Total Property Damage Expected'!H107/'Property Value'!B106</f>
        <v>2.7002526539781269E-5</v>
      </c>
      <c r="I107" s="41">
        <f>'Total Property Damage Expected'!I107/'Property Value'!C106</f>
        <v>4.8177817988193297E-5</v>
      </c>
      <c r="J107" s="41">
        <f>'Total Property Damage Expected'!J107/'Property Value'!D106</f>
        <v>2.7523141438176747E-5</v>
      </c>
      <c r="K107" s="41">
        <f>'Total Property Damage Expected'!K107/'Property Value'!E106</f>
        <v>1.506852209528806E-4</v>
      </c>
      <c r="L107" s="41">
        <f>'Total Property Damage Expected'!L107/'Property Value'!F106</f>
        <v>9.8128017898979099E-5</v>
      </c>
      <c r="M107" s="41">
        <f>'Total Property Damage Expected'!M107/'Property Value'!G106</f>
        <v>1.6096075251801939E-4</v>
      </c>
      <c r="N107" s="42">
        <f>'Total Property Damage Expected'!N107/'Property Value'!B106</f>
        <v>5.1329915734015712E-4</v>
      </c>
      <c r="O107" s="42">
        <f>'Total Property Damage Expected'!O107/'Property Value'!C106</f>
        <v>1.5353843238901778E-3</v>
      </c>
      <c r="P107" s="42">
        <f>'Total Property Damage Expected'!P107/'Property Value'!D106</f>
        <v>1.0172057161574005E-3</v>
      </c>
      <c r="Q107" s="42">
        <f>'Total Property Damage Expected'!Q107/'Property Value'!E106</f>
        <v>2.5227339813358894E-3</v>
      </c>
      <c r="R107" s="42">
        <f>'Total Property Damage Expected'!R107/'Property Value'!F106</f>
        <v>1.281410939263873E-3</v>
      </c>
      <c r="S107" s="42">
        <f>'Total Property Damage Expected'!S107/'Property Value'!G106</f>
        <v>2.8025549139434371E-3</v>
      </c>
    </row>
    <row r="108" spans="1:19" x14ac:dyDescent="0.35">
      <c r="A108">
        <v>2127</v>
      </c>
      <c r="B108" s="40">
        <f>'Total Property Damage Expected'!B108/'Property Value'!B107</f>
        <v>1.475231090466804E-5</v>
      </c>
      <c r="C108" s="40">
        <f>'Total Property Damage Expected'!C108/'Property Value'!C107</f>
        <v>3.1758419025218627E-5</v>
      </c>
      <c r="D108" s="40">
        <f>'Total Property Damage Expected'!D108/'Property Value'!D107</f>
        <v>3.0318701662080604E-5</v>
      </c>
      <c r="E108" s="40">
        <f>'Total Property Damage Expected'!E108/'Property Value'!E107</f>
        <v>1.4833778247457476E-4</v>
      </c>
      <c r="F108" s="40">
        <f>'Total Property Damage Expected'!F108/'Property Value'!F107</f>
        <v>8.9582131084697225E-5</v>
      </c>
      <c r="G108" s="40">
        <f>'Total Property Damage Expected'!G108/'Property Value'!G107</f>
        <v>2.0554043043629497E-4</v>
      </c>
      <c r="H108" s="41">
        <f>'Total Property Damage Expected'!H108/'Property Value'!B107</f>
        <v>2.6959024612301672E-5</v>
      </c>
      <c r="I108" s="41">
        <f>'Total Property Damage Expected'!I108/'Property Value'!C107</f>
        <v>4.8100201993958097E-5</v>
      </c>
      <c r="J108" s="41">
        <f>'Total Property Damage Expected'!J108/'Property Value'!D107</f>
        <v>2.7478800783568358E-5</v>
      </c>
      <c r="K108" s="41">
        <f>'Total Property Damage Expected'!K108/'Property Value'!E107</f>
        <v>1.5044246227826242E-4</v>
      </c>
      <c r="L108" s="41">
        <f>'Total Property Damage Expected'!L108/'Property Value'!F107</f>
        <v>9.7969930546965231E-5</v>
      </c>
      <c r="M108" s="41">
        <f>'Total Property Damage Expected'!M108/'Property Value'!G107</f>
        <v>1.607014396358421E-4</v>
      </c>
      <c r="N108" s="42">
        <f>'Total Property Damage Expected'!N108/'Property Value'!B107</f>
        <v>5.1223408793542118E-4</v>
      </c>
      <c r="O108" s="42">
        <f>'Total Property Damage Expected'!O108/'Property Value'!C107</f>
        <v>1.5321984802266887E-3</v>
      </c>
      <c r="P108" s="42">
        <f>'Total Property Damage Expected'!P108/'Property Value'!D107</f>
        <v>1.0150950665077584E-3</v>
      </c>
      <c r="Q108" s="42">
        <f>'Total Property Damage Expected'!Q108/'Property Value'!E107</f>
        <v>2.5174994378121258E-3</v>
      </c>
      <c r="R108" s="42">
        <f>'Total Property Damage Expected'!R108/'Property Value'!F107</f>
        <v>1.2787520773374752E-3</v>
      </c>
      <c r="S108" s="42">
        <f>'Total Property Damage Expected'!S108/'Property Value'!G107</f>
        <v>2.7967397563472304E-3</v>
      </c>
    </row>
    <row r="109" spans="1:19" x14ac:dyDescent="0.35">
      <c r="A109">
        <v>2128</v>
      </c>
      <c r="B109" s="40">
        <f>'Total Property Damage Expected'!B109/'Property Value'!B108</f>
        <v>1.4839230913551475E-5</v>
      </c>
      <c r="C109" s="40">
        <f>'Total Property Damage Expected'!C109/'Property Value'!C108</f>
        <v>3.1945538323451577E-5</v>
      </c>
      <c r="D109" s="40">
        <f>'Total Property Damage Expected'!D109/'Property Value'!D108</f>
        <v>3.0497338204845456E-5</v>
      </c>
      <c r="E109" s="40">
        <f>'Total Property Damage Expected'!E109/'Property Value'!E108</f>
        <v>1.4921178258572745E-4</v>
      </c>
      <c r="F109" s="40">
        <f>'Total Property Damage Expected'!F109/'Property Value'!F108</f>
        <v>9.0109945315294495E-5</v>
      </c>
      <c r="G109" s="40">
        <f>'Total Property Damage Expected'!G109/'Property Value'!G108</f>
        <v>2.0675146619570091E-4</v>
      </c>
      <c r="H109" s="41">
        <f>'Total Property Damage Expected'!H109/'Property Value'!B108</f>
        <v>2.6915592767808257E-5</v>
      </c>
      <c r="I109" s="41">
        <f>'Total Property Damage Expected'!I109/'Property Value'!C108</f>
        <v>4.80227110415536E-5</v>
      </c>
      <c r="J109" s="41">
        <f>'Total Property Damage Expected'!J109/'Property Value'!D108</f>
        <v>2.7434531563162186E-5</v>
      </c>
      <c r="K109" s="41">
        <f>'Total Property Damage Expected'!K109/'Property Value'!E108</f>
        <v>1.5020009469557567E-4</v>
      </c>
      <c r="L109" s="41">
        <f>'Total Property Damage Expected'!L109/'Property Value'!F108</f>
        <v>9.7812097878694114E-5</v>
      </c>
      <c r="M109" s="41">
        <f>'Total Property Damage Expected'!M109/'Property Value'!G108</f>
        <v>1.6044254451495009E-4</v>
      </c>
      <c r="N109" s="42">
        <f>'Total Property Damage Expected'!N109/'Property Value'!B108</f>
        <v>5.1117122849503207E-4</v>
      </c>
      <c r="O109" s="42">
        <f>'Total Property Damage Expected'!O109/'Property Value'!C108</f>
        <v>1.5290192470252778E-3</v>
      </c>
      <c r="P109" s="42">
        <f>'Total Property Damage Expected'!P109/'Property Value'!D108</f>
        <v>1.0129887963478033E-3</v>
      </c>
      <c r="Q109" s="42">
        <f>'Total Property Damage Expected'!Q109/'Property Value'!E108</f>
        <v>2.5122757556974942E-3</v>
      </c>
      <c r="R109" s="42">
        <f>'Total Property Damage Expected'!R109/'Property Value'!F108</f>
        <v>1.2760987324131003E-3</v>
      </c>
      <c r="S109" s="42">
        <f>'Total Property Damage Expected'!S109/'Property Value'!G108</f>
        <v>2.7909366649045537E-3</v>
      </c>
    </row>
    <row r="110" spans="1:19" x14ac:dyDescent="0.35">
      <c r="A110">
        <v>2129</v>
      </c>
      <c r="B110" s="40">
        <f>'Total Property Damage Expected'!B110/'Property Value'!B109</f>
        <v>1.4926663051551026E-5</v>
      </c>
      <c r="C110" s="40">
        <f>'Total Property Damage Expected'!C110/'Property Value'!C109</f>
        <v>3.2133760120890918E-5</v>
      </c>
      <c r="D110" s="40">
        <f>'Total Property Damage Expected'!D110/'Property Value'!D109</f>
        <v>3.0677027266770498E-5</v>
      </c>
      <c r="E110" s="40">
        <f>'Total Property Damage Expected'!E110/'Property Value'!E109</f>
        <v>1.5009093226957533E-4</v>
      </c>
      <c r="F110" s="40">
        <f>'Total Property Damage Expected'!F110/'Property Value'!F109</f>
        <v>9.064086940562212E-5</v>
      </c>
      <c r="G110" s="40">
        <f>'Total Property Damage Expected'!G110/'Property Value'!G109</f>
        <v>2.0796963732797464E-4</v>
      </c>
      <c r="H110" s="41">
        <f>'Total Property Damage Expected'!H110/'Property Value'!B109</f>
        <v>2.6872230893395111E-5</v>
      </c>
      <c r="I110" s="41">
        <f>'Total Property Damage Expected'!I110/'Property Value'!C109</f>
        <v>4.7945344929533465E-5</v>
      </c>
      <c r="J110" s="41">
        <f>'Total Property Damage Expected'!J110/'Property Value'!D109</f>
        <v>2.739033366187546E-5</v>
      </c>
      <c r="K110" s="41">
        <f>'Total Property Damage Expected'!K110/'Property Value'!E109</f>
        <v>1.4995811757475885E-4</v>
      </c>
      <c r="L110" s="41">
        <f>'Total Property Damage Expected'!L110/'Property Value'!F109</f>
        <v>9.7654519483862147E-5</v>
      </c>
      <c r="M110" s="41">
        <f>'Total Property Damage Expected'!M110/'Property Value'!G109</f>
        <v>1.6018406648231679E-4</v>
      </c>
      <c r="N110" s="42">
        <f>'Total Property Damage Expected'!N110/'Property Value'!B109</f>
        <v>5.1011057443342707E-4</v>
      </c>
      <c r="O110" s="42">
        <f>'Total Property Damage Expected'!O110/'Property Value'!C109</f>
        <v>1.5258466105695749E-3</v>
      </c>
      <c r="P110" s="42">
        <f>'Total Property Damage Expected'!P110/'Property Value'!D109</f>
        <v>1.010886896590319E-3</v>
      </c>
      <c r="Q110" s="42">
        <f>'Total Property Damage Expected'!Q110/'Property Value'!E109</f>
        <v>2.5070629124551275E-3</v>
      </c>
      <c r="R110" s="42">
        <f>'Total Property Damage Expected'!R110/'Property Value'!F109</f>
        <v>1.273450893043252E-3</v>
      </c>
      <c r="S110" s="42">
        <f>'Total Property Damage Expected'!S110/'Property Value'!G109</f>
        <v>2.7851456145787587E-3</v>
      </c>
    </row>
    <row r="111" spans="1:19" x14ac:dyDescent="0.35">
      <c r="A111">
        <v>2130</v>
      </c>
      <c r="B111" s="40">
        <f>'Total Property Damage Expected'!B111/'Property Value'!B110</f>
        <v>1.795144619194133E-5</v>
      </c>
      <c r="C111" s="40">
        <f>'Total Property Damage Expected'!C111/'Property Value'!C110</f>
        <v>3.8645440294505953E-5</v>
      </c>
      <c r="D111" s="40">
        <f>'Total Property Damage Expected'!D111/'Property Value'!D110</f>
        <v>3.689351078712296E-5</v>
      </c>
      <c r="E111" s="40">
        <f>'Total Property Damage Expected'!E111/'Property Value'!E110</f>
        <v>1.805058026184642E-4</v>
      </c>
      <c r="F111" s="40">
        <f>'Total Property Damage Expected'!F111/'Property Value'!F110</f>
        <v>1.0900860321602364E-4</v>
      </c>
      <c r="G111" s="40">
        <f>'Total Property Damage Expected'!G111/'Property Value'!G110</f>
        <v>2.5011321962297242E-4</v>
      </c>
      <c r="H111" s="41">
        <f>'Total Property Damage Expected'!H111/'Property Value'!B110</f>
        <v>3.2076640142113365E-5</v>
      </c>
      <c r="I111" s="41">
        <f>'Total Property Damage Expected'!I111/'Property Value'!C110</f>
        <v>5.7231034590885015E-5</v>
      </c>
      <c r="J111" s="41">
        <f>'Total Property Damage Expected'!J111/'Property Value'!D110</f>
        <v>3.2695085113321974E-5</v>
      </c>
      <c r="K111" s="41">
        <f>'Total Property Damage Expected'!K111/'Property Value'!E110</f>
        <v>1.7900086497904221E-4</v>
      </c>
      <c r="L111" s="41">
        <f>'Total Property Damage Expected'!L111/'Property Value'!F110</f>
        <v>1.165675039099474E-4</v>
      </c>
      <c r="M111" s="41">
        <f>'Total Property Damage Expected'!M111/'Property Value'!G110</f>
        <v>1.9120729787702669E-4</v>
      </c>
      <c r="N111" s="42">
        <f>'Total Property Damage Expected'!N111/'Property Value'!B110</f>
        <v>6.0862197270488685E-4</v>
      </c>
      <c r="O111" s="42">
        <f>'Total Property Damage Expected'!O111/'Property Value'!C110</f>
        <v>1.8205146505762488E-3</v>
      </c>
      <c r="P111" s="42">
        <f>'Total Property Damage Expected'!P111/'Property Value'!D110</f>
        <v>1.2061070834841418E-3</v>
      </c>
      <c r="Q111" s="42">
        <f>'Total Property Damage Expected'!Q111/'Property Value'!E110</f>
        <v>2.9912212213370482E-3</v>
      </c>
      <c r="R111" s="42">
        <f>'Total Property Damage Expected'!R111/'Property Value'!F110</f>
        <v>1.519376843986466E-3</v>
      </c>
      <c r="S111" s="42">
        <f>'Total Property Damage Expected'!S111/'Property Value'!G110</f>
        <v>3.3230066247852521E-3</v>
      </c>
    </row>
    <row r="112" spans="1:19" x14ac:dyDescent="0.35">
      <c r="A112">
        <v>2131</v>
      </c>
      <c r="B112" s="40">
        <f>'Total Property Damage Expected'!B112/'Property Value'!B111</f>
        <v>1.8057215374312633E-5</v>
      </c>
      <c r="C112" s="40">
        <f>'Total Property Damage Expected'!C112/'Property Value'!C111</f>
        <v>3.887313763869898E-5</v>
      </c>
      <c r="D112" s="40">
        <f>'Total Property Damage Expected'!D112/'Property Value'!D111</f>
        <v>3.7110885834739609E-5</v>
      </c>
      <c r="E112" s="40">
        <f>'Total Property Damage Expected'!E112/'Property Value'!E111</f>
        <v>1.8156933538078849E-4</v>
      </c>
      <c r="F112" s="40">
        <f>'Total Property Damage Expected'!F112/'Property Value'!F111</f>
        <v>1.0965087742113879E-4</v>
      </c>
      <c r="G112" s="40">
        <f>'Total Property Damage Expected'!G112/'Property Value'!G111</f>
        <v>2.515868764223701E-4</v>
      </c>
      <c r="H112" s="41">
        <f>'Total Property Damage Expected'!H112/'Property Value'!B111</f>
        <v>3.2024963656537261E-5</v>
      </c>
      <c r="I112" s="41">
        <f>'Total Property Damage Expected'!I112/'Property Value'!C111</f>
        <v>5.7138833577298862E-5</v>
      </c>
      <c r="J112" s="41">
        <f>'Total Property Damage Expected'!J112/'Property Value'!D111</f>
        <v>3.2642412293264054E-5</v>
      </c>
      <c r="K112" s="41">
        <f>'Total Property Damage Expected'!K112/'Property Value'!E111</f>
        <v>1.7871248890298754E-4</v>
      </c>
      <c r="L112" s="41">
        <f>'Total Property Damage Expected'!L112/'Property Value'!F111</f>
        <v>1.1637970996058872E-4</v>
      </c>
      <c r="M112" s="41">
        <f>'Total Property Damage Expected'!M112/'Property Value'!G111</f>
        <v>1.9089925685006719E-4</v>
      </c>
      <c r="N112" s="42">
        <f>'Total Property Damage Expected'!N112/'Property Value'!B111</f>
        <v>6.0735911335102195E-4</v>
      </c>
      <c r="O112" s="42">
        <f>'Total Property Damage Expected'!O112/'Property Value'!C111</f>
        <v>1.8167371761201256E-3</v>
      </c>
      <c r="P112" s="42">
        <f>'Total Property Damage Expected'!P112/'Property Value'!D111</f>
        <v>1.2036044731932722E-3</v>
      </c>
      <c r="Q112" s="42">
        <f>'Total Property Damage Expected'!Q112/'Property Value'!E111</f>
        <v>2.98501459083691E-3</v>
      </c>
      <c r="R112" s="42">
        <f>'Total Property Damage Expected'!R112/'Property Value'!F111</f>
        <v>1.5162242150221414E-3</v>
      </c>
      <c r="S112" s="42">
        <f>'Total Property Damage Expected'!S112/'Property Value'!G111</f>
        <v>3.3161115566029214E-3</v>
      </c>
    </row>
    <row r="113" spans="1:19" x14ac:dyDescent="0.35">
      <c r="A113">
        <v>2132</v>
      </c>
      <c r="B113" s="40">
        <f>'Total Property Damage Expected'!B113/'Property Value'!B112</f>
        <v>1.8163607744354721E-5</v>
      </c>
      <c r="C113" s="40">
        <f>'Total Property Damage Expected'!C113/'Property Value'!C112</f>
        <v>3.9102176566275651E-5</v>
      </c>
      <c r="D113" s="40">
        <f>'Total Property Damage Expected'!D113/'Property Value'!D112</f>
        <v>3.7329541647193163E-5</v>
      </c>
      <c r="E113" s="40">
        <f>'Total Property Damage Expected'!E113/'Property Value'!E112</f>
        <v>1.8263913443439052E-4</v>
      </c>
      <c r="F113" s="40">
        <f>'Total Property Damage Expected'!F113/'Property Value'!F112</f>
        <v>1.1029693587944489E-4</v>
      </c>
      <c r="G113" s="40">
        <f>'Total Property Damage Expected'!G113/'Property Value'!G112</f>
        <v>2.5306921594699799E-4</v>
      </c>
      <c r="H113" s="41">
        <f>'Total Property Damage Expected'!H113/'Property Value'!B112</f>
        <v>3.1973370423419952E-5</v>
      </c>
      <c r="I113" s="41">
        <f>'Total Property Damage Expected'!I113/'Property Value'!C112</f>
        <v>5.7046781102472608E-5</v>
      </c>
      <c r="J113" s="41">
        <f>'Total Property Damage Expected'!J113/'Property Value'!D112</f>
        <v>3.2589824330791407E-5</v>
      </c>
      <c r="K113" s="41">
        <f>'Total Property Damage Expected'!K113/'Property Value'!E112</f>
        <v>1.7842457740994624E-4</v>
      </c>
      <c r="L113" s="41">
        <f>'Total Property Damage Expected'!L113/'Property Value'!F112</f>
        <v>1.1619221855324418E-4</v>
      </c>
      <c r="M113" s="41">
        <f>'Total Property Damage Expected'!M113/'Property Value'!G112</f>
        <v>1.9059171208698114E-4</v>
      </c>
      <c r="N113" s="42">
        <f>'Total Property Damage Expected'!N113/'Property Value'!B112</f>
        <v>6.0609887436549614E-4</v>
      </c>
      <c r="O113" s="42">
        <f>'Total Property Damage Expected'!O113/'Property Value'!C112</f>
        <v>1.8129675397296073E-3</v>
      </c>
      <c r="P113" s="42">
        <f>'Total Property Damage Expected'!P113/'Property Value'!D112</f>
        <v>1.2011070556903018E-3</v>
      </c>
      <c r="Q113" s="42">
        <f>'Total Property Damage Expected'!Q113/'Property Value'!E112</f>
        <v>2.9788208387764841E-3</v>
      </c>
      <c r="R113" s="42">
        <f>'Total Property Damage Expected'!R113/'Property Value'!F112</f>
        <v>1.5130781276010989E-3</v>
      </c>
      <c r="S113" s="42">
        <f>'Total Property Damage Expected'!S113/'Property Value'!G112</f>
        <v>3.3092307953331572E-3</v>
      </c>
    </row>
    <row r="114" spans="1:19" x14ac:dyDescent="0.35">
      <c r="A114">
        <v>2133</v>
      </c>
      <c r="B114" s="40">
        <f>'Total Property Damage Expected'!B114/'Property Value'!B113</f>
        <v>1.8270626973863705E-5</v>
      </c>
      <c r="C114" s="40">
        <f>'Total Property Damage Expected'!C114/'Property Value'!C113</f>
        <v>3.9332564981790046E-5</v>
      </c>
      <c r="D114" s="40">
        <f>'Total Property Damage Expected'!D114/'Property Value'!D113</f>
        <v>3.7549485770697358E-5</v>
      </c>
      <c r="E114" s="40">
        <f>'Total Property Damage Expected'!E114/'Property Value'!E113</f>
        <v>1.8371523670000081E-4</v>
      </c>
      <c r="F114" s="40">
        <f>'Total Property Damage Expected'!F114/'Property Value'!F113</f>
        <v>1.1094680088760598E-4</v>
      </c>
      <c r="G114" s="40">
        <f>'Total Property Damage Expected'!G114/'Property Value'!G113</f>
        <v>2.545602893551158E-4</v>
      </c>
      <c r="H114" s="41">
        <f>'Total Property Damage Expected'!H114/'Property Value'!B113</f>
        <v>3.1921860308639067E-5</v>
      </c>
      <c r="I114" s="41">
        <f>'Total Property Damage Expected'!I114/'Property Value'!C113</f>
        <v>5.6954876927105601E-5</v>
      </c>
      <c r="J114" s="41">
        <f>'Total Property Damage Expected'!J114/'Property Value'!D113</f>
        <v>3.2537321089195763E-5</v>
      </c>
      <c r="K114" s="41">
        <f>'Total Property Damage Expected'!K114/'Property Value'!E113</f>
        <v>1.7813712975146029E-4</v>
      </c>
      <c r="L114" s="41">
        <f>'Total Property Damage Expected'!L114/'Property Value'!F113</f>
        <v>1.1600502920050897E-4</v>
      </c>
      <c r="M114" s="41">
        <f>'Total Property Damage Expected'!M114/'Property Value'!G113</f>
        <v>1.9028466278827181E-4</v>
      </c>
      <c r="N114" s="42">
        <f>'Total Property Damage Expected'!N114/'Property Value'!B113</f>
        <v>6.048412503111794E-4</v>
      </c>
      <c r="O114" s="42">
        <f>'Total Property Damage Expected'!O114/'Property Value'!C113</f>
        <v>1.8092057251411107E-3</v>
      </c>
      <c r="P114" s="42">
        <f>'Total Property Damage Expected'!P114/'Property Value'!D113</f>
        <v>1.1986148202004618E-3</v>
      </c>
      <c r="Q114" s="42">
        <f>'Total Property Damage Expected'!Q114/'Property Value'!E113</f>
        <v>2.9726399384336698E-3</v>
      </c>
      <c r="R114" s="42">
        <f>'Total Property Damage Expected'!R114/'Property Value'!F113</f>
        <v>1.5099385681499717E-3</v>
      </c>
      <c r="S114" s="42">
        <f>'Total Property Damage Expected'!S114/'Property Value'!G113</f>
        <v>3.3023643112898506E-3</v>
      </c>
    </row>
    <row r="115" spans="1:19" x14ac:dyDescent="0.35">
      <c r="A115">
        <v>2134</v>
      </c>
      <c r="B115" s="40">
        <f>'Total Property Damage Expected'!B115/'Property Value'!B114</f>
        <v>1.837827675626977E-5</v>
      </c>
      <c r="C115" s="40">
        <f>'Total Property Damage Expected'!C115/'Property Value'!C114</f>
        <v>3.9564310836369599E-5</v>
      </c>
      <c r="D115" s="40">
        <f>'Total Property Damage Expected'!D115/'Property Value'!D114</f>
        <v>3.7770725795927895E-5</v>
      </c>
      <c r="E115" s="40">
        <f>'Total Property Damage Expected'!E115/'Property Value'!E114</f>
        <v>1.8479767931588501E-4</v>
      </c>
      <c r="F115" s="40">
        <f>'Total Property Damage Expected'!F115/'Property Value'!F114</f>
        <v>1.1160049487365721E-4</v>
      </c>
      <c r="G115" s="40">
        <f>'Total Property Damage Expected'!G115/'Property Value'!G114</f>
        <v>2.5606014810640573E-4</v>
      </c>
      <c r="H115" s="41">
        <f>'Total Property Damage Expected'!H115/'Property Value'!B114</f>
        <v>3.1870433178288336E-5</v>
      </c>
      <c r="I115" s="41">
        <f>'Total Property Damage Expected'!I115/'Property Value'!C114</f>
        <v>5.6863120812282712E-5</v>
      </c>
      <c r="J115" s="41">
        <f>'Total Property Damage Expected'!J115/'Property Value'!D114</f>
        <v>3.2484902431989104E-5</v>
      </c>
      <c r="K115" s="41">
        <f>'Total Property Damage Expected'!K115/'Property Value'!E114</f>
        <v>1.7785014518027745E-4</v>
      </c>
      <c r="L115" s="41">
        <f>'Total Property Damage Expected'!L115/'Property Value'!F114</f>
        <v>1.1581814141576355E-4</v>
      </c>
      <c r="M115" s="41">
        <f>'Total Property Damage Expected'!M115/'Property Value'!G114</f>
        <v>1.8997810815573029E-4</v>
      </c>
      <c r="N115" s="42">
        <f>'Total Property Damage Expected'!N115/'Property Value'!B114</f>
        <v>6.0358623576222369E-4</v>
      </c>
      <c r="O115" s="42">
        <f>'Total Property Damage Expected'!O115/'Property Value'!C114</f>
        <v>1.8054517161247984E-3</v>
      </c>
      <c r="P115" s="42">
        <f>'Total Property Damage Expected'!P115/'Property Value'!D114</f>
        <v>1.1961277559713413E-3</v>
      </c>
      <c r="Q115" s="42">
        <f>'Total Property Damage Expected'!Q115/'Property Value'!E114</f>
        <v>2.9664718631418111E-3</v>
      </c>
      <c r="R115" s="42">
        <f>'Total Property Damage Expected'!R115/'Property Value'!F114</f>
        <v>1.5068055231235579E-3</v>
      </c>
      <c r="S115" s="42">
        <f>'Total Property Damage Expected'!S115/'Property Value'!G114</f>
        <v>3.2955120748484898E-3</v>
      </c>
    </row>
    <row r="116" spans="1:19" x14ac:dyDescent="0.35">
      <c r="A116">
        <v>2135</v>
      </c>
      <c r="B116" s="40">
        <f>'Total Property Damage Expected'!B116/'Property Value'!B115</f>
        <v>1.8486560806764646E-5</v>
      </c>
      <c r="C116" s="40">
        <f>'Total Property Damage Expected'!C116/'Property Value'!C115</f>
        <v>3.9797422127989416E-5</v>
      </c>
      <c r="D116" s="40">
        <f>'Total Property Damage Expected'!D116/'Property Value'!D115</f>
        <v>3.7993269358284423E-5</v>
      </c>
      <c r="E116" s="40">
        <f>'Total Property Damage Expected'!E116/'Property Value'!E115</f>
        <v>1.858864996391262E-4</v>
      </c>
      <c r="F116" s="40">
        <f>'Total Property Damage Expected'!F116/'Property Value'!F115</f>
        <v>1.1225804039777876E-4</v>
      </c>
      <c r="G116" s="40">
        <f>'Total Property Damage Expected'!G116/'Property Value'!G115</f>
        <v>2.5756884396374829E-4</v>
      </c>
      <c r="H116" s="41">
        <f>'Total Property Damage Expected'!H116/'Property Value'!B115</f>
        <v>3.1819088898677212E-5</v>
      </c>
      <c r="I116" s="41">
        <f>'Total Property Damage Expected'!I116/'Property Value'!C115</f>
        <v>5.6771512519473695E-5</v>
      </c>
      <c r="J116" s="41">
        <f>'Total Property Damage Expected'!J116/'Property Value'!D115</f>
        <v>3.2432568222903284E-5</v>
      </c>
      <c r="K116" s="41">
        <f>'Total Property Damage Expected'!K116/'Property Value'!E115</f>
        <v>1.7756362295034942E-4</v>
      </c>
      <c r="L116" s="41">
        <f>'Total Property Damage Expected'!L116/'Property Value'!F115</f>
        <v>1.1563155471317231E-4</v>
      </c>
      <c r="M116" s="41">
        <f>'Total Property Damage Expected'!M116/'Property Value'!G115</f>
        <v>1.896720473924337E-4</v>
      </c>
      <c r="N116" s="42">
        <f>'Total Property Damage Expected'!N116/'Property Value'!B115</f>
        <v>6.0233382530403934E-4</v>
      </c>
      <c r="O116" s="42">
        <f>'Total Property Damage Expected'!O116/'Property Value'!C115</f>
        <v>1.801705496484508E-3</v>
      </c>
      <c r="P116" s="42">
        <f>'Total Property Damage Expected'!P116/'Property Value'!D115</f>
        <v>1.1936458522728394E-3</v>
      </c>
      <c r="Q116" s="42">
        <f>'Total Property Damage Expected'!Q116/'Property Value'!E115</f>
        <v>2.9603165862895869E-3</v>
      </c>
      <c r="R116" s="42">
        <f>'Total Property Damage Expected'!R116/'Property Value'!F115</f>
        <v>1.5036789790047599E-3</v>
      </c>
      <c r="S116" s="42">
        <f>'Total Property Damage Expected'!S116/'Property Value'!G115</f>
        <v>3.2886740564460311E-3</v>
      </c>
    </row>
    <row r="117" spans="1:19" x14ac:dyDescent="0.35">
      <c r="A117">
        <v>2136</v>
      </c>
      <c r="B117" s="40">
        <f>'Total Property Damage Expected'!B117/'Property Value'!B116</f>
        <v>1.8595482862429813E-5</v>
      </c>
      <c r="C117" s="40">
        <f>'Total Property Damage Expected'!C117/'Property Value'!C116</f>
        <v>4.0031906901748357E-5</v>
      </c>
      <c r="D117" s="40">
        <f>'Total Property Damage Expected'!D117/'Property Value'!D116</f>
        <v>3.8217124138154044E-5</v>
      </c>
      <c r="E117" s="40">
        <f>'Total Property Damage Expected'!E117/'Property Value'!E116</f>
        <v>1.8698173524691364E-4</v>
      </c>
      <c r="F117" s="40">
        <f>'Total Property Damage Expected'!F117/'Property Value'!F116</f>
        <v>1.1291946015307449E-4</v>
      </c>
      <c r="G117" s="40">
        <f>'Total Property Damage Expected'!G117/'Property Value'!G116</f>
        <v>2.5908642899500879E-4</v>
      </c>
      <c r="H117" s="41">
        <f>'Total Property Damage Expected'!H117/'Property Value'!B116</f>
        <v>3.1767827336330523E-5</v>
      </c>
      <c r="I117" s="41">
        <f>'Total Property Damage Expected'!I117/'Property Value'!C116</f>
        <v>5.6680051810532596E-5</v>
      </c>
      <c r="J117" s="41">
        <f>'Total Property Damage Expected'!J117/'Property Value'!D116</f>
        <v>3.2380318325889707E-5</v>
      </c>
      <c r="K117" s="41">
        <f>'Total Property Damage Expected'!K117/'Property Value'!E116</f>
        <v>1.7727756231682978E-4</v>
      </c>
      <c r="L117" s="41">
        <f>'Total Property Damage Expected'!L117/'Property Value'!F116</f>
        <v>1.1544526860768234E-4</v>
      </c>
      <c r="M117" s="41">
        <f>'Total Property Damage Expected'!M117/'Property Value'!G116</f>
        <v>1.89366479702743E-4</v>
      </c>
      <c r="N117" s="42">
        <f>'Total Property Damage Expected'!N117/'Property Value'!B116</f>
        <v>6.0108401353327172E-4</v>
      </c>
      <c r="O117" s="42">
        <f>'Total Property Damage Expected'!O117/'Property Value'!C116</f>
        <v>1.7979670500576841E-3</v>
      </c>
      <c r="P117" s="42">
        <f>'Total Property Damage Expected'!P117/'Property Value'!D116</f>
        <v>1.1911690983971203E-3</v>
      </c>
      <c r="Q117" s="42">
        <f>'Total Property Damage Expected'!Q117/'Property Value'!E116</f>
        <v>2.9541740813208918E-3</v>
      </c>
      <c r="R117" s="42">
        <f>'Total Property Damage Expected'!R117/'Property Value'!F116</f>
        <v>1.5005589223045282E-3</v>
      </c>
      <c r="S117" s="42">
        <f>'Total Property Damage Expected'!S117/'Property Value'!G116</f>
        <v>3.2818502265807735E-3</v>
      </c>
    </row>
    <row r="118" spans="1:19" x14ac:dyDescent="0.35">
      <c r="A118">
        <v>2137</v>
      </c>
      <c r="B118" s="40">
        <f>'Total Property Damage Expected'!B118/'Property Value'!B117</f>
        <v>1.8705046682365491E-5</v>
      </c>
      <c r="C118" s="40">
        <f>'Total Property Damage Expected'!C118/'Property Value'!C117</f>
        <v>4.0267773250146678E-5</v>
      </c>
      <c r="D118" s="40">
        <f>'Total Property Damage Expected'!D118/'Property Value'!D117</f>
        <v>3.8442297861176427E-5</v>
      </c>
      <c r="E118" s="40">
        <f>'Total Property Damage Expected'!E118/'Property Value'!E117</f>
        <v>1.8808342393783993E-4</v>
      </c>
      <c r="F118" s="40">
        <f>'Total Property Damage Expected'!F118/'Property Value'!F117</f>
        <v>1.1358477696635507E-4</v>
      </c>
      <c r="G118" s="40">
        <f>'Total Property Damage Expected'!G118/'Property Value'!G117</f>
        <v>2.6061295557483418E-4</v>
      </c>
      <c r="H118" s="41">
        <f>'Total Property Damage Expected'!H118/'Property Value'!B117</f>
        <v>3.1716648357988126E-5</v>
      </c>
      <c r="I118" s="41">
        <f>'Total Property Damage Expected'!I118/'Property Value'!C117</f>
        <v>5.6588738447697123E-5</v>
      </c>
      <c r="J118" s="41">
        <f>'Total Property Damage Expected'!J118/'Property Value'!D117</f>
        <v>3.2328152605118957E-5</v>
      </c>
      <c r="K118" s="41">
        <f>'Total Property Damage Expected'!K118/'Property Value'!E117</f>
        <v>1.7699196253607202E-4</v>
      </c>
      <c r="L118" s="41">
        <f>'Total Property Damage Expected'!L118/'Property Value'!F117</f>
        <v>1.1525928261502215E-4</v>
      </c>
      <c r="M118" s="41">
        <f>'Total Property Damage Expected'!M118/'Property Value'!G117</f>
        <v>1.89061404292301E-4</v>
      </c>
      <c r="N118" s="42">
        <f>'Total Property Damage Expected'!N118/'Property Value'!B117</f>
        <v>5.9983679505777783E-4</v>
      </c>
      <c r="O118" s="42">
        <f>'Total Property Damage Expected'!O118/'Property Value'!C117</f>
        <v>1.7942363607153082E-3</v>
      </c>
      <c r="P118" s="42">
        <f>'Total Property Damage Expected'!P118/'Property Value'!D117</f>
        <v>1.1886974836585659E-3</v>
      </c>
      <c r="Q118" s="42">
        <f>'Total Property Damage Expected'!Q118/'Property Value'!E117</f>
        <v>2.9480443217347226E-3</v>
      </c>
      <c r="R118" s="42">
        <f>'Total Property Damage Expected'!R118/'Property Value'!F117</f>
        <v>1.4974453395618027E-3</v>
      </c>
      <c r="S118" s="42">
        <f>'Total Property Damage Expected'!S118/'Property Value'!G117</f>
        <v>3.2750405558122321E-3</v>
      </c>
    </row>
    <row r="119" spans="1:19" x14ac:dyDescent="0.35">
      <c r="A119">
        <v>2138</v>
      </c>
      <c r="B119" s="40">
        <f>'Total Property Damage Expected'!B119/'Property Value'!B118</f>
        <v>1.8815256047820352E-5</v>
      </c>
      <c r="C119" s="40">
        <f>'Total Property Damage Expected'!C119/'Property Value'!C118</f>
        <v>4.0505029313365313E-5</v>
      </c>
      <c r="D119" s="40">
        <f>'Total Property Damage Expected'!D119/'Property Value'!D118</f>
        <v>3.8668798298510334E-5</v>
      </c>
      <c r="E119" s="40">
        <f>'Total Property Damage Expected'!E119/'Property Value'!E118</f>
        <v>1.891916037332055E-4</v>
      </c>
      <c r="F119" s="40">
        <f>'Total Property Damage Expected'!F119/'Property Value'!F118</f>
        <v>1.1425401379892578E-4</v>
      </c>
      <c r="G119" s="40">
        <f>'Total Property Damage Expected'!G119/'Property Value'!G118</f>
        <v>2.6214847638646069E-4</v>
      </c>
      <c r="H119" s="41">
        <f>'Total Property Damage Expected'!H119/'Property Value'!B118</f>
        <v>3.166555183060457E-5</v>
      </c>
      <c r="I119" s="41">
        <f>'Total Property Damage Expected'!I119/'Property Value'!C118</f>
        <v>5.6497572193588014E-5</v>
      </c>
      <c r="J119" s="41">
        <f>'Total Property Damage Expected'!J119/'Property Value'!D118</f>
        <v>3.2276070924980414E-5</v>
      </c>
      <c r="K119" s="41">
        <f>'Total Property Damage Expected'!K119/'Property Value'!E118</f>
        <v>1.7670682286562777E-4</v>
      </c>
      <c r="L119" s="41">
        <f>'Total Property Damage Expected'!L119/'Property Value'!F118</f>
        <v>1.1507359625170047E-4</v>
      </c>
      <c r="M119" s="41">
        <f>'Total Property Damage Expected'!M119/'Property Value'!G118</f>
        <v>1.8875682036803012E-4</v>
      </c>
      <c r="N119" s="42">
        <f>'Total Property Damage Expected'!N119/'Property Value'!B118</f>
        <v>5.9859216449660308E-4</v>
      </c>
      <c r="O119" s="42">
        <f>'Total Property Damage Expected'!O119/'Property Value'!C118</f>
        <v>1.7905134123618275E-3</v>
      </c>
      <c r="P119" s="42">
        <f>'Total Property Damage Expected'!P119/'Property Value'!D118</f>
        <v>1.1862309973937305E-3</v>
      </c>
      <c r="Q119" s="42">
        <f>'Total Property Damage Expected'!Q119/'Property Value'!E118</f>
        <v>2.9419272810850654E-3</v>
      </c>
      <c r="R119" s="42">
        <f>'Total Property Damage Expected'!R119/'Property Value'!F118</f>
        <v>1.4943382173434536E-3</v>
      </c>
      <c r="S119" s="42">
        <f>'Total Property Damage Expected'!S119/'Property Value'!G118</f>
        <v>3.2682450147610066E-3</v>
      </c>
    </row>
    <row r="120" spans="1:19" x14ac:dyDescent="0.35">
      <c r="A120">
        <v>2139</v>
      </c>
      <c r="B120" s="40">
        <f>'Total Property Damage Expected'!B120/'Property Value'!B119</f>
        <v>1.8926114762322029E-5</v>
      </c>
      <c r="C120" s="40">
        <f>'Total Property Damage Expected'!C120/'Property Value'!C119</f>
        <v>4.07436832795468E-5</v>
      </c>
      <c r="D120" s="40">
        <f>'Total Property Damage Expected'!D120/'Property Value'!D119</f>
        <v>3.8896633267101919E-5</v>
      </c>
      <c r="E120" s="40">
        <f>'Total Property Damage Expected'!E120/'Property Value'!E119</f>
        <v>1.9030631287833053E-4</v>
      </c>
      <c r="F120" s="40">
        <f>'Total Property Damage Expected'!F120/'Property Value'!F119</f>
        <v>1.14927193747379E-4</v>
      </c>
      <c r="G120" s="40">
        <f>'Total Property Damage Expected'!G120/'Property Value'!G119</f>
        <v>2.6369304442353214E-4</v>
      </c>
      <c r="H120" s="41">
        <f>'Total Property Damage Expected'!H120/'Property Value'!B119</f>
        <v>3.1614537621348738E-5</v>
      </c>
      <c r="I120" s="41">
        <f>'Total Property Damage Expected'!I120/'Property Value'!C119</f>
        <v>5.6406552811208439E-5</v>
      </c>
      <c r="J120" s="41">
        <f>'Total Property Damage Expected'!J120/'Property Value'!D119</f>
        <v>3.2224073150081975E-5</v>
      </c>
      <c r="K120" s="41">
        <f>'Total Property Damage Expected'!K120/'Property Value'!E119</f>
        <v>1.7642214256424464E-4</v>
      </c>
      <c r="L120" s="41">
        <f>'Total Property Damage Expected'!L120/'Property Value'!F119</f>
        <v>1.1488820903500491E-4</v>
      </c>
      <c r="M120" s="41">
        <f>'Total Property Damage Expected'!M120/'Property Value'!G119</f>
        <v>1.8845272713813064E-4</v>
      </c>
      <c r="N120" s="42">
        <f>'Total Property Damage Expected'!N120/'Property Value'!B119</f>
        <v>5.9735011647995802E-4</v>
      </c>
      <c r="O120" s="42">
        <f>'Total Property Damage Expected'!O120/'Property Value'!C119</f>
        <v>1.7867981889350883E-3</v>
      </c>
      <c r="P120" s="42">
        <f>'Total Property Damage Expected'!P120/'Property Value'!D119</f>
        <v>1.183769628961294E-3</v>
      </c>
      <c r="Q120" s="42">
        <f>'Total Property Damage Expected'!Q120/'Property Value'!E119</f>
        <v>2.9358229329807788E-3</v>
      </c>
      <c r="R120" s="42">
        <f>'Total Property Damage Expected'!R120/'Property Value'!F119</f>
        <v>1.4912375422442244E-3</v>
      </c>
      <c r="S120" s="42">
        <f>'Total Property Damage Expected'!S120/'Property Value'!G119</f>
        <v>3.2614635741086595E-3</v>
      </c>
    </row>
    <row r="121" spans="1:19" x14ac:dyDescent="0.35">
      <c r="A121">
        <v>2140</v>
      </c>
      <c r="B121" s="40">
        <f>'Total Property Damage Expected'!B121/'Property Value'!B120</f>
        <v>2.2430176494441038E-5</v>
      </c>
      <c r="C121" s="40">
        <f>'Total Property Damage Expected'!C121/'Property Value'!C120</f>
        <v>4.8287142843136645E-5</v>
      </c>
      <c r="D121" s="40">
        <f>'Total Property Damage Expected'!D121/'Property Value'!D120</f>
        <v>4.6098122101506326E-5</v>
      </c>
      <c r="E121" s="40">
        <f>'Total Property Damage Expected'!E121/'Property Value'!E120</f>
        <v>2.2554043655939227E-4</v>
      </c>
      <c r="F121" s="40">
        <f>'Total Property Damage Expected'!F121/'Property Value'!F120</f>
        <v>1.3620530532217163E-4</v>
      </c>
      <c r="G121" s="40">
        <f>'Total Property Damage Expected'!G121/'Property Value'!G120</f>
        <v>3.1251430106253033E-4</v>
      </c>
      <c r="H121" s="41">
        <f>'Total Property Damage Expected'!H121/'Property Value'!B120</f>
        <v>3.7188314347362339E-5</v>
      </c>
      <c r="I121" s="41">
        <f>'Total Property Damage Expected'!I121/'Property Value'!C120</f>
        <v>6.6351266696299826E-5</v>
      </c>
      <c r="J121" s="41">
        <f>'Total Property Damage Expected'!J121/'Property Value'!D120</f>
        <v>3.7905313568414063E-5</v>
      </c>
      <c r="K121" s="41">
        <f>'Total Property Damage Expected'!K121/'Property Value'!E120</f>
        <v>2.0752611264141603E-4</v>
      </c>
      <c r="L121" s="41">
        <f>'Total Property Damage Expected'!L121/'Property Value'!F120</f>
        <v>1.3514348631542516E-4</v>
      </c>
      <c r="M121" s="41">
        <f>'Total Property Damage Expected'!M121/'Property Value'!G120</f>
        <v>2.2167774017033115E-4</v>
      </c>
      <c r="N121" s="42">
        <f>'Total Property Damage Expected'!N121/'Property Value'!B120</f>
        <v>7.023389646553731E-4</v>
      </c>
      <c r="O121" s="42">
        <f>'Total Property Damage Expected'!O121/'Property Value'!C120</f>
        <v>2.1008416261133699E-3</v>
      </c>
      <c r="P121" s="42">
        <f>'Total Property Damage Expected'!P121/'Property Value'!D120</f>
        <v>1.3918261881230342E-3</v>
      </c>
      <c r="Q121" s="42">
        <f>'Total Property Damage Expected'!Q121/'Property Value'!E120</f>
        <v>3.4518162502616707E-3</v>
      </c>
      <c r="R121" s="42">
        <f>'Total Property Damage Expected'!R121/'Property Value'!F120</f>
        <v>1.7533339369662153E-3</v>
      </c>
      <c r="S121" s="42">
        <f>'Total Property Damage Expected'!S121/'Property Value'!G120</f>
        <v>3.8346907227522794E-3</v>
      </c>
    </row>
    <row r="122" spans="1:19" x14ac:dyDescent="0.35">
      <c r="A122">
        <v>2141</v>
      </c>
      <c r="B122" s="40">
        <f>'Total Property Damage Expected'!B122/'Property Value'!B121</f>
        <v>2.2562334171482459E-5</v>
      </c>
      <c r="C122" s="40">
        <f>'Total Property Damage Expected'!C122/'Property Value'!C121</f>
        <v>4.8571648702049434E-5</v>
      </c>
      <c r="D122" s="40">
        <f>'Total Property Damage Expected'!D122/'Property Value'!D121</f>
        <v>4.6369730340274175E-5</v>
      </c>
      <c r="E122" s="40">
        <f>'Total Property Damage Expected'!E122/'Property Value'!E121</f>
        <v>2.2686931153199829E-4</v>
      </c>
      <c r="F122" s="40">
        <f>'Total Property Damage Expected'!F122/'Property Value'!F121</f>
        <v>1.3700782137711918E-4</v>
      </c>
      <c r="G122" s="40">
        <f>'Total Property Damage Expected'!G122/'Property Value'!G121</f>
        <v>3.1435562246634918E-4</v>
      </c>
      <c r="H122" s="41">
        <f>'Total Property Damage Expected'!H122/'Property Value'!B121</f>
        <v>3.7128402792366031E-5</v>
      </c>
      <c r="I122" s="41">
        <f>'Total Property Damage Expected'!I122/'Property Value'!C121</f>
        <v>6.6244372699260341E-5</v>
      </c>
      <c r="J122" s="41">
        <f>'Total Property Damage Expected'!J122/'Property Value'!D121</f>
        <v>3.7844246904910734E-5</v>
      </c>
      <c r="K122" s="41">
        <f>'Total Property Damage Expected'!K122/'Property Value'!E121</f>
        <v>2.0719178148581287E-4</v>
      </c>
      <c r="L122" s="41">
        <f>'Total Property Damage Expected'!L122/'Property Value'!F121</f>
        <v>1.3492576586869687E-4</v>
      </c>
      <c r="M122" s="41">
        <f>'Total Property Damage Expected'!M122/'Property Value'!G121</f>
        <v>2.2132061029352039E-4</v>
      </c>
      <c r="N122" s="42">
        <f>'Total Property Damage Expected'!N122/'Property Value'!B121</f>
        <v>7.008816473535399E-4</v>
      </c>
      <c r="O122" s="42">
        <f>'Total Property Damage Expected'!O122/'Property Value'!C121</f>
        <v>2.0964824875716989E-3</v>
      </c>
      <c r="P122" s="42">
        <f>'Total Property Damage Expected'!P122/'Property Value'!D121</f>
        <v>1.3889382202226747E-3</v>
      </c>
      <c r="Q122" s="42">
        <f>'Total Property Damage Expected'!Q122/'Property Value'!E121</f>
        <v>3.4446539087180489E-3</v>
      </c>
      <c r="R122" s="42">
        <f>'Total Property Damage Expected'!R122/'Property Value'!F121</f>
        <v>1.7496958590425644E-3</v>
      </c>
      <c r="S122" s="42">
        <f>'Total Property Damage Expected'!S122/'Property Value'!G121</f>
        <v>3.8267339363305137E-3</v>
      </c>
    </row>
    <row r="123" spans="1:19" x14ac:dyDescent="0.35">
      <c r="A123">
        <v>2142</v>
      </c>
      <c r="B123" s="40">
        <f>'Total Property Damage Expected'!B123/'Property Value'!B122</f>
        <v>2.269527051611954E-5</v>
      </c>
      <c r="C123" s="40">
        <f>'Total Property Damage Expected'!C123/'Property Value'!C122</f>
        <v>4.8857830857777269E-5</v>
      </c>
      <c r="D123" s="40">
        <f>'Total Property Damage Expected'!D123/'Property Value'!D122</f>
        <v>4.6642938883609833E-5</v>
      </c>
      <c r="E123" s="40">
        <f>'Total Property Damage Expected'!E123/'Property Value'!E122</f>
        <v>2.2820601618126792E-4</v>
      </c>
      <c r="F123" s="40">
        <f>'Total Property Damage Expected'!F123/'Property Value'!F122</f>
        <v>1.3781506582364388E-4</v>
      </c>
      <c r="G123" s="40">
        <f>'Total Property Damage Expected'!G123/'Property Value'!G122</f>
        <v>3.1620779286012027E-4</v>
      </c>
      <c r="H123" s="41">
        <f>'Total Property Damage Expected'!H123/'Property Value'!B122</f>
        <v>3.7068587756786775E-5</v>
      </c>
      <c r="I123" s="41">
        <f>'Total Property Damage Expected'!I123/'Property Value'!C122</f>
        <v>6.6137650911843557E-5</v>
      </c>
      <c r="J123" s="41">
        <f>'Total Property Damage Expected'!J123/'Property Value'!D122</f>
        <v>3.7783278621740928E-5</v>
      </c>
      <c r="K123" s="41">
        <f>'Total Property Damage Expected'!K123/'Property Value'!E122</f>
        <v>2.0685798894831513E-4</v>
      </c>
      <c r="L123" s="41">
        <f>'Total Property Damage Expected'!L123/'Property Value'!F122</f>
        <v>1.3470839617652004E-4</v>
      </c>
      <c r="M123" s="41">
        <f>'Total Property Damage Expected'!M123/'Property Value'!G122</f>
        <v>2.2096405576427867E-4</v>
      </c>
      <c r="N123" s="42">
        <f>'Total Property Damage Expected'!N123/'Property Value'!B122</f>
        <v>6.994273539103062E-4</v>
      </c>
      <c r="O123" s="42">
        <f>'Total Property Damage Expected'!O123/'Property Value'!C122</f>
        <v>2.0921323940187547E-3</v>
      </c>
      <c r="P123" s="42">
        <f>'Total Property Damage Expected'!P123/'Property Value'!D122</f>
        <v>1.3860562447074742E-3</v>
      </c>
      <c r="Q123" s="42">
        <f>'Total Property Damage Expected'!Q123/'Property Value'!E122</f>
        <v>3.4375064286654997E-3</v>
      </c>
      <c r="R123" s="42">
        <f>'Total Property Damage Expected'!R123/'Property Value'!F122</f>
        <v>1.7460653299438693E-3</v>
      </c>
      <c r="S123" s="42">
        <f>'Total Property Damage Expected'!S123/'Property Value'!G122</f>
        <v>3.8187936598321663E-3</v>
      </c>
    </row>
    <row r="124" spans="1:19" x14ac:dyDescent="0.35">
      <c r="A124">
        <v>2143</v>
      </c>
      <c r="B124" s="40">
        <f>'Total Property Damage Expected'!B124/'Property Value'!B123</f>
        <v>2.2828990116229706E-5</v>
      </c>
      <c r="C124" s="40">
        <f>'Total Property Damage Expected'!C124/'Property Value'!C123</f>
        <v>4.914569918699202E-5</v>
      </c>
      <c r="D124" s="40">
        <f>'Total Property Damage Expected'!D124/'Property Value'!D123</f>
        <v>4.6917757160441975E-5</v>
      </c>
      <c r="E124" s="40">
        <f>'Total Property Damage Expected'!E124/'Property Value'!E123</f>
        <v>2.2955059663933377E-4</v>
      </c>
      <c r="F124" s="40">
        <f>'Total Property Damage Expected'!F124/'Property Value'!F123</f>
        <v>1.3862706652123438E-4</v>
      </c>
      <c r="G124" s="40">
        <f>'Total Property Damage Expected'!G124/'Property Value'!G123</f>
        <v>3.1807087616564605E-4</v>
      </c>
      <c r="H124" s="41">
        <f>'Total Property Damage Expected'!H124/'Property Value'!B123</f>
        <v>3.7008869085128728E-5</v>
      </c>
      <c r="I124" s="41">
        <f>'Total Property Damage Expected'!I124/'Property Value'!C123</f>
        <v>6.6031101056614308E-5</v>
      </c>
      <c r="J124" s="41">
        <f>'Total Property Damage Expected'!J124/'Property Value'!D123</f>
        <v>3.7722408560410827E-5</v>
      </c>
      <c r="K124" s="41">
        <f>'Total Property Damage Expected'!K124/'Property Value'!E123</f>
        <v>2.0652473416119186E-4</v>
      </c>
      <c r="L124" s="41">
        <f>'Total Property Damage Expected'!L124/'Property Value'!F123</f>
        <v>1.3449137667381793E-4</v>
      </c>
      <c r="M124" s="41">
        <f>'Total Property Damage Expected'!M124/'Property Value'!G123</f>
        <v>2.2060807565570274E-4</v>
      </c>
      <c r="N124" s="42">
        <f>'Total Property Damage Expected'!N124/'Property Value'!B123</f>
        <v>6.9797607805132105E-4</v>
      </c>
      <c r="O124" s="42">
        <f>'Total Property Damage Expected'!O124/'Property Value'!C123</f>
        <v>2.0877913266866503E-3</v>
      </c>
      <c r="P124" s="42">
        <f>'Total Property Damage Expected'!P124/'Property Value'!D123</f>
        <v>1.383180249143541E-3</v>
      </c>
      <c r="Q124" s="42">
        <f>'Total Property Damage Expected'!Q124/'Property Value'!E123</f>
        <v>3.4303737792671916E-3</v>
      </c>
      <c r="R124" s="42">
        <f>'Total Property Damage Expected'!R124/'Property Value'!F123</f>
        <v>1.7424423340067052E-3</v>
      </c>
      <c r="S124" s="42">
        <f>'Total Property Damage Expected'!S124/'Property Value'!G123</f>
        <v>3.8108698589999924E-3</v>
      </c>
    </row>
    <row r="125" spans="1:19" x14ac:dyDescent="0.35">
      <c r="A125">
        <v>2144</v>
      </c>
      <c r="B125" s="40">
        <f>'Total Property Damage Expected'!B125/'Property Value'!B124</f>
        <v>2.2963497586721979E-5</v>
      </c>
      <c r="C125" s="40">
        <f>'Total Property Damage Expected'!C125/'Property Value'!C124</f>
        <v>4.9435263624558493E-5</v>
      </c>
      <c r="D125" s="40">
        <f>'Total Property Damage Expected'!D125/'Property Value'!D124</f>
        <v>4.7194194655254124E-5</v>
      </c>
      <c r="E125" s="40">
        <f>'Total Property Damage Expected'!E125/'Property Value'!E124</f>
        <v>2.3090309931013734E-4</v>
      </c>
      <c r="F125" s="40">
        <f>'Total Property Damage Expected'!F125/'Property Value'!F124</f>
        <v>1.3944385149352621E-4</v>
      </c>
      <c r="G125" s="40">
        <f>'Total Property Damage Expected'!G125/'Property Value'!G124</f>
        <v>3.1994493668135353E-4</v>
      </c>
      <c r="H125" s="41">
        <f>'Total Property Damage Expected'!H125/'Property Value'!B124</f>
        <v>3.6949246622146555E-5</v>
      </c>
      <c r="I125" s="41">
        <f>'Total Property Damage Expected'!I125/'Property Value'!C124</f>
        <v>6.5924722856584351E-5</v>
      </c>
      <c r="J125" s="41">
        <f>'Total Property Damage Expected'!J125/'Property Value'!D124</f>
        <v>3.7661636562681904E-5</v>
      </c>
      <c r="K125" s="41">
        <f>'Total Property Damage Expected'!K125/'Property Value'!E124</f>
        <v>2.0619201625811018E-4</v>
      </c>
      <c r="L125" s="41">
        <f>'Total Property Damage Expected'!L125/'Property Value'!F124</f>
        <v>1.3427470679642419E-4</v>
      </c>
      <c r="M125" s="41">
        <f>'Total Property Damage Expected'!M125/'Property Value'!G124</f>
        <v>2.2025266904238274E-4</v>
      </c>
      <c r="N125" s="42">
        <f>'Total Property Damage Expected'!N125/'Property Value'!B124</f>
        <v>6.9652781351525186E-4</v>
      </c>
      <c r="O125" s="42">
        <f>'Total Property Damage Expected'!O125/'Property Value'!C124</f>
        <v>2.083459266846441E-3</v>
      </c>
      <c r="P125" s="42">
        <f>'Total Property Damage Expected'!P125/'Property Value'!D124</f>
        <v>1.3803102211227833E-3</v>
      </c>
      <c r="Q125" s="42">
        <f>'Total Property Damage Expected'!Q125/'Property Value'!E124</f>
        <v>3.4232559297502786E-3</v>
      </c>
      <c r="R125" s="42">
        <f>'Total Property Damage Expected'!R125/'Property Value'!F124</f>
        <v>1.7388268556001488E-3</v>
      </c>
      <c r="S125" s="42">
        <f>'Total Property Damage Expected'!S125/'Property Value'!G124</f>
        <v>3.8029624996478301E-3</v>
      </c>
    </row>
    <row r="126" spans="1:19" x14ac:dyDescent="0.35">
      <c r="A126">
        <v>2145</v>
      </c>
      <c r="B126" s="40">
        <f>'Total Property Damage Expected'!B126/'Property Value'!B125</f>
        <v>2.3098797569696239E-5</v>
      </c>
      <c r="C126" s="40">
        <f>'Total Property Damage Expected'!C126/'Property Value'!C125</f>
        <v>4.972653416387732E-5</v>
      </c>
      <c r="D126" s="40">
        <f>'Total Property Damage Expected'!D126/'Property Value'!D125</f>
        <v>4.7472260908412004E-5</v>
      </c>
      <c r="E126" s="40">
        <f>'Total Property Damage Expected'!E126/'Property Value'!E125</f>
        <v>2.3226357087103016E-4</v>
      </c>
      <c r="F126" s="40">
        <f>'Total Property Damage Expected'!F126/'Property Value'!F125</f>
        <v>1.4026544892926915E-4</v>
      </c>
      <c r="G126" s="40">
        <f>'Total Property Damage Expected'!G126/'Property Value'!G125</f>
        <v>3.2183003908451357E-4</v>
      </c>
      <c r="H126" s="41">
        <f>'Total Property Damage Expected'!H126/'Property Value'!B125</f>
        <v>3.6889720212845029E-5</v>
      </c>
      <c r="I126" s="41">
        <f>'Total Property Damage Expected'!I126/'Property Value'!C125</f>
        <v>6.5818516035211753E-5</v>
      </c>
      <c r="J126" s="41">
        <f>'Total Property Damage Expected'!J126/'Property Value'!D125</f>
        <v>3.7600962470570595E-5</v>
      </c>
      <c r="K126" s="41">
        <f>'Total Property Damage Expected'!K126/'Property Value'!E125</f>
        <v>2.0585983437413288E-4</v>
      </c>
      <c r="L126" s="41">
        <f>'Total Property Damage Expected'!L126/'Property Value'!F125</f>
        <v>1.3405838598108138E-4</v>
      </c>
      <c r="M126" s="41">
        <f>'Total Property Damage Expected'!M126/'Property Value'!G125</f>
        <v>2.1989783500039954E-4</v>
      </c>
      <c r="N126" s="42">
        <f>'Total Property Damage Expected'!N126/'Property Value'!B125</f>
        <v>6.9508255405375803E-4</v>
      </c>
      <c r="O126" s="42">
        <f>'Total Property Damage Expected'!O126/'Property Value'!C125</f>
        <v>2.0791361958080426E-3</v>
      </c>
      <c r="P126" s="42">
        <f>'Total Property Damage Expected'!P126/'Property Value'!D125</f>
        <v>1.377446148262855E-3</v>
      </c>
      <c r="Q126" s="42">
        <f>'Total Property Damage Expected'!Q126/'Property Value'!E125</f>
        <v>3.4161528494057666E-3</v>
      </c>
      <c r="R126" s="42">
        <f>'Total Property Damage Expected'!R126/'Property Value'!F125</f>
        <v>1.7352188791257099E-3</v>
      </c>
      <c r="S126" s="42">
        <f>'Total Property Damage Expected'!S126/'Property Value'!G125</f>
        <v>3.7950715476604523E-3</v>
      </c>
    </row>
    <row r="127" spans="1:19" x14ac:dyDescent="0.35">
      <c r="A127">
        <v>2146</v>
      </c>
      <c r="B127" s="40">
        <f>'Total Property Damage Expected'!B127/'Property Value'!B126</f>
        <v>2.3234894734603422E-5</v>
      </c>
      <c r="C127" s="40">
        <f>'Total Property Damage Expected'!C127/'Property Value'!C126</f>
        <v>5.0019520857229807E-5</v>
      </c>
      <c r="D127" s="40">
        <f>'Total Property Damage Expected'!D127/'Property Value'!D126</f>
        <v>4.7751965516492777E-5</v>
      </c>
      <c r="E127" s="40">
        <f>'Total Property Damage Expected'!E127/'Property Value'!E126</f>
        <v>2.3363205827438472E-4</v>
      </c>
      <c r="F127" s="40">
        <f>'Total Property Damage Expected'!F127/'Property Value'!F126</f>
        <v>1.4109188718329979E-4</v>
      </c>
      <c r="G127" s="40">
        <f>'Total Property Damage Expected'!G127/'Property Value'!G126</f>
        <v>3.2372624843347256E-4</v>
      </c>
      <c r="H127" s="41">
        <f>'Total Property Damage Expected'!H127/'Property Value'!B126</f>
        <v>3.6830289702478611E-5</v>
      </c>
      <c r="I127" s="41">
        <f>'Total Property Damage Expected'!I127/'Property Value'!C126</f>
        <v>6.5712480316400013E-5</v>
      </c>
      <c r="J127" s="41">
        <f>'Total Property Damage Expected'!J127/'Property Value'!D126</f>
        <v>3.7540386126347838E-5</v>
      </c>
      <c r="K127" s="41">
        <f>'Total Property Damage Expected'!K127/'Property Value'!E126</f>
        <v>2.0552818764571609E-4</v>
      </c>
      <c r="L127" s="41">
        <f>'Total Property Damage Expected'!L127/'Property Value'!F126</f>
        <v>1.3384241366543934E-4</v>
      </c>
      <c r="M127" s="41">
        <f>'Total Property Damage Expected'!M127/'Property Value'!G126</f>
        <v>2.1954357260732258E-4</v>
      </c>
      <c r="N127" s="42">
        <f>'Total Property Damage Expected'!N127/'Property Value'!B126</f>
        <v>6.9364029343146427E-4</v>
      </c>
      <c r="O127" s="42">
        <f>'Total Property Damage Expected'!O127/'Property Value'!C126</f>
        <v>2.0748220949201534E-3</v>
      </c>
      <c r="P127" s="42">
        <f>'Total Property Damage Expected'!P127/'Property Value'!D126</f>
        <v>1.3745880182071031E-3</v>
      </c>
      <c r="Q127" s="42">
        <f>'Total Property Damage Expected'!Q127/'Property Value'!E126</f>
        <v>3.4090645075883809E-3</v>
      </c>
      <c r="R127" s="42">
        <f>'Total Property Damage Expected'!R127/'Property Value'!F126</f>
        <v>1.731618389017264E-3</v>
      </c>
      <c r="S127" s="42">
        <f>'Total Property Damage Expected'!S127/'Property Value'!G126</f>
        <v>3.7871969689934203E-3</v>
      </c>
    </row>
    <row r="128" spans="1:19" x14ac:dyDescent="0.35">
      <c r="A128">
        <v>2147</v>
      </c>
      <c r="B128" s="40">
        <f>'Total Property Damage Expected'!B128/'Property Value'!B127</f>
        <v>2.337179377840668E-5</v>
      </c>
      <c r="C128" s="40">
        <f>'Total Property Damage Expected'!C128/'Property Value'!C127</f>
        <v>5.0314233816124936E-5</v>
      </c>
      <c r="D128" s="40">
        <f>'Total Property Damage Expected'!D128/'Property Value'!D127</f>
        <v>4.8033318132616244E-5</v>
      </c>
      <c r="E128" s="40">
        <f>'Total Property Damage Expected'!E128/'Property Value'!E127</f>
        <v>2.35008608749215E-4</v>
      </c>
      <c r="F128" s="40">
        <f>'Total Property Damage Expected'!F128/'Property Value'!F127</f>
        <v>1.419231947775203E-4</v>
      </c>
      <c r="G128" s="40">
        <f>'Total Property Damage Expected'!G128/'Property Value'!G127</f>
        <v>3.2563363016989839E-4</v>
      </c>
      <c r="H128" s="41">
        <f>'Total Property Damage Expected'!H128/'Property Value'!B127</f>
        <v>3.6770954936551087E-5</v>
      </c>
      <c r="I128" s="41">
        <f>'Total Property Damage Expected'!I128/'Property Value'!C127</f>
        <v>6.5606615424497518E-5</v>
      </c>
      <c r="J128" s="41">
        <f>'Total Property Damage Expected'!J128/'Property Value'!D127</f>
        <v>3.7479907372538689E-5</v>
      </c>
      <c r="K128" s="41">
        <f>'Total Property Damage Expected'!K128/'Property Value'!E127</f>
        <v>2.051970752107073E-4</v>
      </c>
      <c r="L128" s="41">
        <f>'Total Property Damage Expected'!L128/'Property Value'!F127</f>
        <v>1.3362678928805416E-4</v>
      </c>
      <c r="M128" s="41">
        <f>'Total Property Damage Expected'!M128/'Property Value'!G127</f>
        <v>2.1918988094220726E-4</v>
      </c>
      <c r="N128" s="42">
        <f>'Total Property Damage Expected'!N128/'Property Value'!B127</f>
        <v>6.9220102542593299E-4</v>
      </c>
      <c r="O128" s="42">
        <f>'Total Property Damage Expected'!O128/'Property Value'!C127</f>
        <v>2.0705169455701713E-3</v>
      </c>
      <c r="P128" s="42">
        <f>'Total Property Damage Expected'!P128/'Property Value'!D127</f>
        <v>1.3717358186245141E-3</v>
      </c>
      <c r="Q128" s="42">
        <f>'Total Property Damage Expected'!Q128/'Property Value'!E127</f>
        <v>3.401990873716434E-3</v>
      </c>
      <c r="R128" s="42">
        <f>'Total Property Damage Expected'!R128/'Property Value'!F127</f>
        <v>1.7280253697409865E-3</v>
      </c>
      <c r="S128" s="42">
        <f>'Total Property Damage Expected'!S128/'Property Value'!G127</f>
        <v>3.7793387296729333E-3</v>
      </c>
    </row>
    <row r="129" spans="1:19" x14ac:dyDescent="0.35">
      <c r="A129">
        <v>2148</v>
      </c>
      <c r="B129" s="40">
        <f>'Total Property Damage Expected'!B129/'Property Value'!B128</f>
        <v>2.3509499425743465E-5</v>
      </c>
      <c r="C129" s="40">
        <f>'Total Property Damage Expected'!C129/'Property Value'!C128</f>
        <v>5.0610683211648251E-5</v>
      </c>
      <c r="D129" s="40">
        <f>'Total Property Damage Expected'!D129/'Property Value'!D128</f>
        <v>4.8316328466777963E-5</v>
      </c>
      <c r="E129" s="40">
        <f>'Total Property Damage Expected'!E129/'Property Value'!E128</f>
        <v>2.363932698028064E-4</v>
      </c>
      <c r="F129" s="40">
        <f>'Total Property Damage Expected'!F129/'Property Value'!F128</f>
        <v>1.427594004018828E-4</v>
      </c>
      <c r="G129" s="40">
        <f>'Total Property Damage Expected'!G129/'Property Value'!G128</f>
        <v>3.2755225012103814E-4</v>
      </c>
      <c r="H129" s="41">
        <f>'Total Property Damage Expected'!H129/'Property Value'!B128</f>
        <v>3.6711715760815114E-5</v>
      </c>
      <c r="I129" s="41">
        <f>'Total Property Damage Expected'!I129/'Property Value'!C128</f>
        <v>6.5500921084296664E-5</v>
      </c>
      <c r="J129" s="41">
        <f>'Total Property Damage Expected'!J129/'Property Value'!D128</f>
        <v>3.7419526051921887E-5</v>
      </c>
      <c r="K129" s="41">
        <f>'Total Property Damage Expected'!K129/'Property Value'!E128</f>
        <v>2.0486649620834281E-4</v>
      </c>
      <c r="L129" s="41">
        <f>'Total Property Damage Expected'!L129/'Property Value'!F128</f>
        <v>1.3341151228838611E-4</v>
      </c>
      <c r="M129" s="41">
        <f>'Total Property Damage Expected'!M129/'Property Value'!G128</f>
        <v>2.1883675908559275E-4</v>
      </c>
      <c r="N129" s="42">
        <f>'Total Property Damage Expected'!N129/'Property Value'!B128</f>
        <v>6.9076474382763822E-4</v>
      </c>
      <c r="O129" s="42">
        <f>'Total Property Damage Expected'!O129/'Property Value'!C128</f>
        <v>2.0662207291841151E-3</v>
      </c>
      <c r="P129" s="42">
        <f>'Total Property Damage Expected'!P129/'Property Value'!D128</f>
        <v>1.3688895372096607E-3</v>
      </c>
      <c r="Q129" s="42">
        <f>'Total Property Damage Expected'!Q129/'Property Value'!E128</f>
        <v>3.3949319172716947E-3</v>
      </c>
      <c r="R129" s="42">
        <f>'Total Property Damage Expected'!R129/'Property Value'!F128</f>
        <v>1.7244398057952839E-3</v>
      </c>
      <c r="S129" s="42">
        <f>'Total Property Damage Expected'!S129/'Property Value'!G128</f>
        <v>3.7714967957956872E-3</v>
      </c>
    </row>
    <row r="130" spans="1:19" x14ac:dyDescent="0.35">
      <c r="A130">
        <v>2149</v>
      </c>
      <c r="B130" s="40">
        <f>'Total Property Damage Expected'!B130/'Property Value'!B129</f>
        <v>2.3648016429088627E-5</v>
      </c>
      <c r="C130" s="40">
        <f>'Total Property Damage Expected'!C130/'Property Value'!C129</f>
        <v>5.0908879274812913E-5</v>
      </c>
      <c r="D130" s="40">
        <f>'Total Property Damage Expected'!D130/'Property Value'!D129</f>
        <v>4.8601006286184448E-5</v>
      </c>
      <c r="E130" s="40">
        <f>'Total Property Damage Expected'!E130/'Property Value'!E129</f>
        <v>2.3778608922235528E-4</v>
      </c>
      <c r="F130" s="40">
        <f>'Total Property Damage Expected'!F130/'Property Value'!F129</f>
        <v>1.4360053291537933E-4</v>
      </c>
      <c r="G130" s="40">
        <f>'Total Property Damage Expected'!G130/'Property Value'!G129</f>
        <v>3.2948217450199058E-4</v>
      </c>
      <c r="H130" s="41">
        <f>'Total Property Damage Expected'!H130/'Property Value'!B129</f>
        <v>3.6652572021271862E-5</v>
      </c>
      <c r="I130" s="41">
        <f>'Total Property Damage Expected'!I130/'Property Value'!C129</f>
        <v>6.5395397021033243E-5</v>
      </c>
      <c r="J130" s="41">
        <f>'Total Property Damage Expected'!J130/'Property Value'!D129</f>
        <v>3.7359242007529474E-5</v>
      </c>
      <c r="K130" s="41">
        <f>'Total Property Damage Expected'!K130/'Property Value'!E129</f>
        <v>2.0453644977924576E-4</v>
      </c>
      <c r="L130" s="41">
        <f>'Total Property Damage Expected'!L130/'Property Value'!F129</f>
        <v>1.3319658210679875E-4</v>
      </c>
      <c r="M130" s="41">
        <f>'Total Property Damage Expected'!M130/'Property Value'!G129</f>
        <v>2.1848420611949955E-4</v>
      </c>
      <c r="N130" s="42">
        <f>'Total Property Damage Expected'!N130/'Property Value'!B129</f>
        <v>6.8933144243993804E-4</v>
      </c>
      <c r="O130" s="42">
        <f>'Total Property Damage Expected'!O130/'Property Value'!C129</f>
        <v>2.0619334272265421E-3</v>
      </c>
      <c r="P130" s="42">
        <f>'Total Property Damage Expected'!P130/'Property Value'!D129</f>
        <v>1.3660491616826486E-3</v>
      </c>
      <c r="Q130" s="42">
        <f>'Total Property Damage Expected'!Q130/'Property Value'!E129</f>
        <v>3.3878876077992537E-3</v>
      </c>
      <c r="R130" s="42">
        <f>'Total Property Damage Expected'!R130/'Property Value'!F129</f>
        <v>1.7208616817107278E-3</v>
      </c>
      <c r="S130" s="42">
        <f>'Total Property Damage Expected'!S130/'Property Value'!G129</f>
        <v>3.7636711335287234E-3</v>
      </c>
    </row>
    <row r="131" spans="1:19" x14ac:dyDescent="0.35">
      <c r="A131">
        <v>2150</v>
      </c>
      <c r="B131" s="40">
        <f>'Total Property Damage Expected'!B131/'Property Value'!B130</f>
        <v>2.7680008891324193E-5</v>
      </c>
      <c r="C131" s="40">
        <f>'Total Property Damage Expected'!C131/'Property Value'!C130</f>
        <v>5.9588855378196259E-5</v>
      </c>
      <c r="D131" s="40">
        <f>'Total Property Damage Expected'!D131/'Property Value'!D130</f>
        <v>5.6887489492527145E-5</v>
      </c>
      <c r="E131" s="40">
        <f>'Total Property Damage Expected'!E131/'Property Value'!E130</f>
        <v>2.7832867435815053E-4</v>
      </c>
      <c r="F131" s="40">
        <f>'Total Property Damage Expected'!F131/'Property Value'!F130</f>
        <v>1.6808445815384525E-4</v>
      </c>
      <c r="G131" s="40">
        <f>'Total Property Damage Expected'!G131/'Property Value'!G130</f>
        <v>3.8565896412900145E-4</v>
      </c>
      <c r="H131" s="41">
        <f>'Total Property Damage Expected'!H131/'Property Value'!B130</f>
        <v>4.2581837656459066E-5</v>
      </c>
      <c r="I131" s="41">
        <f>'Total Property Damage Expected'!I131/'Property Value'!C130</f>
        <v>7.5974373034809342E-5</v>
      </c>
      <c r="J131" s="41">
        <f>'Total Property Damage Expected'!J131/'Property Value'!D130</f>
        <v>4.3402825242652177E-5</v>
      </c>
      <c r="K131" s="41">
        <f>'Total Property Damage Expected'!K131/'Property Value'!E130</f>
        <v>2.3762419440233619E-4</v>
      </c>
      <c r="L131" s="41">
        <f>'Total Property Damage Expected'!L131/'Property Value'!F130</f>
        <v>1.547437170950851E-4</v>
      </c>
      <c r="M131" s="41">
        <f>'Total Property Damage Expected'!M131/'Property Value'!G130</f>
        <v>2.5382827131698878E-4</v>
      </c>
      <c r="N131" s="42">
        <f>'Total Property Damage Expected'!N131/'Property Value'!B130</f>
        <v>8.0047207136602842E-4</v>
      </c>
      <c r="O131" s="42">
        <f>'Total Property Damage Expected'!O131/'Property Value'!C130</f>
        <v>2.3943781175405979E-3</v>
      </c>
      <c r="P131" s="42">
        <f>'Total Property Damage Expected'!P131/'Property Value'!D130</f>
        <v>1.5862967140588722E-3</v>
      </c>
      <c r="Q131" s="42">
        <f>'Total Property Damage Expected'!Q131/'Property Value'!E130</f>
        <v>3.9341153529445418E-3</v>
      </c>
      <c r="R131" s="42">
        <f>'Total Property Damage Expected'!R131/'Property Value'!F130</f>
        <v>1.9983155128070859E-3</v>
      </c>
      <c r="S131" s="42">
        <f>'Total Property Damage Expected'!S131/'Property Value'!G130</f>
        <v>4.3704863041391954E-3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5.0592321519917869</v>
      </c>
      <c r="C4" s="43">
        <f>'Property % affected'!C4*'Population Estimate'!C3</f>
        <v>7.4586192233601452</v>
      </c>
      <c r="D4" s="43">
        <f>'Property % affected'!D4*'Population Estimate'!D3</f>
        <v>8.1474940654047554</v>
      </c>
      <c r="E4" s="43">
        <f>'Property % affected'!E4*'Population Estimate'!E3</f>
        <v>7.9058635907250361</v>
      </c>
      <c r="F4" s="43">
        <f>'Property % affected'!F4*'Population Estimate'!F3</f>
        <v>6.0287449236343154</v>
      </c>
      <c r="G4" s="43">
        <f>'Property % affected'!G4*'Population Estimate'!G3</f>
        <v>3.4533221681310455</v>
      </c>
      <c r="H4" s="44">
        <f>'Property % affected'!H4*'Population Estimate'!B3</f>
        <v>20.141474305567449</v>
      </c>
      <c r="I4" s="44">
        <f>'Property % affected'!I4*'Population Estimate'!C3</f>
        <v>24.609851410268792</v>
      </c>
      <c r="J4" s="44">
        <f>'Property % affected'!J4*'Population Estimate'!D3</f>
        <v>16.086951723535975</v>
      </c>
      <c r="K4" s="44">
        <f>'Property % affected'!K4*'Population Estimate'!E3</f>
        <v>17.467489742661268</v>
      </c>
      <c r="L4" s="44">
        <f>'Property % affected'!L4*'Population Estimate'!F3</f>
        <v>14.363518874550621</v>
      </c>
      <c r="M4" s="44">
        <f>'Property % affected'!M4*'Population Estimate'!G3</f>
        <v>5.8819608832151138</v>
      </c>
      <c r="N4" s="45">
        <f>'Property % affected'!N4*'Population Estimate'!B3</f>
        <v>401.65003486982317</v>
      </c>
      <c r="O4" s="45">
        <f>'Property % affected'!O4*'Population Estimate'!C3</f>
        <v>822.75280159048066</v>
      </c>
      <c r="P4" s="45">
        <f>'Property % affected'!P4*'Population Estimate'!D3</f>
        <v>623.69886145221813</v>
      </c>
      <c r="Q4" s="45">
        <f>'Property % affected'!Q4*'Population Estimate'!E3</f>
        <v>306.77622395076753</v>
      </c>
      <c r="R4" s="45">
        <f>'Property % affected'!R4*'Population Estimate'!F3</f>
        <v>196.76445759291607</v>
      </c>
      <c r="S4" s="45">
        <f>'Property % affected'!S4*'Population Estimate'!G3</f>
        <v>107.4352186143087</v>
      </c>
      <c r="U4">
        <v>2023</v>
      </c>
      <c r="V4" s="98">
        <f>'Population Estimate'!J3*Assumptions!C$41*'Property % affected'!B4</f>
        <v>4.7100220491779332</v>
      </c>
      <c r="W4" s="43">
        <f>'Population Estimate'!K3*Assumptions!D$41*'Property % affected'!C4</f>
        <v>6.8111512198957769</v>
      </c>
      <c r="X4" s="43">
        <f>'Population Estimate'!L3*Assumptions!E$41*'Property % affected'!D4</f>
        <v>7.3620898144644116</v>
      </c>
      <c r="Y4" s="43">
        <f>'Population Estimate'!M3*Assumptions!F$41*'Property % affected'!E4</f>
        <v>7.8855203598007986</v>
      </c>
      <c r="Z4" s="43">
        <f>'Population Estimate'!N3*Assumptions!G$41*'Property % affected'!F4</f>
        <v>5.9055958605506094</v>
      </c>
      <c r="AA4" s="43">
        <f>'Population Estimate'!O3*Assumptions!H$41*'Property % affected'!G4</f>
        <v>3.1585258978138495</v>
      </c>
      <c r="AB4" s="44">
        <f>'Population Estimate'!J3*Assumptions!C$41*'Property % affected'!H4</f>
        <v>18.751222563452647</v>
      </c>
      <c r="AC4" s="44">
        <f>'Population Estimate'!K3*Assumptions!D$41*'Property % affected'!I4</f>
        <v>22.473518815590076</v>
      </c>
      <c r="AD4" s="44">
        <f>'Population Estimate'!L3*Assumptions!E$41*'Property % affected'!J4</f>
        <v>14.536197569324809</v>
      </c>
      <c r="AE4" s="44">
        <f>'Population Estimate'!M3*Assumptions!F$41*'Property % affected'!K4</f>
        <v>17.422542701338852</v>
      </c>
      <c r="AF4" s="44">
        <f>'Population Estimate'!N3*Assumptions!G$41*'Property % affected'!L4</f>
        <v>14.070115535316338</v>
      </c>
      <c r="AG4" s="44">
        <f>'Population Estimate'!O3*Assumptions!H$41*'Property % affected'!M4</f>
        <v>5.3798414613651993</v>
      </c>
      <c r="AH4" s="45">
        <f>'Population Estimate'!J3*Assumptions!C$41*'Property % affected'!N4</f>
        <v>373.9264108576578</v>
      </c>
      <c r="AI4" s="45">
        <f>'Population Estimate'!K3*Assumptions!D$41*'Property % affected'!O4</f>
        <v>751.33125588104338</v>
      </c>
      <c r="AJ4" s="45">
        <f>'Population Estimate'!L3*Assumptions!E$41*'Property % affected'!P4</f>
        <v>563.57537646912238</v>
      </c>
      <c r="AK4" s="45">
        <f>'Population Estimate'!M3*Assumptions!F$41*'Property % affected'!Q4</f>
        <v>305.98683269777172</v>
      </c>
      <c r="AL4" s="45">
        <f>'Population Estimate'!N3*Assumptions!G$41*'Property % affected'!R4</f>
        <v>192.74515359056099</v>
      </c>
      <c r="AM4" s="45">
        <f>'Population Estimate'!O3*Assumptions!H$41*'Property % affected'!S4</f>
        <v>98.263904671899567</v>
      </c>
    </row>
    <row r="5" spans="1:39" x14ac:dyDescent="0.35">
      <c r="A5">
        <v>2024</v>
      </c>
      <c r="B5" s="43">
        <f>'Property % affected'!B5*'Population Estimate'!B4</f>
        <v>5.1704655947098335</v>
      </c>
      <c r="C5" s="43">
        <f>'Property % affected'!C5*'Population Estimate'!C4</f>
        <v>7.622606142563038</v>
      </c>
      <c r="D5" s="43">
        <f>'Property % affected'!D5*'Population Estimate'!D4</f>
        <v>8.326626745462347</v>
      </c>
      <c r="E5" s="43">
        <f>'Property % affected'!E5*'Population Estimate'!E4</f>
        <v>8.0796837275435021</v>
      </c>
      <c r="F5" s="43">
        <f>'Property % affected'!F5*'Population Estimate'!F4</f>
        <v>6.1612942973294489</v>
      </c>
      <c r="G5" s="43">
        <f>'Property % affected'!G5*'Population Estimate'!G4</f>
        <v>3.5292477042669068</v>
      </c>
      <c r="H5" s="44">
        <f>'Property % affected'!H5*'Population Estimate'!B4</f>
        <v>20.430770163065372</v>
      </c>
      <c r="I5" s="44">
        <f>'Property % affected'!I5*'Population Estimate'!C4</f>
        <v>24.963327424914958</v>
      </c>
      <c r="J5" s="44">
        <f>'Property % affected'!J5*'Population Estimate'!D4</f>
        <v>16.318011695749703</v>
      </c>
      <c r="K5" s="44">
        <f>'Property % affected'!K5*'Population Estimate'!E4</f>
        <v>17.718378647156332</v>
      </c>
      <c r="L5" s="44">
        <f>'Property % affected'!L5*'Population Estimate'!F4</f>
        <v>14.569824850293028</v>
      </c>
      <c r="M5" s="44">
        <f>'Property % affected'!M5*'Population Estimate'!G4</f>
        <v>5.9664446152231818</v>
      </c>
      <c r="N5" s="45">
        <f>'Property % affected'!N5*'Population Estimate'!B4</f>
        <v>407.22969777007523</v>
      </c>
      <c r="O5" s="45">
        <f>'Property % affected'!O5*'Population Estimate'!C4</f>
        <v>834.1823618657603</v>
      </c>
      <c r="P5" s="45">
        <f>'Property % affected'!P5*'Population Estimate'!D4</f>
        <v>632.36319382132206</v>
      </c>
      <c r="Q5" s="45">
        <f>'Property % affected'!Q5*'Population Estimate'!E4</f>
        <v>311.03791389687262</v>
      </c>
      <c r="R5" s="45">
        <f>'Property % affected'!R5*'Population Estimate'!F4</f>
        <v>199.49788034607289</v>
      </c>
      <c r="S5" s="45">
        <f>'Property % affected'!S5*'Population Estimate'!G4</f>
        <v>108.9276927869476</v>
      </c>
      <c r="U5">
        <v>2024</v>
      </c>
      <c r="V5" s="43">
        <f>'Population Estimate'!J4*Assumptions!C$41*'Property % affected'!B5</f>
        <v>4.8135776781881008</v>
      </c>
      <c r="W5" s="43">
        <f>'Population Estimate'!K4*Assumptions!D$41*'Property % affected'!C5</f>
        <v>6.9609027585287597</v>
      </c>
      <c r="X5" s="43">
        <f>'Population Estimate'!L4*Assumptions!E$41*'Property % affected'!D5</f>
        <v>7.5239544158624616</v>
      </c>
      <c r="Y5" s="43">
        <f>'Population Estimate'!M4*Assumptions!F$41*'Property % affected'!E5</f>
        <v>8.0588932256611958</v>
      </c>
      <c r="Z5" s="43">
        <f>'Population Estimate'!N4*Assumptions!G$41*'Property % affected'!F5</f>
        <v>6.0354376505961351</v>
      </c>
      <c r="AA5" s="43">
        <f>'Population Estimate'!O4*Assumptions!H$41*'Property % affected'!G5</f>
        <v>3.2279699752890503</v>
      </c>
      <c r="AB5" s="44">
        <f>'Population Estimate'!J4*Assumptions!C$41*'Property % affected'!H5</f>
        <v>19.020549968603369</v>
      </c>
      <c r="AC5" s="44">
        <f>'Population Estimate'!K4*Assumptions!D$41*'Property % affected'!I5</f>
        <v>22.79631027554565</v>
      </c>
      <c r="AD5" s="44">
        <f>'Population Estimate'!L4*Assumptions!E$41*'Property % affected'!J5</f>
        <v>14.744983762270707</v>
      </c>
      <c r="AE5" s="44">
        <f>'Population Estimate'!M4*Assumptions!F$41*'Property % affected'!K5</f>
        <v>17.672786022860983</v>
      </c>
      <c r="AF5" s="44">
        <f>'Population Estimate'!N4*Assumptions!G$41*'Property % affected'!L5</f>
        <v>14.272207302638408</v>
      </c>
      <c r="AG5" s="44">
        <f>'Population Estimate'!O4*Assumptions!H$41*'Property % affected'!M5</f>
        <v>5.4571131558378481</v>
      </c>
      <c r="AH5" s="45">
        <f>'Population Estimate'!J4*Assumptions!C$41*'Property % affected'!N5</f>
        <v>379.12094127208456</v>
      </c>
      <c r="AI5" s="45">
        <f>'Population Estimate'!K4*Assumptions!D$41*'Property % affected'!O5</f>
        <v>761.76863860303888</v>
      </c>
      <c r="AJ5" s="45">
        <f>'Population Estimate'!L4*Assumptions!E$41*'Property % affected'!P5</f>
        <v>571.40448227412867</v>
      </c>
      <c r="AK5" s="45">
        <f>'Population Estimate'!M4*Assumptions!F$41*'Property % affected'!Q5</f>
        <v>310.23755653730211</v>
      </c>
      <c r="AL5" s="45">
        <f>'Population Estimate'!N4*Assumptions!G$41*'Property % affected'!R5</f>
        <v>195.42274076677322</v>
      </c>
      <c r="AM5" s="45">
        <f>'Population Estimate'!O4*Assumptions!H$41*'Property % affected'!S5</f>
        <v>99.628972307233894</v>
      </c>
    </row>
    <row r="6" spans="1:39" x14ac:dyDescent="0.35">
      <c r="A6">
        <v>2025</v>
      </c>
      <c r="B6" s="43">
        <f>'Property % affected'!B6*'Population Estimate'!B5</f>
        <v>5.2841446415051783</v>
      </c>
      <c r="C6" s="43">
        <f>'Property % affected'!C6*'Population Estimate'!C5</f>
        <v>7.7901985159209595</v>
      </c>
      <c r="D6" s="43">
        <f>'Property % affected'!D6*'Population Estimate'!D5</f>
        <v>8.5096978778596419</v>
      </c>
      <c r="E6" s="43">
        <f>'Property % affected'!E6*'Population Estimate'!E5</f>
        <v>8.2573255139030817</v>
      </c>
      <c r="F6" s="43">
        <f>'Property % affected'!F6*'Population Estimate'!F5</f>
        <v>6.2967579320672229</v>
      </c>
      <c r="G6" s="43">
        <f>'Property % affected'!G6*'Population Estimate'!G5</f>
        <v>3.6068425567181466</v>
      </c>
      <c r="H6" s="44">
        <f>'Property % affected'!H6*'Population Estimate'!B5</f>
        <v>20.724221232435855</v>
      </c>
      <c r="I6" s="44">
        <f>'Property % affected'!I6*'Population Estimate'!C5</f>
        <v>25.321880483337093</v>
      </c>
      <c r="J6" s="44">
        <f>'Property % affected'!J6*'Population Estimate'!D5</f>
        <v>16.552390426649168</v>
      </c>
      <c r="K6" s="44">
        <f>'Property % affected'!K6*'Population Estimate'!E5</f>
        <v>17.9728711170936</v>
      </c>
      <c r="L6" s="44">
        <f>'Property % affected'!L6*'Population Estimate'!F5</f>
        <v>14.779094038323363</v>
      </c>
      <c r="M6" s="44">
        <f>'Property % affected'!M6*'Population Estimate'!G5</f>
        <v>6.052141803273499</v>
      </c>
      <c r="N6" s="45">
        <f>'Property % affected'!N6*'Population Estimate'!B5</f>
        <v>412.88687252238157</v>
      </c>
      <c r="O6" s="45">
        <f>'Property % affected'!O6*'Population Estimate'!C5</f>
        <v>845.770699902518</v>
      </c>
      <c r="P6" s="45">
        <f>'Property % affected'!P6*'Population Estimate'!D5</f>
        <v>641.14788981467177</v>
      </c>
      <c r="Q6" s="45">
        <f>'Property % affected'!Q6*'Population Estimate'!E5</f>
        <v>315.35880660961601</v>
      </c>
      <c r="R6" s="45">
        <f>'Property % affected'!R6*'Population Estimate'!F5</f>
        <v>202.26927540397861</v>
      </c>
      <c r="S6" s="45">
        <f>'Property % affected'!S6*'Population Estimate'!G5</f>
        <v>110.44090019012974</v>
      </c>
      <c r="U6">
        <v>2025</v>
      </c>
      <c r="V6" s="43">
        <f>'Population Estimate'!J5*Assumptions!C$41*'Property % affected'!B6</f>
        <v>4.9194101050959675</v>
      </c>
      <c r="W6" s="43">
        <f>'Population Estimate'!K5*Assumptions!D$41*'Property % affected'!C6</f>
        <v>7.1139467689626086</v>
      </c>
      <c r="X6" s="43">
        <f>'Population Estimate'!L5*Assumptions!E$41*'Property % affected'!D6</f>
        <v>7.6893778096477297</v>
      </c>
      <c r="Y6" s="43">
        <f>'Population Estimate'!M5*Assumptions!F$41*'Property % affected'!E6</f>
        <v>8.2360779072604622</v>
      </c>
      <c r="Z6" s="43">
        <f>'Population Estimate'!N5*Assumptions!G$41*'Property % affected'!F6</f>
        <v>6.1681341721269014</v>
      </c>
      <c r="AA6" s="43">
        <f>'Population Estimate'!O5*Assumptions!H$41*'Property % affected'!G6</f>
        <v>3.2989408662374973</v>
      </c>
      <c r="AB6" s="44">
        <f>'Population Estimate'!J5*Assumptions!C$41*'Property % affected'!H6</f>
        <v>19.293745774916722</v>
      </c>
      <c r="AC6" s="44">
        <f>'Population Estimate'!K5*Assumptions!D$41*'Property % affected'!I6</f>
        <v>23.123738051134534</v>
      </c>
      <c r="AD6" s="44">
        <f>'Population Estimate'!L5*Assumptions!E$41*'Property % affected'!J6</f>
        <v>14.956768791339803</v>
      </c>
      <c r="AE6" s="44">
        <f>'Population Estimate'!M5*Assumptions!F$41*'Property % affected'!K6</f>
        <v>17.926623637193298</v>
      </c>
      <c r="AF6" s="44">
        <f>'Population Estimate'!N5*Assumptions!G$41*'Property % affected'!L6</f>
        <v>14.477201752764808</v>
      </c>
      <c r="AG6" s="44">
        <f>'Population Estimate'!O5*Assumptions!H$41*'Property % affected'!M6</f>
        <v>5.5354947184747454</v>
      </c>
      <c r="AH6" s="45">
        <f>'Population Estimate'!J5*Assumptions!C$41*'Property % affected'!N6</f>
        <v>384.38763333501464</v>
      </c>
      <c r="AI6" s="45">
        <f>'Population Estimate'!K5*Assumptions!D$41*'Property % affected'!O6</f>
        <v>772.35101590263616</v>
      </c>
      <c r="AJ6" s="45">
        <f>'Population Estimate'!L5*Assumptions!E$41*'Property % affected'!P6</f>
        <v>579.34234885944102</v>
      </c>
      <c r="AK6" s="45">
        <f>'Population Estimate'!M5*Assumptions!F$41*'Property % affected'!Q6</f>
        <v>314.54733080393959</v>
      </c>
      <c r="AL6" s="45">
        <f>'Population Estimate'!N5*Assumptions!G$41*'Property % affected'!R6</f>
        <v>198.13752458815475</v>
      </c>
      <c r="AM6" s="45">
        <f>'Population Estimate'!O5*Assumptions!H$41*'Property % affected'!S6</f>
        <v>101.01300326033234</v>
      </c>
    </row>
    <row r="7" spans="1:39" x14ac:dyDescent="0.35">
      <c r="A7">
        <v>2026</v>
      </c>
      <c r="B7" s="43">
        <f>'Property % affected'!B7*'Population Estimate'!B6</f>
        <v>5.4003230619920375</v>
      </c>
      <c r="C7" s="43">
        <f>'Property % affected'!C7*'Population Estimate'!C6</f>
        <v>7.9614756137789335</v>
      </c>
      <c r="D7" s="43">
        <f>'Property % affected'!D7*'Population Estimate'!D6</f>
        <v>8.6967940543164044</v>
      </c>
      <c r="E7" s="43">
        <f>'Property % affected'!E7*'Population Estimate'!E6</f>
        <v>8.4388729734703194</v>
      </c>
      <c r="F7" s="43">
        <f>'Property % affected'!F7*'Population Estimate'!F6</f>
        <v>6.4351999014617807</v>
      </c>
      <c r="G7" s="43">
        <f>'Property % affected'!G7*'Population Estimate'!G6</f>
        <v>3.6861434274575475</v>
      </c>
      <c r="H7" s="44">
        <f>'Property % affected'!H7*'Population Estimate'!B6</f>
        <v>21.021887195783773</v>
      </c>
      <c r="I7" s="44">
        <f>'Property % affected'!I7*'Population Estimate'!C6</f>
        <v>25.685583508088463</v>
      </c>
      <c r="J7" s="44">
        <f>'Property % affected'!J7*'Population Estimate'!D6</f>
        <v>16.790135584201717</v>
      </c>
      <c r="K7" s="44">
        <f>'Property % affected'!K7*'Population Estimate'!E6</f>
        <v>18.231018911174491</v>
      </c>
      <c r="L7" s="44">
        <f>'Property % affected'!L7*'Population Estimate'!F6</f>
        <v>14.991368999827914</v>
      </c>
      <c r="M7" s="44">
        <f>'Property % affected'!M7*'Population Estimate'!G6</f>
        <v>6.1390698764678744</v>
      </c>
      <c r="N7" s="45">
        <f>'Property % affected'!N7*'Population Estimate'!B6</f>
        <v>418.62263590993081</v>
      </c>
      <c r="O7" s="45">
        <f>'Property % affected'!O7*'Population Estimate'!C6</f>
        <v>857.52002141794037</v>
      </c>
      <c r="P7" s="45">
        <f>'Property % affected'!P7*'Population Estimate'!D6</f>
        <v>650.05462150593928</v>
      </c>
      <c r="Q7" s="45">
        <f>'Property % affected'!Q7*'Population Estimate'!E6</f>
        <v>319.73972452507866</v>
      </c>
      <c r="R7" s="45">
        <f>'Property % affected'!R7*'Population Estimate'!F6</f>
        <v>205.07917027227663</v>
      </c>
      <c r="S7" s="45">
        <f>'Property % affected'!S7*'Population Estimate'!G6</f>
        <v>111.9751288468284</v>
      </c>
      <c r="U7">
        <v>2026</v>
      </c>
      <c r="V7" s="43">
        <f>'Population Estimate'!J6*Assumptions!C$41*'Property % affected'!B7</f>
        <v>5.0275693881042294</v>
      </c>
      <c r="W7" s="43">
        <f>'Population Estimate'!K6*Assumptions!D$41*'Property % affected'!C7</f>
        <v>7.2703556402402594</v>
      </c>
      <c r="X7" s="43">
        <f>'Population Estimate'!L6*Assumptions!E$41*'Property % affected'!D7</f>
        <v>7.8584382402488711</v>
      </c>
      <c r="Y7" s="43">
        <f>'Population Estimate'!M6*Assumptions!F$41*'Property % affected'!E7</f>
        <v>8.4171582120569006</v>
      </c>
      <c r="Z7" s="43">
        <f>'Population Estimate'!N6*Assumptions!G$41*'Property % affected'!F7</f>
        <v>6.3037481899264982</v>
      </c>
      <c r="AA7" s="43">
        <f>'Population Estimate'!O6*Assumptions!H$41*'Property % affected'!G7</f>
        <v>3.3714721395316842</v>
      </c>
      <c r="AB7" s="44">
        <f>'Population Estimate'!J6*Assumptions!C$41*'Property % affected'!H7</f>
        <v>19.57086554498035</v>
      </c>
      <c r="AC7" s="44">
        <f>'Population Estimate'!K6*Assumptions!D$41*'Property % affected'!I7</f>
        <v>23.455868734647165</v>
      </c>
      <c r="AD7" s="44">
        <f>'Population Estimate'!L6*Assumptions!E$41*'Property % affected'!J7</f>
        <v>15.171595729390344</v>
      </c>
      <c r="AE7" s="44">
        <f>'Population Estimate'!M6*Assumptions!F$41*'Property % affected'!K7</f>
        <v>18.184107169852609</v>
      </c>
      <c r="AF7" s="44">
        <f>'Population Estimate'!N6*Assumptions!G$41*'Property % affected'!L7</f>
        <v>14.685140577485242</v>
      </c>
      <c r="AG7" s="44">
        <f>'Population Estimate'!O6*Assumptions!H$41*'Property % affected'!M7</f>
        <v>5.615002090525147</v>
      </c>
      <c r="AH7" s="45">
        <f>'Population Estimate'!J6*Assumptions!C$41*'Property % affected'!N7</f>
        <v>389.72748950539977</v>
      </c>
      <c r="AI7" s="45">
        <f>'Population Estimate'!K6*Assumptions!D$41*'Property % affected'!O7</f>
        <v>783.0804020230695</v>
      </c>
      <c r="AJ7" s="45">
        <f>'Population Estimate'!L6*Assumptions!E$41*'Property % affected'!P7</f>
        <v>587.39048711373869</v>
      </c>
      <c r="AK7" s="45">
        <f>'Population Estimate'!M6*Assumptions!F$41*'Property % affected'!Q7</f>
        <v>318.9169758174869</v>
      </c>
      <c r="AL7" s="45">
        <f>'Population Estimate'!N6*Assumptions!G$41*'Property % affected'!R7</f>
        <v>200.89002178500076</v>
      </c>
      <c r="AM7" s="45">
        <f>'Population Estimate'!O6*Assumptions!H$41*'Property % affected'!S7</f>
        <v>102.41626096680156</v>
      </c>
    </row>
    <row r="8" spans="1:39" x14ac:dyDescent="0.35">
      <c r="A8">
        <v>2027</v>
      </c>
      <c r="B8" s="43">
        <f>'Property % affected'!B8*'Population Estimate'!B7</f>
        <v>5.519055807975743</v>
      </c>
      <c r="C8" s="43">
        <f>'Property % affected'!C8*'Population Estimate'!C7</f>
        <v>8.1365184493380323</v>
      </c>
      <c r="D8" s="43">
        <f>'Property % affected'!D8*'Population Estimate'!D7</f>
        <v>8.8880037703778818</v>
      </c>
      <c r="E8" s="43">
        <f>'Property % affected'!E8*'Population Estimate'!E7</f>
        <v>8.6244119772754377</v>
      </c>
      <c r="F8" s="43">
        <f>'Property % affected'!F8*'Population Estimate'!F7</f>
        <v>6.5766856878644884</v>
      </c>
      <c r="G8" s="43">
        <f>'Property % affected'!G8*'Population Estimate'!G7</f>
        <v>3.7671878253959132</v>
      </c>
      <c r="H8" s="44">
        <f>'Property % affected'!H8*'Population Estimate'!B7</f>
        <v>21.323828592439522</v>
      </c>
      <c r="I8" s="44">
        <f>'Property % affected'!I8*'Population Estimate'!C7</f>
        <v>26.054510469122928</v>
      </c>
      <c r="J8" s="44">
        <f>'Property % affected'!J8*'Population Estimate'!D7</f>
        <v>17.031295521038881</v>
      </c>
      <c r="K8" s="44">
        <f>'Property % affected'!K8*'Population Estimate'!E7</f>
        <v>18.492874531520574</v>
      </c>
      <c r="L8" s="44">
        <f>'Property % affected'!L8*'Population Estimate'!F7</f>
        <v>15.206692907307422</v>
      </c>
      <c r="M8" s="44">
        <f>'Property % affected'!M8*'Population Estimate'!G7</f>
        <v>6.2272465142456515</v>
      </c>
      <c r="N8" s="45">
        <f>'Property % affected'!N8*'Population Estimate'!B7</f>
        <v>424.43807967442433</v>
      </c>
      <c r="O8" s="45">
        <f>'Property % affected'!O8*'Population Estimate'!C7</f>
        <v>869.43256277071191</v>
      </c>
      <c r="P8" s="45">
        <f>'Property % affected'!P8*'Population Estimate'!D7</f>
        <v>659.08508419699717</v>
      </c>
      <c r="Q8" s="45">
        <f>'Property % affected'!Q8*'Population Estimate'!E7</f>
        <v>324.18150150450202</v>
      </c>
      <c r="R8" s="45">
        <f>'Property % affected'!R8*'Population Estimate'!F7</f>
        <v>207.92809978464064</v>
      </c>
      <c r="S8" s="45">
        <f>'Property % affected'!S8*'Population Estimate'!G7</f>
        <v>113.53067078118939</v>
      </c>
      <c r="U8">
        <v>2027</v>
      </c>
      <c r="V8" s="43">
        <f>'Population Estimate'!J7*Assumptions!C$41*'Property % affected'!B8</f>
        <v>5.1381066860067435</v>
      </c>
      <c r="W8" s="43">
        <f>'Population Estimate'!K7*Assumptions!D$41*'Property % affected'!C8</f>
        <v>7.4302033529668066</v>
      </c>
      <c r="X8" s="43">
        <f>'Population Estimate'!L7*Assumptions!E$41*'Property % affected'!D8</f>
        <v>8.0312156723945556</v>
      </c>
      <c r="Y8" s="43">
        <f>'Population Estimate'!M7*Assumptions!F$41*'Property % affected'!E8</f>
        <v>8.6022197901188946</v>
      </c>
      <c r="Z8" s="43">
        <f>'Population Estimate'!N7*Assumptions!G$41*'Property % affected'!F8</f>
        <v>6.4423438487394913</v>
      </c>
      <c r="AA8" s="43">
        <f>'Population Estimate'!O7*Assumptions!H$41*'Property % affected'!G8</f>
        <v>3.4455981020970592</v>
      </c>
      <c r="AB8" s="44">
        <f>'Population Estimate'!J7*Assumptions!C$41*'Property % affected'!H8</f>
        <v>19.851965639438017</v>
      </c>
      <c r="AC8" s="44">
        <f>'Population Estimate'!K7*Assumptions!D$41*'Property % affected'!I8</f>
        <v>23.792769874851814</v>
      </c>
      <c r="AD8" s="44">
        <f>'Population Estimate'!L7*Assumptions!E$41*'Property % affected'!J8</f>
        <v>15.389508267944313</v>
      </c>
      <c r="AE8" s="44">
        <f>'Population Estimate'!M7*Assumptions!F$41*'Property % affected'!K8</f>
        <v>18.445288987862952</v>
      </c>
      <c r="AF8" s="44">
        <f>'Population Estimate'!N7*Assumptions!G$41*'Property % affected'!L8</f>
        <v>14.896066067416571</v>
      </c>
      <c r="AG8" s="44">
        <f>'Population Estimate'!O7*Assumptions!H$41*'Property % affected'!M8</f>
        <v>5.6956514422055289</v>
      </c>
      <c r="AH8" s="45">
        <f>'Population Estimate'!J7*Assumptions!C$41*'Property % affected'!N8</f>
        <v>395.14152616820348</v>
      </c>
      <c r="AI8" s="45">
        <f>'Population Estimate'!K7*Assumptions!D$41*'Property % affected'!O8</f>
        <v>793.95883918914262</v>
      </c>
      <c r="AJ8" s="45">
        <f>'Population Estimate'!L7*Assumptions!E$41*'Property % affected'!P8</f>
        <v>595.55042891474386</v>
      </c>
      <c r="AK8" s="45">
        <f>'Population Estimate'!M7*Assumptions!F$41*'Property % affected'!Q8</f>
        <v>323.34732329350823</v>
      </c>
      <c r="AL8" s="45">
        <f>'Population Estimate'!N7*Assumptions!G$41*'Property % affected'!R8</f>
        <v>203.68075626594728</v>
      </c>
      <c r="AM8" s="45">
        <f>'Population Estimate'!O7*Assumptions!H$41*'Property % affected'!S8</f>
        <v>103.83901252185666</v>
      </c>
    </row>
    <row r="9" spans="1:39" x14ac:dyDescent="0.35">
      <c r="A9">
        <v>2028</v>
      </c>
      <c r="B9" s="43">
        <f>'Property % affected'!B9*'Population Estimate'!B8</f>
        <v>5.6403990394446684</v>
      </c>
      <c r="C9" s="43">
        <f>'Property % affected'!C9*'Population Estimate'!C8</f>
        <v>8.315409816974217</v>
      </c>
      <c r="D9" s="43">
        <f>'Property % affected'!D9*'Population Estimate'!D8</f>
        <v>9.0834174672727546</v>
      </c>
      <c r="E9" s="43">
        <f>'Property % affected'!E9*'Population Estimate'!E8</f>
        <v>8.8140302843288936</v>
      </c>
      <c r="F9" s="43">
        <f>'Property % affected'!F9*'Population Estimate'!F8</f>
        <v>6.7212822133367709</v>
      </c>
      <c r="G9" s="43">
        <f>'Property % affected'!G9*'Population Estimate'!G8</f>
        <v>3.8500140841235981</v>
      </c>
      <c r="H9" s="44">
        <f>'Property % affected'!H9*'Population Estimate'!B8</f>
        <v>21.630106831271487</v>
      </c>
      <c r="I9" s="44">
        <f>'Property % affected'!I9*'Population Estimate'!C8</f>
        <v>26.42873639883901</v>
      </c>
      <c r="J9" s="44">
        <f>'Property % affected'!J9*'Population Estimate'!D8</f>
        <v>17.275919284290289</v>
      </c>
      <c r="K9" s="44">
        <f>'Property % affected'!K9*'Population Estimate'!E8</f>
        <v>18.75849123435145</v>
      </c>
      <c r="L9" s="44">
        <f>'Property % affected'!L9*'Population Estimate'!F8</f>
        <v>15.425109553357558</v>
      </c>
      <c r="M9" s="44">
        <f>'Property % affected'!M9*'Population Estimate'!G8</f>
        <v>6.316689649979347</v>
      </c>
      <c r="N9" s="45">
        <f>'Property % affected'!N9*'Population Estimate'!B8</f>
        <v>430.33431072387793</v>
      </c>
      <c r="O9" s="45">
        <f>'Property % affected'!O9*'Population Estimate'!C8</f>
        <v>881.51059138668109</v>
      </c>
      <c r="P9" s="45">
        <f>'Property % affected'!P9*'Population Estimate'!D8</f>
        <v>668.24099674060074</v>
      </c>
      <c r="Q9" s="45">
        <f>'Property % affected'!Q9*'Population Estimate'!E8</f>
        <v>328.6849829930045</v>
      </c>
      <c r="R9" s="45">
        <f>'Property % affected'!R9*'Population Estimate'!F8</f>
        <v>210.81660620457473</v>
      </c>
      <c r="S9" s="45">
        <f>'Property % affected'!S9*'Population Estimate'!G8</f>
        <v>115.10782207411489</v>
      </c>
      <c r="U9">
        <v>2028</v>
      </c>
      <c r="V9" s="43">
        <f>'Population Estimate'!J8*Assumptions!C$41*'Property % affected'!B9</f>
        <v>5.2510742823863898</v>
      </c>
      <c r="W9" s="43">
        <f>'Population Estimate'!K8*Assumptions!D$41*'Property % affected'!C9</f>
        <v>7.5935655143019574</v>
      </c>
      <c r="X9" s="43">
        <f>'Population Estimate'!L8*Assumptions!E$41*'Property % affected'!D9</f>
        <v>8.2077918289363883</v>
      </c>
      <c r="Y9" s="43">
        <f>'Population Estimate'!M8*Assumptions!F$41*'Property % affected'!E9</f>
        <v>8.7913501746369338</v>
      </c>
      <c r="Z9" s="43">
        <f>'Population Estimate'!N8*Assumptions!G$41*'Property % affected'!F9</f>
        <v>6.5839867036115685</v>
      </c>
      <c r="AA9" s="43">
        <f>'Population Estimate'!O8*Assumptions!H$41*'Property % affected'!G9</f>
        <v>3.5213538151390336</v>
      </c>
      <c r="AB9" s="44">
        <f>'Population Estimate'!J8*Assumptions!C$41*'Property % affected'!H9</f>
        <v>20.13710322845219</v>
      </c>
      <c r="AC9" s="44">
        <f>'Population Estimate'!K8*Assumptions!D$41*'Property % affected'!I9</f>
        <v>24.134509990732674</v>
      </c>
      <c r="AD9" s="44">
        <f>'Population Estimate'!L8*Assumptions!E$41*'Property % affected'!J9</f>
        <v>15.610550726073392</v>
      </c>
      <c r="AE9" s="44">
        <f>'Population Estimate'!M8*Assumptions!F$41*'Property % affected'!K9</f>
        <v>18.710222210405934</v>
      </c>
      <c r="AF9" s="44">
        <f>'Population Estimate'!N8*Assumptions!G$41*'Property % affected'!L9</f>
        <v>15.110021120603902</v>
      </c>
      <c r="AG9" s="44">
        <f>'Population Estimate'!O8*Assumptions!H$41*'Property % affected'!M9</f>
        <v>5.7774591759882865</v>
      </c>
      <c r="AH9" s="45">
        <f>'Population Estimate'!J8*Assumptions!C$41*'Property % affected'!N9</f>
        <v>400.63077382785883</v>
      </c>
      <c r="AI9" s="45">
        <f>'Population Estimate'!K8*Assumptions!D$41*'Property % affected'!O9</f>
        <v>804.98839799594452</v>
      </c>
      <c r="AJ9" s="45">
        <f>'Population Estimate'!L8*Assumptions!E$41*'Property % affected'!P9</f>
        <v>603.82372742079701</v>
      </c>
      <c r="AK9" s="45">
        <f>'Population Estimate'!M8*Assumptions!F$41*'Property % affected'!Q9</f>
        <v>327.83921650163722</v>
      </c>
      <c r="AL9" s="45">
        <f>'Population Estimate'!N8*Assumptions!G$41*'Property % affected'!R9</f>
        <v>206.51025921769153</v>
      </c>
      <c r="AM9" s="45">
        <f>'Population Estimate'!O8*Assumptions!H$41*'Property % affected'!S9</f>
        <v>105.28152873116008</v>
      </c>
    </row>
    <row r="10" spans="1:39" x14ac:dyDescent="0.35">
      <c r="A10">
        <v>2029</v>
      </c>
      <c r="B10" s="43">
        <f>'Property % affected'!B10*'Population Estimate'!B9</f>
        <v>5.7644101511336201</v>
      </c>
      <c r="C10" s="43">
        <f>'Property % affected'!C10*'Population Estimate'!C9</f>
        <v>8.4982343313996598</v>
      </c>
      <c r="D10" s="43">
        <f>'Property % affected'!D10*'Population Estimate'!D9</f>
        <v>9.2831275746913686</v>
      </c>
      <c r="E10" s="43">
        <f>'Property % affected'!E10*'Population Estimate'!E9</f>
        <v>9.0078175831309526</v>
      </c>
      <c r="F10" s="43">
        <f>'Property % affected'!F10*'Population Estimate'!F9</f>
        <v>6.8690578713038963</v>
      </c>
      <c r="G10" s="43">
        <f>'Property % affected'!G10*'Population Estimate'!G9</f>
        <v>3.9346613800420975</v>
      </c>
      <c r="H10" s="44">
        <f>'Property % affected'!H10*'Population Estimate'!B9</f>
        <v>21.940784203175419</v>
      </c>
      <c r="I10" s="44">
        <f>'Property % affected'!I10*'Population Estimate'!C9</f>
        <v>26.808337407339923</v>
      </c>
      <c r="J10" s="44">
        <f>'Property % affected'!J10*'Population Estimate'!D9</f>
        <v>17.524056625558906</v>
      </c>
      <c r="K10" s="44">
        <f>'Property % affected'!K10*'Population Estimate'!E9</f>
        <v>19.027923040816027</v>
      </c>
      <c r="L10" s="44">
        <f>'Property % affected'!L10*'Population Estimate'!F9</f>
        <v>15.646663359575431</v>
      </c>
      <c r="M10" s="44">
        <f>'Property % affected'!M10*'Population Estimate'!G9</f>
        <v>6.4074174746219494</v>
      </c>
      <c r="N10" s="45">
        <f>'Property % affected'!N10*'Population Estimate'!B9</f>
        <v>436.3124513433097</v>
      </c>
      <c r="O10" s="45">
        <f>'Property % affected'!O10*'Population Estimate'!C9</f>
        <v>893.75640619044077</v>
      </c>
      <c r="P10" s="45">
        <f>'Property % affected'!P10*'Population Estimate'!D9</f>
        <v>677.52410186755378</v>
      </c>
      <c r="Q10" s="45">
        <f>'Property % affected'!Q10*'Population Estimate'!E9</f>
        <v>333.25102618050329</v>
      </c>
      <c r="R10" s="45">
        <f>'Property % affected'!R10*'Population Estimate'!F9</f>
        <v>213.74523932862743</v>
      </c>
      <c r="S10" s="45">
        <f>'Property % affected'!S10*'Population Estimate'!G9</f>
        <v>116.70688291961915</v>
      </c>
      <c r="U10">
        <v>2029</v>
      </c>
      <c r="V10" s="43">
        <f>'Population Estimate'!J9*Assumptions!C$41*'Property % affected'!B10</f>
        <v>5.3665256103449375</v>
      </c>
      <c r="W10" s="43">
        <f>'Population Estimate'!K9*Assumptions!D$41*'Property % affected'!C10</f>
        <v>7.7605193937218413</v>
      </c>
      <c r="X10" s="43">
        <f>'Population Estimate'!L9*Assumptions!E$41*'Property % affected'!D10</f>
        <v>8.3882502295034023</v>
      </c>
      <c r="Y10" s="43">
        <f>'Population Estimate'!M9*Assumptions!F$41*'Property % affected'!E10</f>
        <v>8.9846388233263941</v>
      </c>
      <c r="Z10" s="43">
        <f>'Population Estimate'!N9*Assumptions!G$41*'Property % affected'!F10</f>
        <v>6.7287437508967454</v>
      </c>
      <c r="AA10" s="43">
        <f>'Population Estimate'!O9*Assumptions!H$41*'Property % affected'!G10</f>
        <v>3.5987751107267516</v>
      </c>
      <c r="AB10" s="44">
        <f>'Population Estimate'!J9*Assumptions!C$41*'Property % affected'!H10</f>
        <v>20.426336303331368</v>
      </c>
      <c r="AC10" s="44">
        <f>'Population Estimate'!K9*Assumptions!D$41*'Property % affected'!I10</f>
        <v>24.481158585425224</v>
      </c>
      <c r="AD10" s="44">
        <f>'Population Estimate'!L9*Assumptions!E$41*'Property % affected'!J10</f>
        <v>15.834768059412585</v>
      </c>
      <c r="AE10" s="44">
        <f>'Population Estimate'!M9*Assumptions!F$41*'Property % affected'!K10</f>
        <v>18.978960719624194</v>
      </c>
      <c r="AF10" s="44">
        <f>'Population Estimate'!N9*Assumptions!G$41*'Property % affected'!L10</f>
        <v>15.327049251245189</v>
      </c>
      <c r="AG10" s="44">
        <f>'Population Estimate'!O9*Assumptions!H$41*'Property % affected'!M10</f>
        <v>5.8604419299376715</v>
      </c>
      <c r="AH10" s="45">
        <f>'Population Estimate'!J9*Assumptions!C$41*'Property % affected'!N10</f>
        <v>406.19627730441402</v>
      </c>
      <c r="AI10" s="45">
        <f>'Population Estimate'!K9*Assumptions!D$41*'Property % affected'!O10</f>
        <v>816.17117780296473</v>
      </c>
      <c r="AJ10" s="45">
        <f>'Population Estimate'!L9*Assumptions!E$41*'Property % affected'!P10</f>
        <v>612.21195736648508</v>
      </c>
      <c r="AK10" s="45">
        <f>'Population Estimate'!M9*Assumptions!F$41*'Property % affected'!Q10</f>
        <v>332.39351042608502</v>
      </c>
      <c r="AL10" s="45">
        <f>'Population Estimate'!N9*Assumptions!G$41*'Property % affected'!R10</f>
        <v>209.37906920609805</v>
      </c>
      <c r="AM10" s="45">
        <f>'Population Estimate'!O9*Assumptions!H$41*'Property % affected'!S10</f>
        <v>106.74408416236642</v>
      </c>
    </row>
    <row r="11" spans="1:39" x14ac:dyDescent="0.35">
      <c r="A11">
        <v>2030</v>
      </c>
      <c r="B11" s="43">
        <f>'Property % affected'!B11*'Population Estimate'!B10</f>
        <v>6.9368533697073573</v>
      </c>
      <c r="C11" s="43">
        <f>'Property % affected'!C11*'Population Estimate'!C10</f>
        <v>10.22671945831947</v>
      </c>
      <c r="D11" s="43">
        <f>'Property % affected'!D11*'Population Estimate'!D10</f>
        <v>11.171254839535859</v>
      </c>
      <c r="E11" s="43">
        <f>'Property % affected'!E11*'Population Estimate'!E10</f>
        <v>10.839948601326149</v>
      </c>
      <c r="F11" s="43">
        <f>'Property % affected'!F11*'Population Estimate'!F10</f>
        <v>8.2661791912739861</v>
      </c>
      <c r="G11" s="43">
        <f>'Property % affected'!G11*'Population Estimate'!G10</f>
        <v>4.7349456990729202</v>
      </c>
      <c r="H11" s="44">
        <f>'Property % affected'!H11*'Population Estimate'!B10</f>
        <v>26.206451765966186</v>
      </c>
      <c r="I11" s="44">
        <f>'Property % affected'!I11*'Population Estimate'!C10</f>
        <v>32.020341419224323</v>
      </c>
      <c r="J11" s="44">
        <f>'Property % affected'!J11*'Population Estimate'!D10</f>
        <v>20.931036030850013</v>
      </c>
      <c r="K11" s="44">
        <f>'Property % affected'!K11*'Population Estimate'!E10</f>
        <v>22.727280062464366</v>
      </c>
      <c r="L11" s="44">
        <f>'Property % affected'!L11*'Population Estimate'!F10</f>
        <v>18.688645074576673</v>
      </c>
      <c r="M11" s="44">
        <f>'Property % affected'!M11*'Population Estimate'!G10</f>
        <v>7.6531301451288636</v>
      </c>
      <c r="N11" s="45">
        <f>'Property % affected'!N11*'Population Estimate'!B10</f>
        <v>520.89697552161226</v>
      </c>
      <c r="O11" s="45">
        <f>'Property % affected'!O11*'Population Estimate'!C10</f>
        <v>1067.0220558783619</v>
      </c>
      <c r="P11" s="45">
        <f>'Property % affected'!P11*'Population Estimate'!D10</f>
        <v>808.87046523481501</v>
      </c>
      <c r="Q11" s="45">
        <f>'Property % affected'!Q11*'Population Estimate'!E10</f>
        <v>397.85582807103987</v>
      </c>
      <c r="R11" s="45">
        <f>'Property % affected'!R11*'Population Estimate'!F10</f>
        <v>255.18237757285226</v>
      </c>
      <c r="S11" s="45">
        <f>'Property % affected'!S11*'Population Estimate'!G10</f>
        <v>139.33194468372048</v>
      </c>
      <c r="U11">
        <v>2030</v>
      </c>
      <c r="V11" s="43">
        <f>'Population Estimate'!J10*Assumptions!C$41*'Property % affected'!B11</f>
        <v>6.4580417228675406</v>
      </c>
      <c r="W11" s="43">
        <f>'Population Estimate'!K10*Assumptions!D$41*'Property % affected'!C11</f>
        <v>9.3389581406576045</v>
      </c>
      <c r="X11" s="43">
        <f>'Population Estimate'!L10*Assumptions!E$41*'Property % affected'!D11</f>
        <v>10.09436531143364</v>
      </c>
      <c r="Y11" s="43">
        <f>'Population Estimate'!M10*Assumptions!F$41*'Property % affected'!E11</f>
        <v>10.812055433796376</v>
      </c>
      <c r="Z11" s="43">
        <f>'Population Estimate'!N10*Assumptions!G$41*'Property % affected'!F11</f>
        <v>8.0973260990330669</v>
      </c>
      <c r="AA11" s="43">
        <f>'Population Estimate'!O10*Assumptions!H$41*'Property % affected'!G11</f>
        <v>4.3307423655054125</v>
      </c>
      <c r="AB11" s="44">
        <f>'Population Estimate'!J10*Assumptions!C$41*'Property % affected'!H11</f>
        <v>24.397569026324273</v>
      </c>
      <c r="AC11" s="44">
        <f>'Population Estimate'!K10*Assumptions!D$41*'Property % affected'!I11</f>
        <v>29.240718823125004</v>
      </c>
      <c r="AD11" s="44">
        <f>'Population Estimate'!L10*Assumptions!E$41*'Property % affected'!J11</f>
        <v>18.913320578313698</v>
      </c>
      <c r="AE11" s="44">
        <f>'Population Estimate'!M10*Assumptions!F$41*'Property % affected'!K11</f>
        <v>22.66879862001538</v>
      </c>
      <c r="AF11" s="44">
        <f>'Population Estimate'!N10*Assumptions!G$41*'Property % affected'!L11</f>
        <v>18.306892460991126</v>
      </c>
      <c r="AG11" s="44">
        <f>'Population Estimate'!O10*Assumptions!H$41*'Property % affected'!M11</f>
        <v>6.9998131033953648</v>
      </c>
      <c r="AH11" s="45">
        <f>'Population Estimate'!J10*Assumptions!C$41*'Property % affected'!N11</f>
        <v>484.94241148649206</v>
      </c>
      <c r="AI11" s="45">
        <f>'Population Estimate'!K10*Assumptions!D$41*'Property % affected'!O11</f>
        <v>974.39597865373958</v>
      </c>
      <c r="AJ11" s="45">
        <f>'Population Estimate'!L10*Assumptions!E$41*'Property % affected'!P11</f>
        <v>730.89675985305382</v>
      </c>
      <c r="AK11" s="45">
        <f>'Population Estimate'!M10*Assumptions!F$41*'Property % affected'!Q11</f>
        <v>396.83207236211297</v>
      </c>
      <c r="AL11" s="45">
        <f>'Population Estimate'!N10*Assumptions!G$41*'Property % affected'!R11</f>
        <v>249.96977177983345</v>
      </c>
      <c r="AM11" s="45">
        <f>'Population Estimate'!O10*Assumptions!H$41*'Property % affected'!S11</f>
        <v>127.43773509972667</v>
      </c>
    </row>
    <row r="12" spans="1:39" x14ac:dyDescent="0.35">
      <c r="A12">
        <v>2031</v>
      </c>
      <c r="B12" s="43">
        <f>'Property % affected'!B12*'Population Estimate'!B11</f>
        <v>7.0893686247424625</v>
      </c>
      <c r="C12" s="43">
        <f>'Property % affected'!C12*'Population Estimate'!C11</f>
        <v>10.451566466498894</v>
      </c>
      <c r="D12" s="43">
        <f>'Property % affected'!D12*'Population Estimate'!D11</f>
        <v>11.416868620036722</v>
      </c>
      <c r="E12" s="43">
        <f>'Property % affected'!E12*'Population Estimate'!E11</f>
        <v>11.078278206607749</v>
      </c>
      <c r="F12" s="43">
        <f>'Property % affected'!F12*'Population Estimate'!F11</f>
        <v>8.447921309829999</v>
      </c>
      <c r="G12" s="43">
        <f>'Property % affected'!G12*'Population Estimate'!G11</f>
        <v>4.8390493051870482</v>
      </c>
      <c r="H12" s="44">
        <f>'Property % affected'!H12*'Population Estimate'!B11</f>
        <v>26.582860057662955</v>
      </c>
      <c r="I12" s="44">
        <f>'Property % affected'!I12*'Population Estimate'!C11</f>
        <v>32.480255722800912</v>
      </c>
      <c r="J12" s="44">
        <f>'Property % affected'!J12*'Population Estimate'!D11</f>
        <v>21.231672514803467</v>
      </c>
      <c r="K12" s="44">
        <f>'Property % affected'!K12*'Population Estimate'!E11</f>
        <v>23.053716343866498</v>
      </c>
      <c r="L12" s="44">
        <f>'Property % affected'!L12*'Population Estimate'!F11</f>
        <v>18.957073667255681</v>
      </c>
      <c r="M12" s="44">
        <f>'Property % affected'!M12*'Population Estimate'!G11</f>
        <v>7.7630535208604128</v>
      </c>
      <c r="N12" s="45">
        <f>'Property % affected'!N12*'Population Estimate'!B11</f>
        <v>528.13319929067882</v>
      </c>
      <c r="O12" s="45">
        <f>'Property % affected'!O12*'Population Estimate'!C11</f>
        <v>1081.8449685188768</v>
      </c>
      <c r="P12" s="45">
        <f>'Property % affected'!P12*'Population Estimate'!D11</f>
        <v>820.10717414595183</v>
      </c>
      <c r="Q12" s="45">
        <f>'Property % affected'!Q12*'Population Estimate'!E11</f>
        <v>403.38278241141853</v>
      </c>
      <c r="R12" s="45">
        <f>'Property % affected'!R12*'Population Estimate'!F11</f>
        <v>258.72733343325149</v>
      </c>
      <c r="S12" s="45">
        <f>'Property % affected'!S12*'Population Estimate'!G11</f>
        <v>141.26752345896864</v>
      </c>
      <c r="U12">
        <v>2031</v>
      </c>
      <c r="V12" s="43">
        <f>'Population Estimate'!J11*Assumptions!C$41*'Property % affected'!B12</f>
        <v>6.6000297148138154</v>
      </c>
      <c r="W12" s="43">
        <f>'Population Estimate'!K11*Assumptions!D$41*'Property % affected'!C12</f>
        <v>9.5442866241461672</v>
      </c>
      <c r="X12" s="43">
        <f>'Population Estimate'!L11*Assumptions!E$41*'Property % affected'!D12</f>
        <v>10.316302350871995</v>
      </c>
      <c r="Y12" s="43">
        <f>'Population Estimate'!M11*Assumptions!F$41*'Property % affected'!E12</f>
        <v>11.049771773475719</v>
      </c>
      <c r="Z12" s="43">
        <f>'Population Estimate'!N11*Assumptions!G$41*'Property % affected'!F12</f>
        <v>8.2753557746334518</v>
      </c>
      <c r="AA12" s="43">
        <f>'Population Estimate'!O11*Assumptions!H$41*'Property % affected'!G12</f>
        <v>4.4259590640809883</v>
      </c>
      <c r="AB12" s="44">
        <f>'Population Estimate'!J11*Assumptions!C$41*'Property % affected'!H12</f>
        <v>24.747995988385547</v>
      </c>
      <c r="AC12" s="44">
        <f>'Population Estimate'!K11*Assumptions!D$41*'Property % affected'!I12</f>
        <v>29.660708874372304</v>
      </c>
      <c r="AD12" s="44">
        <f>'Population Estimate'!L11*Assumptions!E$41*'Property % affected'!J12</f>
        <v>19.184976228333511</v>
      </c>
      <c r="AE12" s="44">
        <f>'Population Estimate'!M11*Assumptions!F$41*'Property % affected'!K12</f>
        <v>22.994394921246034</v>
      </c>
      <c r="AF12" s="44">
        <f>'Population Estimate'!N11*Assumptions!G$41*'Property % affected'!L12</f>
        <v>18.56983786768167</v>
      </c>
      <c r="AG12" s="44">
        <f>'Population Estimate'!O11*Assumptions!H$41*'Property % affected'!M12</f>
        <v>7.1003527611855697</v>
      </c>
      <c r="AH12" s="45">
        <f>'Population Estimate'!J11*Assumptions!C$41*'Property % affected'!N12</f>
        <v>491.67915976788311</v>
      </c>
      <c r="AI12" s="45">
        <f>'Population Estimate'!K11*Assumptions!D$41*'Property % affected'!O12</f>
        <v>987.93214352426185</v>
      </c>
      <c r="AJ12" s="45">
        <f>'Population Estimate'!L11*Assumptions!E$41*'Property % affected'!P12</f>
        <v>741.05026957747884</v>
      </c>
      <c r="AK12" s="45">
        <f>'Population Estimate'!M11*Assumptions!F$41*'Property % affected'!Q12</f>
        <v>402.34480483954599</v>
      </c>
      <c r="AL12" s="45">
        <f>'Population Estimate'!N11*Assumptions!G$41*'Property % affected'!R12</f>
        <v>253.44231489124249</v>
      </c>
      <c r="AM12" s="45">
        <f>'Population Estimate'!O11*Assumptions!H$41*'Property % affected'!S12</f>
        <v>129.20808127399889</v>
      </c>
    </row>
    <row r="13" spans="1:39" x14ac:dyDescent="0.35">
      <c r="A13">
        <v>2032</v>
      </c>
      <c r="B13" s="43">
        <f>'Property % affected'!B13*'Population Estimate'!B12</f>
        <v>7.2452371152834516</v>
      </c>
      <c r="C13" s="43">
        <f>'Property % affected'!C13*'Population Estimate'!C12</f>
        <v>10.681357012759452</v>
      </c>
      <c r="D13" s="43">
        <f>'Property % affected'!D13*'Population Estimate'!D12</f>
        <v>11.667882521655436</v>
      </c>
      <c r="E13" s="43">
        <f>'Property % affected'!E13*'Population Estimate'!E12</f>
        <v>11.32184778145403</v>
      </c>
      <c r="F13" s="43">
        <f>'Property % affected'!F13*'Population Estimate'!F12</f>
        <v>8.6336592524412286</v>
      </c>
      <c r="G13" s="43">
        <f>'Property % affected'!G13*'Population Estimate'!G12</f>
        <v>4.9454417571496281</v>
      </c>
      <c r="H13" s="44">
        <f>'Property % affected'!H13*'Population Estimate'!B12</f>
        <v>26.964674773828154</v>
      </c>
      <c r="I13" s="44">
        <f>'Property % affected'!I13*'Population Estimate'!C12</f>
        <v>32.946775863706492</v>
      </c>
      <c r="J13" s="44">
        <f>'Property % affected'!J13*'Population Estimate'!D12</f>
        <v>21.536627098221786</v>
      </c>
      <c r="K13" s="44">
        <f>'Property % affected'!K13*'Population Estimate'!E12</f>
        <v>23.384841292171259</v>
      </c>
      <c r="L13" s="44">
        <f>'Property % affected'!L13*'Population Estimate'!F12</f>
        <v>19.229357751281452</v>
      </c>
      <c r="M13" s="44">
        <f>'Property % affected'!M13*'Population Estimate'!G12</f>
        <v>7.8745557471149619</v>
      </c>
      <c r="N13" s="45">
        <f>'Property % affected'!N13*'Population Estimate'!B12</f>
        <v>535.46994761046597</v>
      </c>
      <c r="O13" s="45">
        <f>'Property % affected'!O13*'Population Estimate'!C12</f>
        <v>1096.8737988702185</v>
      </c>
      <c r="P13" s="45">
        <f>'Property % affected'!P13*'Population Estimate'!D12</f>
        <v>831.49998175592953</v>
      </c>
      <c r="Q13" s="45">
        <f>'Property % affected'!Q13*'Population Estimate'!E12</f>
        <v>408.98651638433074</v>
      </c>
      <c r="R13" s="45">
        <f>'Property % affected'!R13*'Population Estimate'!F12</f>
        <v>262.3215352963399</v>
      </c>
      <c r="S13" s="45">
        <f>'Property % affected'!S13*'Population Estimate'!G12</f>
        <v>143.22999100838624</v>
      </c>
      <c r="U13">
        <v>2032</v>
      </c>
      <c r="V13" s="43">
        <f>'Population Estimate'!J12*Assumptions!C$41*'Property % affected'!B13</f>
        <v>6.7451394874363499</v>
      </c>
      <c r="W13" s="43">
        <f>'Population Estimate'!K12*Assumptions!D$41*'Property % affected'!C13</f>
        <v>9.7541295069388916</v>
      </c>
      <c r="X13" s="43">
        <f>'Population Estimate'!L12*Assumptions!E$41*'Property % affected'!D13</f>
        <v>10.543118949148868</v>
      </c>
      <c r="Y13" s="43">
        <f>'Population Estimate'!M12*Assumptions!F$41*'Property % affected'!E13</f>
        <v>11.292714599321037</v>
      </c>
      <c r="Z13" s="43">
        <f>'Population Estimate'!N12*Assumptions!G$41*'Property % affected'!F13</f>
        <v>8.4572996516636341</v>
      </c>
      <c r="AA13" s="43">
        <f>'Population Estimate'!O12*Assumptions!H$41*'Property % affected'!G13</f>
        <v>4.5232692189101256</v>
      </c>
      <c r="AB13" s="44">
        <f>'Population Estimate'!J12*Assumptions!C$41*'Property % affected'!H13</f>
        <v>25.103456200095874</v>
      </c>
      <c r="AC13" s="44">
        <f>'Population Estimate'!K12*Assumptions!D$41*'Property % affected'!I13</f>
        <v>30.086731323257091</v>
      </c>
      <c r="AD13" s="44">
        <f>'Population Estimate'!L12*Assumptions!E$41*'Property % affected'!J13</f>
        <v>19.460533720543445</v>
      </c>
      <c r="AE13" s="44">
        <f>'Population Estimate'!M12*Assumptions!F$41*'Property % affected'!K13</f>
        <v>23.324667824583052</v>
      </c>
      <c r="AF13" s="44">
        <f>'Population Estimate'!N12*Assumptions!G$41*'Property % affected'!L13</f>
        <v>18.836560009667242</v>
      </c>
      <c r="AG13" s="44">
        <f>'Population Estimate'!O12*Assumptions!H$41*'Property % affected'!M13</f>
        <v>7.2023364893586912</v>
      </c>
      <c r="AH13" s="45">
        <f>'Population Estimate'!J12*Assumptions!C$41*'Property % affected'!N13</f>
        <v>498.50949396036759</v>
      </c>
      <c r="AI13" s="45">
        <f>'Population Estimate'!K12*Assumptions!D$41*'Property % affected'!O13</f>
        <v>1001.6563507958368</v>
      </c>
      <c r="AJ13" s="45">
        <f>'Population Estimate'!L12*Assumptions!E$41*'Property % affected'!P13</f>
        <v>751.34483035779442</v>
      </c>
      <c r="AK13" s="45">
        <f>'Population Estimate'!M12*Assumptions!F$41*'Property % affected'!Q13</f>
        <v>407.93411938149518</v>
      </c>
      <c r="AL13" s="45">
        <f>'Population Estimate'!N12*Assumptions!G$41*'Property % affected'!R13</f>
        <v>256.96309805813792</v>
      </c>
      <c r="AM13" s="45">
        <f>'Population Estimate'!O12*Assumptions!H$41*'Property % affected'!S13</f>
        <v>131.00302083557744</v>
      </c>
    </row>
    <row r="14" spans="1:39" x14ac:dyDescent="0.35">
      <c r="A14">
        <v>2033</v>
      </c>
      <c r="B14" s="43">
        <f>'Property % affected'!B14*'Population Estimate'!B13</f>
        <v>7.4045325663380677</v>
      </c>
      <c r="C14" s="43">
        <f>'Property % affected'!C14*'Population Estimate'!C13</f>
        <v>10.916199786867381</v>
      </c>
      <c r="D14" s="43">
        <f>'Property % affected'!D14*'Population Estimate'!D13</f>
        <v>11.924415272698001</v>
      </c>
      <c r="E14" s="43">
        <f>'Property % affected'!E14*'Population Estimate'!E13</f>
        <v>11.570772533042076</v>
      </c>
      <c r="F14" s="43">
        <f>'Property % affected'!F14*'Population Estimate'!F13</f>
        <v>8.8234808722151818</v>
      </c>
      <c r="G14" s="43">
        <f>'Property % affected'!G14*'Population Estimate'!G13</f>
        <v>5.0541733780523703</v>
      </c>
      <c r="H14" s="44">
        <f>'Property % affected'!H14*'Population Estimate'!B13</f>
        <v>27.351973567973072</v>
      </c>
      <c r="I14" s="44">
        <f>'Property % affected'!I14*'Population Estimate'!C13</f>
        <v>33.41999672284927</v>
      </c>
      <c r="J14" s="44">
        <f>'Property % affected'!J14*'Population Estimate'!D13</f>
        <v>21.845961802795561</v>
      </c>
      <c r="K14" s="44">
        <f>'Property % affected'!K14*'Population Estimate'!E13</f>
        <v>23.720722251600403</v>
      </c>
      <c r="L14" s="44">
        <f>'Property % affected'!L14*'Population Estimate'!F13</f>
        <v>19.505552703815464</v>
      </c>
      <c r="M14" s="44">
        <f>'Property % affected'!M14*'Population Estimate'!G13</f>
        <v>7.98765950122531</v>
      </c>
      <c r="N14" s="45">
        <f>'Property % affected'!N14*'Population Estimate'!B13</f>
        <v>542.90861695316948</v>
      </c>
      <c r="O14" s="45">
        <f>'Property % affected'!O14*'Population Estimate'!C13</f>
        <v>1112.111407510781</v>
      </c>
      <c r="P14" s="45">
        <f>'Property % affected'!P14*'Population Estimate'!D13</f>
        <v>843.05105656479225</v>
      </c>
      <c r="Q14" s="45">
        <f>'Property % affected'!Q14*'Population Estimate'!E13</f>
        <v>414.66809660107975</v>
      </c>
      <c r="R14" s="45">
        <f>'Property % affected'!R14*'Population Estimate'!F13</f>
        <v>265.96566728030575</v>
      </c>
      <c r="S14" s="45">
        <f>'Property % affected'!S14*'Population Estimate'!G13</f>
        <v>145.21972086684858</v>
      </c>
      <c r="U14">
        <v>2033</v>
      </c>
      <c r="V14" s="43">
        <f>'Population Estimate'!J13*Assumptions!C$41*'Property % affected'!B14</f>
        <v>6.8934396769237205</v>
      </c>
      <c r="W14" s="43">
        <f>'Population Estimate'!K13*Assumptions!D$41*'Property % affected'!C14</f>
        <v>9.9685860436580729</v>
      </c>
      <c r="X14" s="43">
        <f>'Population Estimate'!L13*Assumptions!E$41*'Property % affected'!D14</f>
        <v>10.774922389368147</v>
      </c>
      <c r="Y14" s="43">
        <f>'Population Estimate'!M13*Assumptions!F$41*'Property % affected'!E14</f>
        <v>11.540998822060313</v>
      </c>
      <c r="Z14" s="43">
        <f>'Population Estimate'!N13*Assumptions!G$41*'Property % affected'!F14</f>
        <v>8.6432437886572906</v>
      </c>
      <c r="AA14" s="43">
        <f>'Population Estimate'!O13*Assumptions!H$41*'Property % affected'!G14</f>
        <v>4.6227188572039246</v>
      </c>
      <c r="AB14" s="44">
        <f>'Population Estimate'!J13*Assumptions!C$41*'Property % affected'!H14</f>
        <v>25.464021954985061</v>
      </c>
      <c r="AC14" s="44">
        <f>'Population Estimate'!K13*Assumptions!D$41*'Property % affected'!I14</f>
        <v>30.518872814263307</v>
      </c>
      <c r="AD14" s="44">
        <f>'Population Estimate'!L13*Assumptions!E$41*'Property % affected'!J14</f>
        <v>19.740049097851031</v>
      </c>
      <c r="AE14" s="44">
        <f>'Population Estimate'!M13*Assumptions!F$41*'Property % affected'!K14</f>
        <v>23.659684500959205</v>
      </c>
      <c r="AF14" s="44">
        <f>'Population Estimate'!N13*Assumptions!G$41*'Property % affected'!L14</f>
        <v>19.107113132921057</v>
      </c>
      <c r="AG14" s="44">
        <f>'Population Estimate'!O13*Assumptions!H$41*'Property % affected'!M14</f>
        <v>7.305785029374535</v>
      </c>
      <c r="AH14" s="45">
        <f>'Population Estimate'!J13*Assumptions!C$41*'Property % affected'!N14</f>
        <v>505.43471414558553</v>
      </c>
      <c r="AI14" s="45">
        <f>'Population Estimate'!K13*Assumptions!D$41*'Property % affected'!O14</f>
        <v>1015.5712127256976</v>
      </c>
      <c r="AJ14" s="45">
        <f>'Population Estimate'!L13*Assumptions!E$41*'Property % affected'!P14</f>
        <v>761.78240165441355</v>
      </c>
      <c r="AK14" s="45">
        <f>'Population Estimate'!M13*Assumptions!F$41*'Property % affected'!Q14</f>
        <v>413.60107985467829</v>
      </c>
      <c r="AL14" s="45">
        <f>'Population Estimate'!N13*Assumptions!G$41*'Property % affected'!R14</f>
        <v>260.53279142423833</v>
      </c>
      <c r="AM14" s="45">
        <f>'Population Estimate'!O13*Assumptions!H$41*'Property % affected'!S14</f>
        <v>132.82289543216282</v>
      </c>
    </row>
    <row r="15" spans="1:39" x14ac:dyDescent="0.35">
      <c r="A15">
        <v>2034</v>
      </c>
      <c r="B15" s="43">
        <f>'Property % affected'!B15*'Population Estimate'!B14</f>
        <v>7.567330323849041</v>
      </c>
      <c r="C15" s="43">
        <f>'Property % affected'!C15*'Population Estimate'!C14</f>
        <v>11.156205868267149</v>
      </c>
      <c r="D15" s="43">
        <f>'Property % affected'!D15*'Population Estimate'!D14</f>
        <v>12.186588211858277</v>
      </c>
      <c r="E15" s="43">
        <f>'Property % affected'!E15*'Population Estimate'!E14</f>
        <v>11.825170201520478</v>
      </c>
      <c r="F15" s="43">
        <f>'Property % affected'!F15*'Population Estimate'!F14</f>
        <v>9.0174759538180158</v>
      </c>
      <c r="G15" s="43">
        <f>'Property % affected'!G15*'Population Estimate'!G14</f>
        <v>5.165295597402066</v>
      </c>
      <c r="H15" s="44">
        <f>'Property % affected'!H15*'Population Estimate'!B14</f>
        <v>27.744835208961295</v>
      </c>
      <c r="I15" s="44">
        <f>'Property % affected'!I15*'Population Estimate'!C14</f>
        <v>33.900014543930119</v>
      </c>
      <c r="J15" s="44">
        <f>'Property % affected'!J15*'Population Estimate'!D14</f>
        <v>22.159739541044825</v>
      </c>
      <c r="K15" s="44">
        <f>'Property % affected'!K15*'Population Estimate'!E14</f>
        <v>24.06142753365366</v>
      </c>
      <c r="L15" s="44">
        <f>'Property % affected'!L15*'Population Estimate'!F14</f>
        <v>19.785714697412001</v>
      </c>
      <c r="M15" s="44">
        <f>'Property % affected'!M15*'Population Estimate'!G14</f>
        <v>8.1023877862431366</v>
      </c>
      <c r="N15" s="45">
        <f>'Property % affected'!N15*'Population Estimate'!B14</f>
        <v>550.45062319057092</v>
      </c>
      <c r="O15" s="45">
        <f>'Property % affected'!O15*'Population Estimate'!C14</f>
        <v>1127.5606947576898</v>
      </c>
      <c r="P15" s="45">
        <f>'Property % affected'!P15*'Population Estimate'!D14</f>
        <v>854.76259719706775</v>
      </c>
      <c r="Q15" s="45">
        <f>'Property % affected'!Q15*'Population Estimate'!E14</f>
        <v>420.42860449017542</v>
      </c>
      <c r="R15" s="45">
        <f>'Property % affected'!R15*'Population Estimate'!F14</f>
        <v>269.6604230070061</v>
      </c>
      <c r="S15" s="45">
        <f>'Property % affected'!S15*'Population Estimate'!G14</f>
        <v>147.23709175832207</v>
      </c>
      <c r="U15">
        <v>2034</v>
      </c>
      <c r="V15" s="43">
        <f>'Population Estimate'!J14*Assumptions!C$41*'Property % affected'!B15</f>
        <v>7.0450004285155465</v>
      </c>
      <c r="W15" s="43">
        <f>'Population Estimate'!K14*Assumptions!D$41*'Property % affected'!C15</f>
        <v>10.187757671160998</v>
      </c>
      <c r="X15" s="43">
        <f>'Population Estimate'!L14*Assumptions!E$41*'Property % affected'!D15</f>
        <v>11.011822313384744</v>
      </c>
      <c r="Y15" s="43">
        <f>'Population Estimate'!M14*Assumptions!F$41*'Property % affected'!E15</f>
        <v>11.794741878875225</v>
      </c>
      <c r="Z15" s="43">
        <f>'Population Estimate'!N14*Assumptions!G$41*'Property % affected'!F15</f>
        <v>8.8332761362508325</v>
      </c>
      <c r="AA15" s="43">
        <f>'Population Estimate'!O14*Assumptions!H$41*'Property % affected'!G15</f>
        <v>4.7243550181383434</v>
      </c>
      <c r="AB15" s="44">
        <f>'Population Estimate'!J14*Assumptions!C$41*'Property % affected'!H15</f>
        <v>25.829766584948775</v>
      </c>
      <c r="AC15" s="44">
        <f>'Population Estimate'!K14*Assumptions!D$41*'Property % affected'!I15</f>
        <v>30.957221236366241</v>
      </c>
      <c r="AD15" s="44">
        <f>'Population Estimate'!L14*Assumptions!E$41*'Property % affected'!J15</f>
        <v>20.023579208118846</v>
      </c>
      <c r="AE15" s="44">
        <f>'Population Estimate'!M14*Assumptions!F$41*'Property % affected'!K15</f>
        <v>23.999513086096258</v>
      </c>
      <c r="AF15" s="44">
        <f>'Population Estimate'!N14*Assumptions!G$41*'Property % affected'!L15</f>
        <v>19.381552262561641</v>
      </c>
      <c r="AG15" s="44">
        <f>'Population Estimate'!O14*Assumptions!H$41*'Property % affected'!M15</f>
        <v>7.4107194206064699</v>
      </c>
      <c r="AH15" s="45">
        <f>'Population Estimate'!J14*Assumptions!C$41*'Property % affected'!N15</f>
        <v>512.45613846571939</v>
      </c>
      <c r="AI15" s="45">
        <f>'Population Estimate'!K14*Assumptions!D$41*'Property % affected'!O15</f>
        <v>1029.6793778601686</v>
      </c>
      <c r="AJ15" s="45">
        <f>'Population Estimate'!L14*Assumptions!E$41*'Property % affected'!P15</f>
        <v>772.36497014828569</v>
      </c>
      <c r="AK15" s="45">
        <f>'Population Estimate'!M14*Assumptions!F$41*'Property % affected'!Q15</f>
        <v>419.34676490489181</v>
      </c>
      <c r="AL15" s="45">
        <f>'Population Estimate'!N14*Assumptions!G$41*'Property % affected'!R15</f>
        <v>264.15207444279957</v>
      </c>
      <c r="AM15" s="45">
        <f>'Population Estimate'!O14*Assumptions!H$41*'Property % affected'!S15</f>
        <v>134.66805145757453</v>
      </c>
    </row>
    <row r="16" spans="1:39" x14ac:dyDescent="0.35">
      <c r="A16">
        <v>2035</v>
      </c>
      <c r="B16" s="43">
        <f>'Property % affected'!B16*'Population Estimate'!B15</f>
        <v>7.7337073903323423</v>
      </c>
      <c r="C16" s="43">
        <f>'Property % affected'!C16*'Population Estimate'!C15</f>
        <v>11.401488778621454</v>
      </c>
      <c r="D16" s="43">
        <f>'Property % affected'!D16*'Population Estimate'!D15</f>
        <v>12.454525345610573</v>
      </c>
      <c r="E16" s="43">
        <f>'Property % affected'!E16*'Population Estimate'!E15</f>
        <v>12.085161115699842</v>
      </c>
      <c r="F16" s="43">
        <f>'Property % affected'!F16*'Population Estimate'!F15</f>
        <v>9.21573625594222</v>
      </c>
      <c r="G16" s="43">
        <f>'Property % affected'!G16*'Population Estimate'!G15</f>
        <v>5.278860975446479</v>
      </c>
      <c r="H16" s="44">
        <f>'Property % affected'!H16*'Population Estimate'!B15</f>
        <v>28.143339597028671</v>
      </c>
      <c r="I16" s="44">
        <f>'Property % affected'!I16*'Population Estimate'!C15</f>
        <v>34.386926953016648</v>
      </c>
      <c r="J16" s="44">
        <f>'Property % affected'!J16*'Population Estimate'!D15</f>
        <v>22.478024129114178</v>
      </c>
      <c r="K16" s="44">
        <f>'Property % affected'!K16*'Population Estimate'!E15</f>
        <v>24.407026431001917</v>
      </c>
      <c r="L16" s="44">
        <f>'Property % affected'!L16*'Population Estimate'!F15</f>
        <v>20.069900711442504</v>
      </c>
      <c r="M16" s="44">
        <f>'Property % affected'!M16*'Population Estimate'!G15</f>
        <v>8.2187639356173641</v>
      </c>
      <c r="N16" s="45">
        <f>'Property % affected'!N16*'Population Estimate'!B15</f>
        <v>558.09740186353281</v>
      </c>
      <c r="O16" s="45">
        <f>'Property % affected'!O16*'Population Estimate'!C15</f>
        <v>1143.224601218848</v>
      </c>
      <c r="P16" s="45">
        <f>'Property % affected'!P16*'Population Estimate'!D15</f>
        <v>866.63683282024942</v>
      </c>
      <c r="Q16" s="45">
        <f>'Property % affected'!Q16*'Population Estimate'!E15</f>
        <v>426.26913650317232</v>
      </c>
      <c r="R16" s="45">
        <f>'Property % affected'!R16*'Population Estimate'!F15</f>
        <v>273.40650573399029</v>
      </c>
      <c r="S16" s="45">
        <f>'Property % affected'!S16*'Population Estimate'!G15</f>
        <v>149.28248766795062</v>
      </c>
      <c r="U16">
        <v>2035</v>
      </c>
      <c r="V16" s="43">
        <f>'Population Estimate'!J15*Assumptions!C$41*'Property % affected'!B16</f>
        <v>7.1998934296808272</v>
      </c>
      <c r="W16" s="43">
        <f>'Population Estimate'!K15*Assumptions!D$41*'Property % affected'!C16</f>
        <v>10.411748056519038</v>
      </c>
      <c r="X16" s="43">
        <f>'Population Estimate'!L15*Assumptions!E$41*'Property % affected'!D16</f>
        <v>11.253930773664624</v>
      </c>
      <c r="Y16" s="43">
        <f>'Population Estimate'!M15*Assumptions!F$41*'Property % affected'!E16</f>
        <v>12.054063788948378</v>
      </c>
      <c r="Z16" s="43">
        <f>'Population Estimate'!N15*Assumptions!G$41*'Property % affected'!F16</f>
        <v>9.0274865787836021</v>
      </c>
      <c r="AA16" s="43">
        <f>'Population Estimate'!O15*Assumptions!H$41*'Property % affected'!G16</f>
        <v>4.8282257751034914</v>
      </c>
      <c r="AB16" s="44">
        <f>'Population Estimate'!J15*Assumptions!C$41*'Property % affected'!H16</f>
        <v>26.200764475162718</v>
      </c>
      <c r="AC16" s="44">
        <f>'Population Estimate'!K15*Assumptions!D$41*'Property % affected'!I16</f>
        <v>31.4018657409074</v>
      </c>
      <c r="AD16" s="44">
        <f>'Population Estimate'!L15*Assumptions!E$41*'Property % affected'!J16</f>
        <v>20.3111817157262</v>
      </c>
      <c r="AE16" s="44">
        <f>'Population Estimate'!M15*Assumptions!F$41*'Property % affected'!K16</f>
        <v>24.344222694362404</v>
      </c>
      <c r="AF16" s="44">
        <f>'Population Estimate'!N15*Assumptions!G$41*'Property % affected'!L16</f>
        <v>19.659933214043861</v>
      </c>
      <c r="AG16" s="44">
        <f>'Population Estimate'!O15*Assumptions!H$41*'Property % affected'!M16</f>
        <v>7.5171610046204167</v>
      </c>
      <c r="AH16" s="45">
        <f>'Population Estimate'!J15*Assumptions!C$41*'Property % affected'!N16</f>
        <v>519.57510337438737</v>
      </c>
      <c r="AI16" s="45">
        <f>'Population Estimate'!K15*Assumptions!D$41*'Property % affected'!O16</f>
        <v>1043.9835315387884</v>
      </c>
      <c r="AJ16" s="45">
        <f>'Population Estimate'!L15*Assumptions!E$41*'Property % affected'!P16</f>
        <v>783.0945501190364</v>
      </c>
      <c r="AK16" s="45">
        <f>'Population Estimate'!M15*Assumptions!F$41*'Property % affected'!Q16</f>
        <v>425.17226816232056</v>
      </c>
      <c r="AL16" s="45">
        <f>'Population Estimate'!N15*Assumptions!G$41*'Property % affected'!R16</f>
        <v>267.82163600594191</v>
      </c>
      <c r="AM16" s="45">
        <f>'Population Estimate'!O15*Assumptions!H$41*'Property % affected'!S16</f>
        <v>136.538840117684</v>
      </c>
    </row>
    <row r="17" spans="1:39" x14ac:dyDescent="0.35">
      <c r="A17">
        <v>2036</v>
      </c>
      <c r="B17" s="43">
        <f>'Property % affected'!B17*'Population Estimate'!B16</f>
        <v>7.9037424612989904</v>
      </c>
      <c r="C17" s="43">
        <f>'Property % affected'!C17*'Population Estimate'!C16</f>
        <v>11.652164535506413</v>
      </c>
      <c r="D17" s="43">
        <f>'Property % affected'!D17*'Population Estimate'!D16</f>
        <v>12.728353406864104</v>
      </c>
      <c r="E17" s="43">
        <f>'Property % affected'!E17*'Population Estimate'!E16</f>
        <v>12.3508682499677</v>
      </c>
      <c r="F17" s="43">
        <f>'Property % affected'!F17*'Population Estimate'!F16</f>
        <v>9.4183555547080235</v>
      </c>
      <c r="G17" s="43">
        <f>'Property % affected'!G17*'Population Estimate'!G16</f>
        <v>5.3949232280350836</v>
      </c>
      <c r="H17" s="44">
        <f>'Property % affected'!H17*'Population Estimate'!B16</f>
        <v>28.547567780033479</v>
      </c>
      <c r="I17" s="44">
        <f>'Property % affected'!I17*'Population Estimate'!C16</f>
        <v>34.880832978398388</v>
      </c>
      <c r="J17" s="44">
        <f>'Property % affected'!J17*'Population Estimate'!D16</f>
        <v>22.800880299751771</v>
      </c>
      <c r="K17" s="44">
        <f>'Property % affected'!K17*'Population Estimate'!E16</f>
        <v>24.757589231579992</v>
      </c>
      <c r="L17" s="44">
        <f>'Property % affected'!L17*'Population Estimate'!F16</f>
        <v>20.358168543684059</v>
      </c>
      <c r="M17" s="44">
        <f>'Property % affected'!M17*'Population Estimate'!G16</f>
        <v>8.3368116179397145</v>
      </c>
      <c r="N17" s="45">
        <f>'Property % affected'!N17*'Population Estimate'!B16</f>
        <v>565.85040845523952</v>
      </c>
      <c r="O17" s="45">
        <f>'Property % affected'!O17*'Population Estimate'!C16</f>
        <v>1159.1061083526481</v>
      </c>
      <c r="P17" s="45">
        <f>'Property % affected'!P17*'Population Estimate'!D16</f>
        <v>878.67602356909663</v>
      </c>
      <c r="Q17" s="45">
        <f>'Property % affected'!Q17*'Population Estimate'!E16</f>
        <v>432.19080432336813</v>
      </c>
      <c r="R17" s="45">
        <f>'Property % affected'!R17*'Population Estimate'!F16</f>
        <v>277.20462848835751</v>
      </c>
      <c r="S17" s="45">
        <f>'Property % affected'!S17*'Population Estimate'!G16</f>
        <v>151.35629791514293</v>
      </c>
      <c r="U17">
        <v>2036</v>
      </c>
      <c r="V17" s="43">
        <f>'Population Estimate'!J16*Assumptions!C$41*'Property % affected'!B17</f>
        <v>7.3581919440257657</v>
      </c>
      <c r="W17" s="43">
        <f>'Population Estimate'!K16*Assumptions!D$41*'Property % affected'!C17</f>
        <v>10.640663146051665</v>
      </c>
      <c r="X17" s="43">
        <f>'Population Estimate'!L16*Assumptions!E$41*'Property % affected'!D17</f>
        <v>11.50136228628506</v>
      </c>
      <c r="Y17" s="43">
        <f>'Population Estimate'!M16*Assumptions!F$41*'Property % affected'!E17</f>
        <v>12.319087210231741</v>
      </c>
      <c r="Z17" s="43">
        <f>'Population Estimate'!N16*Assumptions!G$41*'Property % affected'!F17</f>
        <v>9.2259669768127264</v>
      </c>
      <c r="AA17" s="43">
        <f>'Population Estimate'!O16*Assumptions!H$41*'Property % affected'!G17</f>
        <v>4.9343802584421015</v>
      </c>
      <c r="AB17" s="44">
        <f>'Population Estimate'!J16*Assumptions!C$41*'Property % affected'!H17</f>
        <v>26.577091079211161</v>
      </c>
      <c r="AC17" s="44">
        <f>'Population Estimate'!K16*Assumptions!D$41*'Property % affected'!I17</f>
        <v>31.852896759726072</v>
      </c>
      <c r="AD17" s="44">
        <f>'Population Estimate'!L16*Assumptions!E$41*'Property % affected'!J17</f>
        <v>20.602915113296941</v>
      </c>
      <c r="AE17" s="44">
        <f>'Population Estimate'!M16*Assumptions!F$41*'Property % affected'!K17</f>
        <v>24.693883432828763</v>
      </c>
      <c r="AF17" s="44">
        <f>'Population Estimate'!N16*Assumptions!G$41*'Property % affected'!L17</f>
        <v>19.942312604510651</v>
      </c>
      <c r="AG17" s="44">
        <f>'Population Estimate'!O16*Assumptions!H$41*'Property % affected'!M17</f>
        <v>7.6251314295153048</v>
      </c>
      <c r="AH17" s="45">
        <f>'Population Estimate'!J16*Assumptions!C$41*'Property % affected'!N17</f>
        <v>526.7929638910241</v>
      </c>
      <c r="AI17" s="45">
        <f>'Population Estimate'!K16*Assumptions!D$41*'Property % affected'!O17</f>
        <v>1058.486396405435</v>
      </c>
      <c r="AJ17" s="45">
        <f>'Population Estimate'!L16*Assumptions!E$41*'Property % affected'!P17</f>
        <v>793.97318382836681</v>
      </c>
      <c r="AK17" s="45">
        <f>'Population Estimate'!M16*Assumptions!F$41*'Property % affected'!Q17</f>
        <v>431.07869844969787</v>
      </c>
      <c r="AL17" s="45">
        <f>'Population Estimate'!N16*Assumptions!G$41*'Property % affected'!R17</f>
        <v>271.54217457577295</v>
      </c>
      <c r="AM17" s="45">
        <f>'Population Estimate'!O16*Assumptions!H$41*'Property % affected'!S17</f>
        <v>138.43561749726271</v>
      </c>
    </row>
    <row r="18" spans="1:39" x14ac:dyDescent="0.35">
      <c r="A18">
        <v>2037</v>
      </c>
      <c r="B18" s="43">
        <f>'Property % affected'!B18*'Population Estimate'!B17</f>
        <v>8.0775159624776176</v>
      </c>
      <c r="C18" s="43">
        <f>'Property % affected'!C18*'Population Estimate'!C17</f>
        <v>11.908351707287258</v>
      </c>
      <c r="D18" s="43">
        <f>'Property % affected'!D18*'Population Estimate'!D17</f>
        <v>13.008201914906984</v>
      </c>
      <c r="E18" s="43">
        <f>'Property % affected'!E18*'Population Estimate'!E17</f>
        <v>12.622417282454785</v>
      </c>
      <c r="F18" s="43">
        <f>'Property % affected'!F18*'Population Estimate'!F17</f>
        <v>9.6254296880190182</v>
      </c>
      <c r="G18" s="43">
        <f>'Property % affected'!G18*'Population Estimate'!G17</f>
        <v>5.5135372520263823</v>
      </c>
      <c r="H18" s="44">
        <f>'Property % affected'!H18*'Population Estimate'!B17</f>
        <v>28.957601969939919</v>
      </c>
      <c r="I18" s="44">
        <f>'Property % affected'!I18*'Population Estimate'!C17</f>
        <v>35.38183307072719</v>
      </c>
      <c r="J18" s="44">
        <f>'Property % affected'!J18*'Population Estimate'!D17</f>
        <v>23.128373715474613</v>
      </c>
      <c r="K18" s="44">
        <f>'Property % affected'!K18*'Population Estimate'!E17</f>
        <v>25.113187232881781</v>
      </c>
      <c r="L18" s="44">
        <f>'Property % affected'!L18*'Population Estimate'!F17</f>
        <v>20.650576822074299</v>
      </c>
      <c r="M18" s="44">
        <f>'Property % affected'!M18*'Population Estimate'!G17</f>
        <v>8.4565548417584306</v>
      </c>
      <c r="N18" s="45">
        <f>'Property % affected'!N18*'Population Estimate'!B17</f>
        <v>573.71111866823242</v>
      </c>
      <c r="O18" s="45">
        <f>'Property % affected'!O18*'Population Estimate'!C17</f>
        <v>1175.2082390354619</v>
      </c>
      <c r="P18" s="45">
        <f>'Property % affected'!P18*'Population Estimate'!D17</f>
        <v>890.88246097582658</v>
      </c>
      <c r="Q18" s="45">
        <f>'Property % affected'!Q18*'Population Estimate'!E17</f>
        <v>438.19473507740054</v>
      </c>
      <c r="R18" s="45">
        <f>'Property % affected'!R18*'Population Estimate'!F17</f>
        <v>281.05551420247406</v>
      </c>
      <c r="S18" s="45">
        <f>'Property % affected'!S18*'Population Estimate'!G17</f>
        <v>153.4589172276753</v>
      </c>
      <c r="U18">
        <v>2037</v>
      </c>
      <c r="V18" s="43">
        <f>'Population Estimate'!J17*Assumptions!C$41*'Property % affected'!B18</f>
        <v>7.5199708459470687</v>
      </c>
      <c r="W18" s="43">
        <f>'Population Estimate'!K17*Assumptions!D$41*'Property % affected'!C18</f>
        <v>10.874611215438515</v>
      </c>
      <c r="X18" s="43">
        <f>'Population Estimate'!L17*Assumptions!E$41*'Property % affected'!D18</f>
        <v>11.754233885100176</v>
      </c>
      <c r="Y18" s="43">
        <f>'Population Estimate'!M17*Assumptions!F$41*'Property % affected'!E18</f>
        <v>12.589937497463266</v>
      </c>
      <c r="Z18" s="43">
        <f>'Population Estimate'!N17*Assumptions!G$41*'Property % affected'!F18</f>
        <v>9.428811210562678</v>
      </c>
      <c r="AA18" s="43">
        <f>'Population Estimate'!O17*Assumptions!H$41*'Property % affected'!G18</f>
        <v>5.0428686786879284</v>
      </c>
      <c r="AB18" s="44">
        <f>'Population Estimate'!J17*Assumptions!C$41*'Property % affected'!H18</f>
        <v>26.958822934432671</v>
      </c>
      <c r="AC18" s="44">
        <f>'Population Estimate'!K17*Assumptions!D$41*'Property % affected'!I18</f>
        <v>32.310406023551437</v>
      </c>
      <c r="AD18" s="44">
        <f>'Population Estimate'!L17*Assumptions!E$41*'Property % affected'!J18</f>
        <v>20.89883873359571</v>
      </c>
      <c r="AE18" s="44">
        <f>'Population Estimate'!M17*Assumptions!F$41*'Property % affected'!K18</f>
        <v>25.048566415527755</v>
      </c>
      <c r="AF18" s="44">
        <f>'Population Estimate'!N17*Assumptions!G$41*'Property % affected'!L18</f>
        <v>20.228747864307838</v>
      </c>
      <c r="AG18" s="44">
        <f>'Population Estimate'!O17*Assumptions!H$41*'Property % affected'!M18</f>
        <v>7.7346526543258562</v>
      </c>
      <c r="AH18" s="45">
        <f>'Population Estimate'!J17*Assumptions!C$41*'Property % affected'!N18</f>
        <v>534.11109385879365</v>
      </c>
      <c r="AI18" s="45">
        <f>'Population Estimate'!K17*Assumptions!D$41*'Property % affected'!O18</f>
        <v>1073.190732926553</v>
      </c>
      <c r="AJ18" s="45">
        <f>'Population Estimate'!L17*Assumptions!E$41*'Property % affected'!P18</f>
        <v>805.00294190877605</v>
      </c>
      <c r="AK18" s="45">
        <f>'Population Estimate'!M17*Assumptions!F$41*'Property % affected'!Q18</f>
        <v>437.06717999335865</v>
      </c>
      <c r="AL18" s="45">
        <f>'Population Estimate'!N17*Assumptions!G$41*'Property % affected'!R18</f>
        <v>275.31439831733246</v>
      </c>
      <c r="AM18" s="45">
        <f>'Population Estimate'!O17*Assumptions!H$41*'Property % affected'!S18</f>
        <v>140.35874462775902</v>
      </c>
    </row>
    <row r="19" spans="1:39" x14ac:dyDescent="0.35">
      <c r="A19">
        <v>2038</v>
      </c>
      <c r="B19" s="43">
        <f>'Property % affected'!B19*'Population Estimate'!B18</f>
        <v>8.2551100878554458</v>
      </c>
      <c r="C19" s="43">
        <f>'Property % affected'!C19*'Population Estimate'!C18</f>
        <v>12.170171469200614</v>
      </c>
      <c r="D19" s="43">
        <f>'Property % affected'!D19*'Population Estimate'!D18</f>
        <v>13.294203236668217</v>
      </c>
      <c r="E19" s="43">
        <f>'Property % affected'!E19*'Population Estimate'!E18</f>
        <v>12.899936654480136</v>
      </c>
      <c r="F19" s="43">
        <f>'Property % affected'!F19*'Population Estimate'!F18</f>
        <v>9.8370566008930052</v>
      </c>
      <c r="G19" s="43">
        <f>'Property % affected'!G19*'Population Estimate'!G18</f>
        <v>5.6347591512538466</v>
      </c>
      <c r="H19" s="44">
        <f>'Property % affected'!H19*'Population Estimate'!B18</f>
        <v>29.373525559538404</v>
      </c>
      <c r="I19" s="44">
        <f>'Property % affected'!I19*'Population Estimate'!C18</f>
        <v>35.890029123446872</v>
      </c>
      <c r="J19" s="44">
        <f>'Property % affected'!J19*'Population Estimate'!D18</f>
        <v>23.460570981923031</v>
      </c>
      <c r="K19" s="44">
        <f>'Property % affected'!K19*'Population Estimate'!E18</f>
        <v>25.473892756460771</v>
      </c>
      <c r="L19" s="44">
        <f>'Property % affected'!L19*'Population Estimate'!F18</f>
        <v>20.947185016635178</v>
      </c>
      <c r="M19" s="44">
        <f>'Property % affected'!M19*'Population Estimate'!G18</f>
        <v>8.5780179604611391</v>
      </c>
      <c r="N19" s="45">
        <f>'Property % affected'!N19*'Population Estimate'!B18</f>
        <v>581.6810287052939</v>
      </c>
      <c r="O19" s="45">
        <f>'Property % affected'!O19*'Population Estimate'!C18</f>
        <v>1191.5340581370135</v>
      </c>
      <c r="P19" s="45">
        <f>'Property % affected'!P19*'Population Estimate'!D18</f>
        <v>903.25846840628287</v>
      </c>
      <c r="Q19" s="45">
        <f>'Property % affected'!Q19*'Population Estimate'!E18</f>
        <v>444.28207154978395</v>
      </c>
      <c r="R19" s="45">
        <f>'Property % affected'!R19*'Population Estimate'!F18</f>
        <v>284.95989585157577</v>
      </c>
      <c r="S19" s="45">
        <f>'Property % affected'!S19*'Population Estimate'!G18</f>
        <v>155.59074581682415</v>
      </c>
      <c r="U19">
        <v>2038</v>
      </c>
      <c r="V19" s="43">
        <f>'Population Estimate'!J18*Assumptions!C$41*'Property % affected'!B19</f>
        <v>7.6853066560471692</v>
      </c>
      <c r="W19" s="43">
        <f>'Population Estimate'!K18*Assumptions!D$41*'Property % affected'!C19</f>
        <v>11.11370292093325</v>
      </c>
      <c r="X19" s="43">
        <f>'Population Estimate'!L18*Assumptions!E$41*'Property % affected'!D19</f>
        <v>12.012665177097336</v>
      </c>
      <c r="Y19" s="43">
        <f>'Population Estimate'!M18*Assumptions!F$41*'Property % affected'!E19</f>
        <v>12.866742761459015</v>
      </c>
      <c r="Z19" s="43">
        <f>'Population Estimate'!N18*Assumptions!G$41*'Property % affected'!F19</f>
        <v>9.6361152243301618</v>
      </c>
      <c r="AA19" s="43">
        <f>'Population Estimate'!O18*Assumptions!H$41*'Property % affected'!G19</f>
        <v>5.1537423503150812</v>
      </c>
      <c r="AB19" s="44">
        <f>'Population Estimate'!J18*Assumptions!C$41*'Property % affected'!H19</f>
        <v>27.34603767748629</v>
      </c>
      <c r="AC19" s="44">
        <f>'Population Estimate'!K18*Assumptions!D$41*'Property % affected'!I19</f>
        <v>32.774486580658703</v>
      </c>
      <c r="AD19" s="44">
        <f>'Population Estimate'!L18*Assumptions!E$41*'Property % affected'!J19</f>
        <v>21.199012761594997</v>
      </c>
      <c r="AE19" s="44">
        <f>'Population Estimate'!M18*Assumptions!F$41*'Property % affected'!K19</f>
        <v>25.408343777916308</v>
      </c>
      <c r="AF19" s="44">
        <f>'Population Estimate'!N18*Assumptions!G$41*'Property % affected'!L19</f>
        <v>20.519297248664301</v>
      </c>
      <c r="AG19" s="44">
        <f>'Population Estimate'!O18*Assumptions!H$41*'Property % affected'!M19</f>
        <v>7.8457469534886171</v>
      </c>
      <c r="AH19" s="45">
        <f>'Population Estimate'!J18*Assumptions!C$41*'Property % affected'!N19</f>
        <v>541.53088620608605</v>
      </c>
      <c r="AI19" s="45">
        <f>'Population Estimate'!K18*Assumptions!D$41*'Property % affected'!O19</f>
        <v>1088.0993399165793</v>
      </c>
      <c r="AJ19" s="45">
        <f>'Population Estimate'!L18*Assumptions!E$41*'Property % affected'!P19</f>
        <v>816.1859237576831</v>
      </c>
      <c r="AK19" s="45">
        <f>'Population Estimate'!M18*Assumptions!F$41*'Property % affected'!Q19</f>
        <v>443.13885263722415</v>
      </c>
      <c r="AL19" s="45">
        <f>'Population Estimate'!N18*Assumptions!G$41*'Property % affected'!R19</f>
        <v>279.1390252333847</v>
      </c>
      <c r="AM19" s="45">
        <f>'Population Estimate'!O18*Assumptions!H$41*'Property % affected'!S19</f>
        <v>142.30858755601693</v>
      </c>
    </row>
    <row r="20" spans="1:39" x14ac:dyDescent="0.35">
      <c r="A20">
        <v>2039</v>
      </c>
      <c r="B20" s="43">
        <f>'Property % affected'!B20*'Population Estimate'!B19</f>
        <v>8.4366088385556122</v>
      </c>
      <c r="C20" s="43">
        <f>'Property % affected'!C20*'Population Estimate'!C19</f>
        <v>12.437747660669745</v>
      </c>
      <c r="D20" s="43">
        <f>'Property % affected'!D20*'Population Estimate'!D19</f>
        <v>13.586492649326585</v>
      </c>
      <c r="E20" s="43">
        <f>'Property % affected'!E20*'Population Estimate'!E19</f>
        <v>13.183557631303197</v>
      </c>
      <c r="F20" s="43">
        <f>'Property % affected'!F20*'Population Estimate'!F19</f>
        <v>10.0533363917895</v>
      </c>
      <c r="G20" s="43">
        <f>'Property % affected'!G20*'Population Estimate'!G19</f>
        <v>5.7586462630627455</v>
      </c>
      <c r="H20" s="44">
        <f>'Property % affected'!H20*'Population Estimate'!B19</f>
        <v>29.795423139405973</v>
      </c>
      <c r="I20" s="44">
        <f>'Property % affected'!I20*'Population Estimate'!C19</f>
        <v>36.405524493516332</v>
      </c>
      <c r="J20" s="44">
        <f>'Property % affected'!J20*'Population Estimate'!D19</f>
        <v>23.797539661406947</v>
      </c>
      <c r="K20" s="44">
        <f>'Property % affected'!K20*'Population Estimate'!E19</f>
        <v>25.839779162638759</v>
      </c>
      <c r="L20" s="44">
        <f>'Property % affected'!L20*'Population Estimate'!F19</f>
        <v>21.248053451567966</v>
      </c>
      <c r="M20" s="44">
        <f>'Property % affected'!M20*'Population Estimate'!G19</f>
        <v>8.7012256772278445</v>
      </c>
      <c r="N20" s="45">
        <f>'Property % affected'!N20*'Population Estimate'!B19</f>
        <v>589.76165555423518</v>
      </c>
      <c r="O20" s="45">
        <f>'Property % affected'!O20*'Population Estimate'!C19</f>
        <v>1208.0866731037434</v>
      </c>
      <c r="P20" s="45">
        <f>'Property % affected'!P20*'Population Estimate'!D19</f>
        <v>915.80640150216448</v>
      </c>
      <c r="Q20" s="45">
        <f>'Property % affected'!Q20*'Population Estimate'!E19</f>
        <v>450.45397240042581</v>
      </c>
      <c r="R20" s="45">
        <f>'Property % affected'!R20*'Population Estimate'!F19</f>
        <v>288.91851659328188</v>
      </c>
      <c r="S20" s="45">
        <f>'Property % affected'!S20*'Population Estimate'!G19</f>
        <v>157.75218945354143</v>
      </c>
      <c r="U20">
        <v>2039</v>
      </c>
      <c r="V20" s="43">
        <f>'Population Estimate'!J19*Assumptions!C$41*'Property % affected'!B20</f>
        <v>7.8542775773280766</v>
      </c>
      <c r="W20" s="43">
        <f>'Population Estimate'!K19*Assumptions!D$41*'Property % affected'!C20</f>
        <v>11.358051351703386</v>
      </c>
      <c r="X20" s="43">
        <f>'Population Estimate'!L19*Assumptions!E$41*'Property % affected'!D20</f>
        <v>12.276778398970675</v>
      </c>
      <c r="Y20" s="43">
        <f>'Population Estimate'!M19*Assumptions!F$41*'Property % affected'!E20</f>
        <v>13.149633929708953</v>
      </c>
      <c r="Z20" s="43">
        <f>'Population Estimate'!N19*Assumptions!G$41*'Property % affected'!F20</f>
        <v>9.8479770718652713</v>
      </c>
      <c r="AA20" s="43">
        <f>'Population Estimate'!O19*Assumptions!H$41*'Property % affected'!G20</f>
        <v>5.2670537160095074</v>
      </c>
      <c r="AB20" s="44">
        <f>'Population Estimate'!J19*Assumptions!C$41*'Property % affected'!H20</f>
        <v>27.738814060141262</v>
      </c>
      <c r="AC20" s="44">
        <f>'Population Estimate'!K19*Assumptions!D$41*'Property % affected'!I20</f>
        <v>33.24523281579328</v>
      </c>
      <c r="AD20" s="44">
        <f>'Population Estimate'!L19*Assumptions!E$41*'Property % affected'!J20</f>
        <v>21.503498246715612</v>
      </c>
      <c r="AE20" s="44">
        <f>'Population Estimate'!M19*Assumptions!F$41*'Property % affected'!K20</f>
        <v>25.773288691546707</v>
      </c>
      <c r="AF20" s="44">
        <f>'Population Estimate'!N19*Assumptions!G$41*'Property % affected'!L20</f>
        <v>20.81401984953996</v>
      </c>
      <c r="AG20" s="44">
        <f>'Population Estimate'!O19*Assumptions!H$41*'Property % affected'!M20</f>
        <v>7.9584369213721411</v>
      </c>
      <c r="AH20" s="45">
        <f>'Population Estimate'!J19*Assumptions!C$41*'Property % affected'!N20</f>
        <v>549.05375321164718</v>
      </c>
      <c r="AI20" s="45">
        <f>'Population Estimate'!K19*Assumptions!D$41*'Property % affected'!O20</f>
        <v>1103.215055070666</v>
      </c>
      <c r="AJ20" s="45">
        <f>'Population Estimate'!L19*Assumptions!E$41*'Property % affected'!P20</f>
        <v>827.52425793702582</v>
      </c>
      <c r="AK20" s="45">
        <f>'Population Estimate'!M19*Assumptions!F$41*'Property % affected'!Q20</f>
        <v>449.29487205975823</v>
      </c>
      <c r="AL20" s="45">
        <f>'Population Estimate'!N19*Assumptions!G$41*'Property % affected'!R20</f>
        <v>283.01678330108155</v>
      </c>
      <c r="AM20" s="45">
        <f>'Population Estimate'!O19*Assumptions!H$41*'Property % affected'!S20</f>
        <v>144.28551741394887</v>
      </c>
    </row>
    <row r="21" spans="1:39" x14ac:dyDescent="0.35">
      <c r="A21">
        <v>2040</v>
      </c>
      <c r="B21" s="43">
        <f>'Property % affected'!B21*'Population Estimate'!B20</f>
        <v>10.501264687142127</v>
      </c>
      <c r="C21" s="43">
        <f>'Property % affected'!C21*'Population Estimate'!C20</f>
        <v>15.481585409018109</v>
      </c>
      <c r="D21" s="43">
        <f>'Property % affected'!D21*'Population Estimate'!D20</f>
        <v>16.911457934194807</v>
      </c>
      <c r="E21" s="43">
        <f>'Property % affected'!E21*'Population Estimate'!E20</f>
        <v>16.409914321476311</v>
      </c>
      <c r="F21" s="43">
        <f>'Property % affected'!F21*'Population Estimate'!F20</f>
        <v>12.513647184469264</v>
      </c>
      <c r="G21" s="43">
        <f>'Property % affected'!G21*'Population Estimate'!G20</f>
        <v>7.1679355775841653</v>
      </c>
      <c r="H21" s="44">
        <f>'Property % affected'!H21*'Population Estimate'!B20</f>
        <v>36.810497424893668</v>
      </c>
      <c r="I21" s="44">
        <f>'Property % affected'!I21*'Population Estimate'!C20</f>
        <v>44.976889885081981</v>
      </c>
      <c r="J21" s="44">
        <f>'Property % affected'!J21*'Population Estimate'!D20</f>
        <v>29.400464236618664</v>
      </c>
      <c r="K21" s="44">
        <f>'Property % affected'!K21*'Population Estimate'!E20</f>
        <v>31.923531338212729</v>
      </c>
      <c r="L21" s="44">
        <f>'Property % affected'!L21*'Population Estimate'!F20</f>
        <v>26.250723582727385</v>
      </c>
      <c r="M21" s="44">
        <f>'Property % affected'!M21*'Population Estimate'!G20</f>
        <v>10.749853891532949</v>
      </c>
      <c r="N21" s="45">
        <f>'Property % affected'!N21*'Population Estimate'!B20</f>
        <v>728.27736604846768</v>
      </c>
      <c r="O21" s="45">
        <f>'Property % affected'!O21*'Population Estimate'!C20</f>
        <v>1491.8266929704464</v>
      </c>
      <c r="P21" s="45">
        <f>'Property % affected'!P21*'Population Estimate'!D20</f>
        <v>1130.8993516534019</v>
      </c>
      <c r="Q21" s="45">
        <f>'Property % affected'!Q21*'Population Estimate'!E20</f>
        <v>556.25086754335939</v>
      </c>
      <c r="R21" s="45">
        <f>'Property % affected'!R21*'Population Estimate'!F20</f>
        <v>356.7760200846696</v>
      </c>
      <c r="S21" s="45">
        <f>'Property % affected'!S21*'Population Estimate'!G20</f>
        <v>194.80301566170371</v>
      </c>
      <c r="U21">
        <v>2040</v>
      </c>
      <c r="V21" s="43">
        <f>'Population Estimate'!J20*Assumptions!C$41*'Property % affected'!B21</f>
        <v>9.7764219420570537</v>
      </c>
      <c r="W21" s="43">
        <f>'Population Estimate'!K20*Assumptions!D$41*'Property % affected'!C21</f>
        <v>14.137659556918599</v>
      </c>
      <c r="X21" s="43">
        <f>'Population Estimate'!L20*Assumptions!E$41*'Property % affected'!D21</f>
        <v>15.281222815949826</v>
      </c>
      <c r="Y21" s="43">
        <f>'Population Estimate'!M20*Assumptions!F$41*'Property % affected'!E21</f>
        <v>16.36768861486529</v>
      </c>
      <c r="Z21" s="43">
        <f>'Population Estimate'!N20*Assumptions!G$41*'Property % affected'!F21</f>
        <v>12.258031140657868</v>
      </c>
      <c r="AA21" s="43">
        <f>'Population Estimate'!O20*Assumptions!H$41*'Property % affected'!G21</f>
        <v>6.5560376511044733</v>
      </c>
      <c r="AB21" s="44">
        <f>'Population Estimate'!J20*Assumptions!C$41*'Property % affected'!H21</f>
        <v>34.26967755259043</v>
      </c>
      <c r="AC21" s="44">
        <f>'Population Estimate'!K20*Assumptions!D$41*'Property % affected'!I21</f>
        <v>41.072534906787268</v>
      </c>
      <c r="AD21" s="44">
        <f>'Population Estimate'!L20*Assumptions!E$41*'Property % affected'!J21</f>
        <v>26.566310642189173</v>
      </c>
      <c r="AE21" s="44">
        <f>'Population Estimate'!M20*Assumptions!F$41*'Property % affected'!K21</f>
        <v>31.841386261653067</v>
      </c>
      <c r="AF21" s="44">
        <f>'Population Estimate'!N20*Assumptions!G$41*'Property % affected'!L21</f>
        <v>25.71450052876985</v>
      </c>
      <c r="AG21" s="44">
        <f>'Population Estimate'!O20*Assumptions!H$41*'Property % affected'!M21</f>
        <v>9.8321819572651474</v>
      </c>
      <c r="AH21" s="45">
        <f>'Population Estimate'!J20*Assumptions!C$41*'Property % affected'!N21</f>
        <v>678.00850978049368</v>
      </c>
      <c r="AI21" s="45">
        <f>'Population Estimate'!K20*Assumptions!D$41*'Property % affected'!O21</f>
        <v>1362.3241642199196</v>
      </c>
      <c r="AJ21" s="45">
        <f>'Population Estimate'!L20*Assumptions!E$41*'Property % affected'!P21</f>
        <v>1021.8826219639973</v>
      </c>
      <c r="AK21" s="45">
        <f>'Population Estimate'!M20*Assumptions!F$41*'Property % affected'!Q21</f>
        <v>554.81953246903345</v>
      </c>
      <c r="AL21" s="45">
        <f>'Population Estimate'!N20*Assumptions!G$41*'Property % affected'!R21</f>
        <v>349.48816280082326</v>
      </c>
      <c r="AM21" s="45">
        <f>'Population Estimate'!O20*Assumptions!H$41*'Property % affected'!S21</f>
        <v>178.17346311268909</v>
      </c>
    </row>
    <row r="22" spans="1:39" x14ac:dyDescent="0.35">
      <c r="A22">
        <v>2041</v>
      </c>
      <c r="B22" s="43">
        <f>'Property % affected'!B22*'Population Estimate'!B21</f>
        <v>10.732147909922171</v>
      </c>
      <c r="C22" s="43">
        <f>'Property % affected'!C22*'Population Estimate'!C21</f>
        <v>15.821967109648433</v>
      </c>
      <c r="D22" s="43">
        <f>'Property % affected'!D22*'Population Estimate'!D21</f>
        <v>17.283277141317239</v>
      </c>
      <c r="E22" s="43">
        <f>'Property % affected'!E22*'Population Estimate'!E21</f>
        <v>16.770706475275261</v>
      </c>
      <c r="F22" s="43">
        <f>'Property % affected'!F22*'Population Estimate'!F21</f>
        <v>12.788775112081659</v>
      </c>
      <c r="G22" s="43">
        <f>'Property % affected'!G22*'Population Estimate'!G21</f>
        <v>7.3255314592362764</v>
      </c>
      <c r="H22" s="44">
        <f>'Property % affected'!H22*'Population Estimate'!B21</f>
        <v>37.339213657672907</v>
      </c>
      <c r="I22" s="44">
        <f>'Property % affected'!I22*'Population Estimate'!C21</f>
        <v>45.622901578639976</v>
      </c>
      <c r="J22" s="44">
        <f>'Property % affected'!J22*'Population Estimate'!D21</f>
        <v>29.822748741870516</v>
      </c>
      <c r="K22" s="44">
        <f>'Property % affected'!K22*'Population Estimate'!E21</f>
        <v>32.382055140032804</v>
      </c>
      <c r="L22" s="44">
        <f>'Property % affected'!L22*'Population Estimate'!F21</f>
        <v>26.627767759017239</v>
      </c>
      <c r="M22" s="44">
        <f>'Property % affected'!M22*'Population Estimate'!G21</f>
        <v>10.904256104218479</v>
      </c>
      <c r="N22" s="45">
        <f>'Property % affected'!N22*'Population Estimate'!B21</f>
        <v>738.39448754143814</v>
      </c>
      <c r="O22" s="45">
        <f>'Property % affected'!O22*'Population Estimate'!C21</f>
        <v>1512.5509288218652</v>
      </c>
      <c r="P22" s="45">
        <f>'Property % affected'!P22*'Population Estimate'!D21</f>
        <v>1146.6096382425333</v>
      </c>
      <c r="Q22" s="45">
        <f>'Property % affected'!Q22*'Population Estimate'!E21</f>
        <v>563.97822235330136</v>
      </c>
      <c r="R22" s="45">
        <f>'Property % affected'!R22*'Population Estimate'!F21</f>
        <v>361.73229980617191</v>
      </c>
      <c r="S22" s="45">
        <f>'Property % affected'!S22*'Population Estimate'!G21</f>
        <v>197.5091903535523</v>
      </c>
      <c r="U22">
        <v>2041</v>
      </c>
      <c r="V22" s="43">
        <f>'Population Estimate'!J21*Assumptions!C$41*'Property % affected'!B22</f>
        <v>9.9913686053864161</v>
      </c>
      <c r="W22" s="43">
        <f>'Population Estimate'!K21*Assumptions!D$41*'Property % affected'!C22</f>
        <v>14.448493394395824</v>
      </c>
      <c r="X22" s="43">
        <f>'Population Estimate'!L21*Assumptions!E$41*'Property % affected'!D22</f>
        <v>15.617199298485909</v>
      </c>
      <c r="Y22" s="43">
        <f>'Population Estimate'!M21*Assumptions!F$41*'Property % affected'!E22</f>
        <v>16.727552384558418</v>
      </c>
      <c r="Z22" s="43">
        <f>'Population Estimate'!N21*Assumptions!G$41*'Property % affected'!F22</f>
        <v>12.527539035088767</v>
      </c>
      <c r="AA22" s="43">
        <f>'Population Estimate'!O21*Assumptions!H$41*'Property % affected'!G22</f>
        <v>6.7001802040874159</v>
      </c>
      <c r="AB22" s="44">
        <f>'Population Estimate'!J21*Assumptions!C$41*'Property % affected'!H22</f>
        <v>34.761899502351739</v>
      </c>
      <c r="AC22" s="44">
        <f>'Population Estimate'!K21*Assumptions!D$41*'Property % affected'!I22</f>
        <v>41.662467601147583</v>
      </c>
      <c r="AD22" s="44">
        <f>'Population Estimate'!L21*Assumptions!E$41*'Property % affected'!J22</f>
        <v>26.947887655926628</v>
      </c>
      <c r="AE22" s="44">
        <f>'Population Estimate'!M21*Assumptions!F$41*'Property % affected'!K22</f>
        <v>32.298730197987524</v>
      </c>
      <c r="AF22" s="44">
        <f>'Population Estimate'!N21*Assumptions!G$41*'Property % affected'!L22</f>
        <v>26.083842830517092</v>
      </c>
      <c r="AG22" s="44">
        <f>'Population Estimate'!O21*Assumptions!H$41*'Property % affected'!M22</f>
        <v>9.9734034719988696</v>
      </c>
      <c r="AH22" s="45">
        <f>'Population Estimate'!J21*Assumptions!C$41*'Property % affected'!N22</f>
        <v>687.42730375446513</v>
      </c>
      <c r="AI22" s="45">
        <f>'Population Estimate'!K21*Assumptions!D$41*'Property % affected'!O22</f>
        <v>1381.2493700889502</v>
      </c>
      <c r="AJ22" s="45">
        <f>'Population Estimate'!L21*Assumptions!E$41*'Property % affected'!P22</f>
        <v>1036.0784642624615</v>
      </c>
      <c r="AK22" s="45">
        <f>'Population Estimate'!M21*Assumptions!F$41*'Property % affected'!Q22</f>
        <v>562.52700338374643</v>
      </c>
      <c r="AL22" s="45">
        <f>'Population Estimate'!N21*Assumptions!G$41*'Property % affected'!R22</f>
        <v>354.34320068645172</v>
      </c>
      <c r="AM22" s="45">
        <f>'Population Estimate'!O21*Assumptions!H$41*'Property % affected'!S22</f>
        <v>180.64862251921446</v>
      </c>
    </row>
    <row r="23" spans="1:39" x14ac:dyDescent="0.35">
      <c r="A23">
        <v>2042</v>
      </c>
      <c r="B23" s="43">
        <f>'Property % affected'!B23*'Population Estimate'!B22</f>
        <v>10.968107384387075</v>
      </c>
      <c r="C23" s="43">
        <f>'Property % affected'!C23*'Population Estimate'!C22</f>
        <v>16.169832520703949</v>
      </c>
      <c r="D23" s="43">
        <f>'Property % affected'!D23*'Population Estimate'!D22</f>
        <v>17.663271251119451</v>
      </c>
      <c r="E23" s="43">
        <f>'Property % affected'!E23*'Population Estimate'!E22</f>
        <v>17.139431088421205</v>
      </c>
      <c r="F23" s="43">
        <f>'Property % affected'!F23*'Population Estimate'!F22</f>
        <v>13.069952065644399</v>
      </c>
      <c r="G23" s="43">
        <f>'Property % affected'!G23*'Population Estimate'!G22</f>
        <v>7.4865922802206235</v>
      </c>
      <c r="H23" s="44">
        <f>'Property % affected'!H23*'Population Estimate'!B22</f>
        <v>37.875523943082783</v>
      </c>
      <c r="I23" s="44">
        <f>'Property % affected'!I23*'Population Estimate'!C22</f>
        <v>46.278192062022697</v>
      </c>
      <c r="J23" s="44">
        <f>'Property % affected'!J23*'Population Estimate'!D22</f>
        <v>30.251098600442663</v>
      </c>
      <c r="K23" s="44">
        <f>'Property % affected'!K23*'Population Estimate'!E22</f>
        <v>32.847164807138505</v>
      </c>
      <c r="L23" s="44">
        <f>'Property % affected'!L23*'Population Estimate'!F22</f>
        <v>27.010227493107859</v>
      </c>
      <c r="M23" s="44">
        <f>'Property % affected'!M23*'Population Estimate'!G22</f>
        <v>11.060876025490819</v>
      </c>
      <c r="N23" s="45">
        <f>'Property % affected'!N23*'Population Estimate'!B22</f>
        <v>748.65215459036756</v>
      </c>
      <c r="O23" s="45">
        <f>'Property % affected'!O23*'Population Estimate'!C22</f>
        <v>1533.5630626936436</v>
      </c>
      <c r="P23" s="45">
        <f>'Property % affected'!P23*'Population Estimate'!D22</f>
        <v>1162.5381698101869</v>
      </c>
      <c r="Q23" s="45">
        <f>'Property % affected'!Q23*'Population Estimate'!E22</f>
        <v>571.81292443376969</v>
      </c>
      <c r="R23" s="45">
        <f>'Property % affected'!R23*'Population Estimate'!F22</f>
        <v>366.75743143277674</v>
      </c>
      <c r="S23" s="45">
        <f>'Property % affected'!S23*'Population Estimate'!G22</f>
        <v>200.25295882411075</v>
      </c>
      <c r="U23">
        <v>2042</v>
      </c>
      <c r="V23" s="43">
        <f>'Population Estimate'!J22*Assumptions!C$41*'Property % affected'!B23</f>
        <v>10.211041135535995</v>
      </c>
      <c r="W23" s="43">
        <f>'Population Estimate'!K22*Assumptions!D$41*'Property % affected'!C23</f>
        <v>14.766161296177097</v>
      </c>
      <c r="X23" s="43">
        <f>'Population Estimate'!L22*Assumptions!E$41*'Property % affected'!D23</f>
        <v>15.960562637308097</v>
      </c>
      <c r="Y23" s="43">
        <f>'Population Estimate'!M22*Assumptions!F$41*'Property % affected'!E23</f>
        <v>17.095328201931885</v>
      </c>
      <c r="Z23" s="43">
        <f>'Population Estimate'!N22*Assumptions!G$41*'Property % affected'!F23</f>
        <v>12.802972392126758</v>
      </c>
      <c r="AA23" s="43">
        <f>'Population Estimate'!O22*Assumptions!H$41*'Property % affected'!G23</f>
        <v>6.8474919084215475</v>
      </c>
      <c r="AB23" s="44">
        <f>'Population Estimate'!J22*Assumptions!C$41*'Property % affected'!H23</f>
        <v>35.261191330359061</v>
      </c>
      <c r="AC23" s="44">
        <f>'Population Estimate'!K22*Assumptions!D$41*'Property % affected'!I23</f>
        <v>42.260873611914214</v>
      </c>
      <c r="AD23" s="44">
        <f>'Population Estimate'!L22*Assumptions!E$41*'Property % affected'!J23</f>
        <v>27.334945333478267</v>
      </c>
      <c r="AE23" s="44">
        <f>'Population Estimate'!M22*Assumptions!F$41*'Property % affected'!K23</f>
        <v>32.762643052973402</v>
      </c>
      <c r="AF23" s="44">
        <f>'Population Estimate'!N22*Assumptions!G$41*'Property % affected'!L23</f>
        <v>26.458490066564234</v>
      </c>
      <c r="AG23" s="44">
        <f>'Population Estimate'!O22*Assumptions!H$41*'Property % affected'!M23</f>
        <v>10.116653378427374</v>
      </c>
      <c r="AH23" s="45">
        <f>'Population Estimate'!J22*Assumptions!C$41*'Property % affected'!N23</f>
        <v>696.97694222174971</v>
      </c>
      <c r="AI23" s="45">
        <f>'Population Estimate'!K22*Assumptions!D$41*'Property % affected'!O23</f>
        <v>1400.4374821198121</v>
      </c>
      <c r="AJ23" s="45">
        <f>'Population Estimate'!L22*Assumptions!E$41*'Property % affected'!P23</f>
        <v>1050.471513103274</v>
      </c>
      <c r="AK23" s="45">
        <f>'Population Estimate'!M22*Assumptions!F$41*'Property % affected'!Q23</f>
        <v>570.3415453448531</v>
      </c>
      <c r="AL23" s="45">
        <f>'Population Estimate'!N22*Assumptions!G$41*'Property % affected'!R23</f>
        <v>359.26568404056746</v>
      </c>
      <c r="AM23" s="45">
        <f>'Population Estimate'!O22*Assumptions!H$41*'Property % affected'!S23</f>
        <v>183.15816647426175</v>
      </c>
    </row>
    <row r="24" spans="1:39" x14ac:dyDescent="0.35">
      <c r="A24">
        <v>2043</v>
      </c>
      <c r="B24" s="43">
        <f>'Property % affected'!B24*'Population Estimate'!B23</f>
        <v>11.209254718174927</v>
      </c>
      <c r="C24" s="43">
        <f>'Property % affected'!C24*'Population Estimate'!C23</f>
        <v>16.525346180764796</v>
      </c>
      <c r="D24" s="43">
        <f>'Property % affected'!D24*'Population Estimate'!D23</f>
        <v>18.051619998893599</v>
      </c>
      <c r="E24" s="43">
        <f>'Property % affected'!E24*'Population Estimate'!E23</f>
        <v>17.516262565791386</v>
      </c>
      <c r="F24" s="43">
        <f>'Property % affected'!F24*'Population Estimate'!F23</f>
        <v>13.357311040434499</v>
      </c>
      <c r="G24" s="43">
        <f>'Property % affected'!G24*'Population Estimate'!G23</f>
        <v>7.6511942214909885</v>
      </c>
      <c r="H24" s="44">
        <f>'Property % affected'!H24*'Population Estimate'!B23</f>
        <v>38.419537355957345</v>
      </c>
      <c r="I24" s="44">
        <f>'Property % affected'!I24*'Population Estimate'!C23</f>
        <v>46.942894608267565</v>
      </c>
      <c r="J24" s="44">
        <f>'Property % affected'!J24*'Population Estimate'!D23</f>
        <v>30.685600930167865</v>
      </c>
      <c r="K24" s="44">
        <f>'Property % affected'!K24*'Population Estimate'!E23</f>
        <v>33.318954933575775</v>
      </c>
      <c r="L24" s="44">
        <f>'Property % affected'!L24*'Population Estimate'!F23</f>
        <v>27.398180569694343</v>
      </c>
      <c r="M24" s="44">
        <f>'Property % affected'!M24*'Population Estimate'!G23</f>
        <v>11.219745508723637</v>
      </c>
      <c r="N24" s="45">
        <f>'Property % affected'!N24*'Population Estimate'!B23</f>
        <v>759.05231963333949</v>
      </c>
      <c r="O24" s="45">
        <f>'Property % affected'!O24*'Population Estimate'!C23</f>
        <v>1554.8670940225138</v>
      </c>
      <c r="P24" s="45">
        <f>'Property % affected'!P24*'Population Estimate'!D23</f>
        <v>1178.6879781833372</v>
      </c>
      <c r="Q24" s="45">
        <f>'Property % affected'!Q24*'Population Estimate'!E23</f>
        <v>579.7564650371753</v>
      </c>
      <c r="R24" s="45">
        <f>'Property % affected'!R24*'Population Estimate'!F23</f>
        <v>371.85237144497023</v>
      </c>
      <c r="S24" s="45">
        <f>'Property % affected'!S24*'Population Estimate'!G23</f>
        <v>203.03484332059463</v>
      </c>
      <c r="U24">
        <v>2043</v>
      </c>
      <c r="V24" s="43">
        <f>'Population Estimate'!J23*Assumptions!C$41*'Property % affected'!B24</f>
        <v>10.435543436501584</v>
      </c>
      <c r="W24" s="43">
        <f>'Population Estimate'!K23*Assumptions!D$41*'Property % affected'!C24</f>
        <v>15.090813517573405</v>
      </c>
      <c r="X24" s="43">
        <f>'Population Estimate'!L23*Assumptions!E$41*'Property % affected'!D24</f>
        <v>16.311475241539128</v>
      </c>
      <c r="Y24" s="43">
        <f>'Population Estimate'!M23*Assumptions!F$41*'Property % affected'!E24</f>
        <v>17.47119002308732</v>
      </c>
      <c r="Z24" s="43">
        <f>'Population Estimate'!N23*Assumptions!G$41*'Property % affected'!F24</f>
        <v>13.084461490356754</v>
      </c>
      <c r="AA24" s="43">
        <f>'Population Estimate'!O23*Assumptions!H$41*'Property % affected'!G24</f>
        <v>6.9980424417980078</v>
      </c>
      <c r="AB24" s="44">
        <f>'Population Estimate'!J23*Assumptions!C$41*'Property % affected'!H24</f>
        <v>35.767654582629262</v>
      </c>
      <c r="AC24" s="44">
        <f>'Population Estimate'!K23*Assumptions!D$41*'Property % affected'!I24</f>
        <v>42.867874642955449</v>
      </c>
      <c r="AD24" s="44">
        <f>'Population Estimate'!L23*Assumptions!E$41*'Property % affected'!J24</f>
        <v>27.727562394669345</v>
      </c>
      <c r="AE24" s="44">
        <f>'Population Estimate'!M23*Assumptions!F$41*'Property % affected'!K24</f>
        <v>33.233219177248891</v>
      </c>
      <c r="AF24" s="44">
        <f>'Population Estimate'!N23*Assumptions!G$41*'Property % affected'!L24</f>
        <v>26.838518432699832</v>
      </c>
      <c r="AG24" s="44">
        <f>'Population Estimate'!O23*Assumptions!H$41*'Property % affected'!M24</f>
        <v>10.261960810729509</v>
      </c>
      <c r="AH24" s="45">
        <f>'Population Estimate'!J23*Assumptions!C$41*'Property % affected'!N24</f>
        <v>706.65924285470271</v>
      </c>
      <c r="AI24" s="45">
        <f>'Population Estimate'!K23*Assumptions!D$41*'Property % affected'!O24</f>
        <v>1419.8921525660348</v>
      </c>
      <c r="AJ24" s="45">
        <f>'Population Estimate'!L23*Assumptions!E$41*'Property % affected'!P24</f>
        <v>1065.0645080505633</v>
      </c>
      <c r="AK24" s="45">
        <f>'Population Estimate'!M23*Assumptions!F$41*'Property % affected'!Q24</f>
        <v>578.26464576749959</v>
      </c>
      <c r="AL24" s="45">
        <f>'Population Estimate'!N23*Assumptions!G$41*'Property % affected'!R24</f>
        <v>364.25654980564701</v>
      </c>
      <c r="AM24" s="45">
        <f>'Population Estimate'!O23*Assumptions!H$41*'Property % affected'!S24</f>
        <v>185.70257264289518</v>
      </c>
    </row>
    <row r="25" spans="1:39" x14ac:dyDescent="0.35">
      <c r="A25">
        <v>2044</v>
      </c>
      <c r="B25" s="43">
        <f>'Property % affected'!B25*'Population Estimate'!B24</f>
        <v>11.455703972755037</v>
      </c>
      <c r="C25" s="43">
        <f>'Property % affected'!C25*'Population Estimate'!C24</f>
        <v>16.888676245994223</v>
      </c>
      <c r="D25" s="43">
        <f>'Property % affected'!D25*'Population Estimate'!D24</f>
        <v>18.448507071633355</v>
      </c>
      <c r="E25" s="43">
        <f>'Property % affected'!E25*'Population Estimate'!E24</f>
        <v>17.901379146768829</v>
      </c>
      <c r="F25" s="43">
        <f>'Property % affected'!F25*'Population Estimate'!F24</f>
        <v>13.650987955793749</v>
      </c>
      <c r="G25" s="43">
        <f>'Property % affected'!G25*'Population Estimate'!G24</f>
        <v>7.8194151389331354</v>
      </c>
      <c r="H25" s="44">
        <f>'Property % affected'!H25*'Population Estimate'!B24</f>
        <v>38.971364537793427</v>
      </c>
      <c r="I25" s="44">
        <f>'Property % affected'!I25*'Population Estimate'!C24</f>
        <v>47.617144404638189</v>
      </c>
      <c r="J25" s="44">
        <f>'Property % affected'!J25*'Population Estimate'!D24</f>
        <v>31.126344100168986</v>
      </c>
      <c r="K25" s="44">
        <f>'Property % affected'!K25*'Population Estimate'!E24</f>
        <v>33.797521472062932</v>
      </c>
      <c r="L25" s="44">
        <f>'Property % affected'!L25*'Population Estimate'!F24</f>
        <v>27.79170589070829</v>
      </c>
      <c r="M25" s="44">
        <f>'Property % affected'!M25*'Population Estimate'!G24</f>
        <v>11.380896864806713</v>
      </c>
      <c r="N25" s="45">
        <f>'Property % affected'!N25*'Population Estimate'!B24</f>
        <v>769.59696223141873</v>
      </c>
      <c r="O25" s="45">
        <f>'Property % affected'!O25*'Population Estimate'!C24</f>
        <v>1576.4670778047926</v>
      </c>
      <c r="P25" s="45">
        <f>'Property % affected'!P25*'Population Estimate'!D24</f>
        <v>1195.0621373066499</v>
      </c>
      <c r="Q25" s="45">
        <f>'Property % affected'!Q25*'Population Estimate'!E24</f>
        <v>587.81035613218683</v>
      </c>
      <c r="R25" s="45">
        <f>'Property % affected'!R25*'Population Estimate'!F24</f>
        <v>377.01808961052365</v>
      </c>
      <c r="S25" s="45">
        <f>'Property % affected'!S25*'Population Estimate'!G24</f>
        <v>205.85537334520066</v>
      </c>
      <c r="U25">
        <v>2044</v>
      </c>
      <c r="V25" s="43">
        <f>'Population Estimate'!J24*Assumptions!C$41*'Property % affected'!B25</f>
        <v>10.664981696736152</v>
      </c>
      <c r="W25" s="43">
        <f>'Population Estimate'!K24*Assumptions!D$41*'Property % affected'!C25</f>
        <v>15.422603617443571</v>
      </c>
      <c r="X25" s="43">
        <f>'Population Estimate'!L24*Assumptions!E$41*'Property % affected'!D25</f>
        <v>16.67010309106611</v>
      </c>
      <c r="Y25" s="43">
        <f>'Population Estimate'!M24*Assumptions!F$41*'Property % affected'!E25</f>
        <v>17.855315628765272</v>
      </c>
      <c r="Z25" s="43">
        <f>'Population Estimate'!N24*Assumptions!G$41*'Property % affected'!F25</f>
        <v>13.372139472698615</v>
      </c>
      <c r="AA25" s="43">
        <f>'Population Estimate'!O24*Assumptions!H$41*'Property % affected'!G25</f>
        <v>7.15190301385769</v>
      </c>
      <c r="AB25" s="44">
        <f>'Population Estimate'!J24*Assumptions!C$41*'Property % affected'!H25</f>
        <v>36.281392263704134</v>
      </c>
      <c r="AC25" s="44">
        <f>'Population Estimate'!K24*Assumptions!D$41*'Property % affected'!I25</f>
        <v>43.483594146195529</v>
      </c>
      <c r="AD25" s="44">
        <f>'Population Estimate'!L24*Assumptions!E$41*'Property % affected'!J25</f>
        <v>28.125818689993054</v>
      </c>
      <c r="AE25" s="44">
        <f>'Population Estimate'!M24*Assumptions!F$41*'Property % affected'!K25</f>
        <v>33.710554276628443</v>
      </c>
      <c r="AF25" s="44">
        <f>'Population Estimate'!N24*Assumptions!G$41*'Property % affected'!L25</f>
        <v>27.224005219127154</v>
      </c>
      <c r="AG25" s="44">
        <f>'Population Estimate'!O24*Assumptions!H$41*'Property % affected'!M25</f>
        <v>10.409355321543913</v>
      </c>
      <c r="AH25" s="45">
        <f>'Population Estimate'!J24*Assumptions!C$41*'Property % affected'!N25</f>
        <v>716.47604857651595</v>
      </c>
      <c r="AI25" s="45">
        <f>'Population Estimate'!K24*Assumptions!D$41*'Property % affected'!O25</f>
        <v>1439.6170844177132</v>
      </c>
      <c r="AJ25" s="45">
        <f>'Population Estimate'!L24*Assumptions!E$41*'Property % affected'!P25</f>
        <v>1079.8602267260785</v>
      </c>
      <c r="AK25" s="45">
        <f>'Population Estimate'!M24*Assumptions!F$41*'Property % affected'!Q25</f>
        <v>586.29781272978312</v>
      </c>
      <c r="AL25" s="45">
        <f>'Population Estimate'!N24*Assumptions!G$41*'Property % affected'!R25</f>
        <v>369.31674794003305</v>
      </c>
      <c r="AM25" s="45">
        <f>'Population Estimate'!O24*Assumptions!H$41*'Property % affected'!S25</f>
        <v>188.28232532583152</v>
      </c>
    </row>
    <row r="26" spans="1:39" x14ac:dyDescent="0.35">
      <c r="A26">
        <v>2045</v>
      </c>
      <c r="B26" s="43">
        <f>'Property % affected'!B26*'Population Estimate'!B25</f>
        <v>11.707571717378435</v>
      </c>
      <c r="C26" s="43">
        <f>'Property % affected'!C26*'Population Estimate'!C25</f>
        <v>17.25999456967558</v>
      </c>
      <c r="D26" s="43">
        <f>'Property % affected'!D26*'Population Estimate'!D25</f>
        <v>18.854120194916916</v>
      </c>
      <c r="E26" s="43">
        <f>'Property % affected'!E26*'Population Estimate'!E25</f>
        <v>18.294962989548651</v>
      </c>
      <c r="F26" s="43">
        <f>'Property % affected'!F26*'Population Estimate'!F25</f>
        <v>13.951121719417889</v>
      </c>
      <c r="G26" s="43">
        <f>'Property % affected'!G26*'Population Estimate'!G25</f>
        <v>7.9913346001902594</v>
      </c>
      <c r="H26" s="44">
        <f>'Property % affected'!H26*'Population Estimate'!B25</f>
        <v>39.531117719252883</v>
      </c>
      <c r="I26" s="44">
        <f>'Property % affected'!I26*'Population Estimate'!C25</f>
        <v>48.301078580118784</v>
      </c>
      <c r="J26" s="44">
        <f>'Property % affected'!J26*'Population Estimate'!D25</f>
        <v>31.57341774883157</v>
      </c>
      <c r="K26" s="44">
        <f>'Property % affected'!K26*'Population Estimate'!E25</f>
        <v>34.282961753505596</v>
      </c>
      <c r="L26" s="44">
        <f>'Property % affected'!L26*'Population Estimate'!F25</f>
        <v>28.190883491364865</v>
      </c>
      <c r="M26" s="44">
        <f>'Property % affected'!M26*'Population Estimate'!G25</f>
        <v>11.544362868717341</v>
      </c>
      <c r="N26" s="45">
        <f>'Property % affected'!N26*'Population Estimate'!B25</f>
        <v>780.28808944543982</v>
      </c>
      <c r="O26" s="45">
        <f>'Property % affected'!O26*'Population Estimate'!C25</f>
        <v>1598.3671253682062</v>
      </c>
      <c r="P26" s="45">
        <f>'Property % affected'!P26*'Population Estimate'!D25</f>
        <v>1211.6637638275758</v>
      </c>
      <c r="Q26" s="45">
        <f>'Property % affected'!Q26*'Population Estimate'!E25</f>
        <v>595.97613069151839</v>
      </c>
      <c r="R26" s="45">
        <f>'Property % affected'!R26*'Population Estimate'!F25</f>
        <v>382.25556916907897</v>
      </c>
      <c r="S26" s="45">
        <f>'Property % affected'!S26*'Population Estimate'!G25</f>
        <v>208.71508575589175</v>
      </c>
      <c r="U26">
        <v>2045</v>
      </c>
      <c r="V26" s="43">
        <f>'Population Estimate'!J25*Assumptions!C$41*'Property % affected'!B26</f>
        <v>10.899464439376434</v>
      </c>
      <c r="W26" s="43">
        <f>'Population Estimate'!K25*Assumptions!D$41*'Property % affected'!C26</f>
        <v>15.761688530826854</v>
      </c>
      <c r="X26" s="43">
        <f>'Population Estimate'!L25*Assumptions!E$41*'Property % affected'!D26</f>
        <v>17.036615815048147</v>
      </c>
      <c r="Y26" s="43">
        <f>'Population Estimate'!M25*Assumptions!F$41*'Property % affected'!E26</f>
        <v>18.247886708434542</v>
      </c>
      <c r="Z26" s="43">
        <f>'Population Estimate'!N25*Assumptions!G$41*'Property % affected'!F26</f>
        <v>13.666142409383104</v>
      </c>
      <c r="AA26" s="43">
        <f>'Population Estimate'!O25*Assumptions!H$41*'Property % affected'!G26</f>
        <v>7.3091463998730504</v>
      </c>
      <c r="AB26" s="44">
        <f>'Population Estimate'!J25*Assumptions!C$41*'Property % affected'!H26</f>
        <v>36.802508857599427</v>
      </c>
      <c r="AC26" s="44">
        <f>'Population Estimate'!K25*Assumptions!D$41*'Property % affected'!I26</f>
        <v>44.108157346722415</v>
      </c>
      <c r="AD26" s="44">
        <f>'Population Estimate'!L25*Assumptions!E$41*'Property % affected'!J26</f>
        <v>28.529795216850541</v>
      </c>
      <c r="AE26" s="44">
        <f>'Population Estimate'!M25*Assumptions!F$41*'Property % affected'!K26</f>
        <v>34.194745431567469</v>
      </c>
      <c r="AF26" s="44">
        <f>'Population Estimate'!N25*Assumptions!G$41*'Property % affected'!L26</f>
        <v>27.615028826183476</v>
      </c>
      <c r="AG26" s="44">
        <f>'Population Estimate'!O25*Assumptions!H$41*'Property % affected'!M26</f>
        <v>10.558866887979455</v>
      </c>
      <c r="AH26" s="45">
        <f>'Population Estimate'!J25*Assumptions!C$41*'Property % affected'!N26</f>
        <v>726.42922791199692</v>
      </c>
      <c r="AI26" s="45">
        <f>'Population Estimate'!K25*Assumptions!D$41*'Property % affected'!O26</f>
        <v>1459.6160321063339</v>
      </c>
      <c r="AJ26" s="45">
        <f>'Population Estimate'!L25*Assumptions!E$41*'Property % affected'!P26</f>
        <v>1094.8614853378795</v>
      </c>
      <c r="AK26" s="45">
        <f>'Population Estimate'!M25*Assumptions!F$41*'Property % affected'!Q26</f>
        <v>594.44257525979879</v>
      </c>
      <c r="AL26" s="45">
        <f>'Population Estimate'!N25*Assumptions!G$41*'Property % affected'!R26</f>
        <v>374.44724159874909</v>
      </c>
      <c r="AM26" s="45">
        <f>'Population Estimate'!O25*Assumptions!H$41*'Property % affected'!S26</f>
        <v>190.89791555162151</v>
      </c>
    </row>
    <row r="27" spans="1:39" x14ac:dyDescent="0.35">
      <c r="A27">
        <v>2046</v>
      </c>
      <c r="B27" s="43">
        <f>'Property % affected'!B27*'Population Estimate'!B26</f>
        <v>11.964977084214537</v>
      </c>
      <c r="C27" s="43">
        <f>'Property % affected'!C27*'Population Estimate'!C26</f>
        <v>17.639476783498079</v>
      </c>
      <c r="D27" s="43">
        <f>'Property % affected'!D27*'Population Estimate'!D26</f>
        <v>19.26865122170026</v>
      </c>
      <c r="E27" s="43">
        <f>'Property % affected'!E27*'Population Estimate'!E26</f>
        <v>18.697200257297983</v>
      </c>
      <c r="F27" s="43">
        <f>'Property % affected'!F27*'Population Estimate'!F26</f>
        <v>14.257854293059209</v>
      </c>
      <c r="G27" s="43">
        <f>'Property % affected'!G27*'Population Estimate'!G26</f>
        <v>8.1670339222980726</v>
      </c>
      <c r="H27" s="44">
        <f>'Property % affected'!H27*'Population Estimate'!B26</f>
        <v>40.098910742988053</v>
      </c>
      <c r="I27" s="44">
        <f>'Property % affected'!I27*'Population Estimate'!C26</f>
        <v>48.994836233303459</v>
      </c>
      <c r="J27" s="44">
        <f>'Property % affected'!J27*'Population Estimate'!D26</f>
        <v>32.026912802034474</v>
      </c>
      <c r="K27" s="44">
        <f>'Property % affected'!K27*'Population Estimate'!E26</f>
        <v>34.775374506791856</v>
      </c>
      <c r="L27" s="44">
        <f>'Property % affected'!L27*'Population Estimate'!F26</f>
        <v>28.595794556440378</v>
      </c>
      <c r="M27" s="44">
        <f>'Property % affected'!M27*'Population Estimate'!G26</f>
        <v>11.710176766186086</v>
      </c>
      <c r="N27" s="45">
        <f>'Property % affected'!N27*'Population Estimate'!B26</f>
        <v>791.12773621802955</v>
      </c>
      <c r="O27" s="45">
        <f>'Property % affected'!O27*'Population Estimate'!C26</f>
        <v>1620.5714051544383</v>
      </c>
      <c r="P27" s="45">
        <f>'Property % affected'!P27*'Population Estimate'!D26</f>
        <v>1228.496017689572</v>
      </c>
      <c r="Q27" s="45">
        <f>'Property % affected'!Q27*'Population Estimate'!E26</f>
        <v>604.25534298371451</v>
      </c>
      <c r="R27" s="45">
        <f>'Property % affected'!R27*'Population Estimate'!F26</f>
        <v>387.56580701929772</v>
      </c>
      <c r="S27" s="45">
        <f>'Property % affected'!S27*'Population Estimate'!G26</f>
        <v>211.61452486858221</v>
      </c>
      <c r="U27">
        <v>2046</v>
      </c>
      <c r="V27" s="43">
        <f>'Population Estimate'!J26*Assumptions!C$41*'Property % affected'!B27</f>
        <v>11.139102573573826</v>
      </c>
      <c r="W27" s="43">
        <f>'Population Estimate'!K26*Assumptions!D$41*'Property % affected'!C27</f>
        <v>16.108228643172399</v>
      </c>
      <c r="X27" s="43">
        <f>'Population Estimate'!L26*Assumptions!E$41*'Property % affected'!D27</f>
        <v>17.411186772150103</v>
      </c>
      <c r="Y27" s="43">
        <f>'Population Estimate'!M26*Assumptions!F$41*'Property % affected'!E27</f>
        <v>18.649088946230439</v>
      </c>
      <c r="Z27" s="43">
        <f>'Population Estimate'!N26*Assumptions!G$41*'Property % affected'!F27</f>
        <v>13.966609362312374</v>
      </c>
      <c r="AA27" s="43">
        <f>'Population Estimate'!O26*Assumptions!H$41*'Property % affected'!G27</f>
        <v>7.4698469751704319</v>
      </c>
      <c r="AB27" s="44">
        <f>'Population Estimate'!J26*Assumptions!C$41*'Property % affected'!H27</f>
        <v>37.331110349054853</v>
      </c>
      <c r="AC27" s="44">
        <f>'Population Estimate'!K26*Assumptions!D$41*'Property % affected'!I27</f>
        <v>44.741691268255956</v>
      </c>
      <c r="AD27" s="44">
        <f>'Population Estimate'!L26*Assumptions!E$41*'Property % affected'!J27</f>
        <v>28.93957413602417</v>
      </c>
      <c r="AE27" s="44">
        <f>'Population Estimate'!M26*Assumptions!F$41*'Property % affected'!K27</f>
        <v>34.685891116906596</v>
      </c>
      <c r="AF27" s="44">
        <f>'Population Estimate'!N26*Assumptions!G$41*'Property % affected'!L27</f>
        <v>28.011668780285163</v>
      </c>
      <c r="AG27" s="44">
        <f>'Population Estimate'!O26*Assumptions!H$41*'Property % affected'!M27</f>
        <v>10.710525917711951</v>
      </c>
      <c r="AH27" s="45">
        <f>'Population Estimate'!J26*Assumptions!C$41*'Property % affected'!N27</f>
        <v>736.52067534322384</v>
      </c>
      <c r="AI27" s="45">
        <f>'Population Estimate'!K26*Assumptions!D$41*'Property % affected'!O27</f>
        <v>1479.8928022193911</v>
      </c>
      <c r="AJ27" s="45">
        <f>'Population Estimate'!L26*Assumptions!E$41*'Property % affected'!P27</f>
        <v>1110.0711392163723</v>
      </c>
      <c r="AK27" s="45">
        <f>'Population Estimate'!M26*Assumptions!F$41*'Property % affected'!Q27</f>
        <v>602.70048362667433</v>
      </c>
      <c r="AL27" s="45">
        <f>'Population Estimate'!N26*Assumptions!G$41*'Property % affected'!R27</f>
        <v>379.64900731682599</v>
      </c>
      <c r="AM27" s="45">
        <f>'Population Estimate'!O26*Assumptions!H$41*'Property % affected'!S27</f>
        <v>193.54984117011179</v>
      </c>
    </row>
    <row r="28" spans="1:39" x14ac:dyDescent="0.35">
      <c r="A28">
        <v>2047</v>
      </c>
      <c r="B28" s="43">
        <f>'Property % affected'!B28*'Population Estimate'!B27</f>
        <v>12.228041824700057</v>
      </c>
      <c r="C28" s="43">
        <f>'Property % affected'!C28*'Population Estimate'!C27</f>
        <v>18.027302380629664</v>
      </c>
      <c r="D28" s="43">
        <f>'Property % affected'!D28*'Population Estimate'!D27</f>
        <v>19.692296223062613</v>
      </c>
      <c r="E28" s="43">
        <f>'Property % affected'!E28*'Population Estimate'!E27</f>
        <v>19.108281206210204</v>
      </c>
      <c r="F28" s="43">
        <f>'Property % affected'!F28*'Population Estimate'!F27</f>
        <v>14.571330759673787</v>
      </c>
      <c r="G28" s="43">
        <f>'Property % affected'!G28*'Population Estimate'!G27</f>
        <v>8.3465962101473519</v>
      </c>
      <c r="H28" s="44">
        <f>'Property % affected'!H28*'Population Estimate'!B27</f>
        <v>40.67485908679518</v>
      </c>
      <c r="I28" s="44">
        <f>'Property % affected'!I28*'Population Estimate'!C27</f>
        <v>49.698558460686087</v>
      </c>
      <c r="J28" s="44">
        <f>'Property % affected'!J28*'Population Estimate'!D27</f>
        <v>32.486921491642399</v>
      </c>
      <c r="K28" s="44">
        <f>'Property % affected'!K28*'Population Estimate'!E27</f>
        <v>35.274859878871737</v>
      </c>
      <c r="L28" s="44">
        <f>'Property % affected'!L28*'Population Estimate'!F27</f>
        <v>29.006521436783647</v>
      </c>
      <c r="M28" s="44">
        <f>'Property % affected'!M28*'Population Estimate'!G27</f>
        <v>11.878372280458324</v>
      </c>
      <c r="N28" s="45">
        <f>'Property % affected'!N28*'Population Estimate'!B27</f>
        <v>802.11796576093673</v>
      </c>
      <c r="O28" s="45">
        <f>'Property % affected'!O28*'Population Estimate'!C27</f>
        <v>1643.0841435125465</v>
      </c>
      <c r="P28" s="45">
        <f>'Property % affected'!P28*'Population Estimate'!D27</f>
        <v>1245.5621027335617</v>
      </c>
      <c r="Q28" s="45">
        <f>'Property % affected'!Q28*'Population Estimate'!E27</f>
        <v>612.6495688689879</v>
      </c>
      <c r="R28" s="45">
        <f>'Property % affected'!R28*'Population Estimate'!F27</f>
        <v>392.94981390861034</v>
      </c>
      <c r="S28" s="45">
        <f>'Property % affected'!S28*'Population Estimate'!G27</f>
        <v>214.55424256074264</v>
      </c>
      <c r="U28">
        <v>2047</v>
      </c>
      <c r="V28" s="43">
        <f>'Population Estimate'!J27*Assumptions!C$41*'Property % affected'!B28</f>
        <v>11.384009446953867</v>
      </c>
      <c r="W28" s="43">
        <f>'Population Estimate'!K27*Assumptions!D$41*'Property % affected'!C28</f>
        <v>16.462387866200753</v>
      </c>
      <c r="X28" s="43">
        <f>'Population Estimate'!L27*Assumptions!E$41*'Property % affected'!D28</f>
        <v>17.793993132540326</v>
      </c>
      <c r="Y28" s="43">
        <f>'Population Estimate'!M27*Assumptions!F$41*'Property % affected'!E28</f>
        <v>19.059112108782411</v>
      </c>
      <c r="Z28" s="43">
        <f>'Population Estimate'!N27*Assumptions!G$41*'Property % affected'!F28</f>
        <v>14.273682450835596</v>
      </c>
      <c r="AA28" s="43">
        <f>'Population Estimate'!O27*Assumptions!H$41*'Property % affected'!G28</f>
        <v>7.6340807503092289</v>
      </c>
      <c r="AB28" s="44">
        <f>'Population Estimate'!J27*Assumptions!C$41*'Property % affected'!H28</f>
        <v>37.867304245089265</v>
      </c>
      <c r="AC28" s="44">
        <f>'Population Estimate'!K27*Assumptions!D$41*'Property % affected'!I28</f>
        <v>45.384324758982082</v>
      </c>
      <c r="AD28" s="44">
        <f>'Population Estimate'!L27*Assumptions!E$41*'Property % affected'!J28</f>
        <v>29.355238788387361</v>
      </c>
      <c r="AE28" s="44">
        <f>'Population Estimate'!M27*Assumptions!F$41*'Property % affected'!K28</f>
        <v>35.184091221899472</v>
      </c>
      <c r="AF28" s="44">
        <f>'Population Estimate'!N27*Assumptions!G$41*'Property % affected'!L28</f>
        <v>28.41400575010173</v>
      </c>
      <c r="AG28" s="44">
        <f>'Population Estimate'!O27*Assumptions!H$41*'Property % affected'!M28</f>
        <v>10.864363255168511</v>
      </c>
      <c r="AH28" s="45">
        <f>'Population Estimate'!J27*Assumptions!C$41*'Property % affected'!N28</f>
        <v>746.75231167013976</v>
      </c>
      <c r="AI28" s="45">
        <f>'Population Estimate'!K27*Assumptions!D$41*'Property % affected'!O28</f>
        <v>1500.4512542249277</v>
      </c>
      <c r="AJ28" s="45">
        <f>'Population Estimate'!L27*Assumptions!E$41*'Property % affected'!P28</f>
        <v>1125.4920833577901</v>
      </c>
      <c r="AK28" s="45">
        <f>'Population Estimate'!M27*Assumptions!F$41*'Property % affected'!Q28</f>
        <v>611.07310963564646</v>
      </c>
      <c r="AL28" s="45">
        <f>'Population Estimate'!N27*Assumptions!G$41*'Property % affected'!R28</f>
        <v>384.92303519517469</v>
      </c>
      <c r="AM28" s="45">
        <f>'Population Estimate'!O27*Assumptions!H$41*'Property % affected'!S28</f>
        <v>196.23860694720565</v>
      </c>
    </row>
    <row r="29" spans="1:39" x14ac:dyDescent="0.35">
      <c r="A29">
        <v>2048</v>
      </c>
      <c r="B29" s="43">
        <f>'Property % affected'!B29*'Population Estimate'!B28</f>
        <v>12.496890367126825</v>
      </c>
      <c r="C29" s="43">
        <f>'Property % affected'!C29*'Population Estimate'!C28</f>
        <v>18.423654800616404</v>
      </c>
      <c r="D29" s="43">
        <f>'Property % affected'!D29*'Population Estimate'!D28</f>
        <v>20.125255580947083</v>
      </c>
      <c r="E29" s="43">
        <f>'Property % affected'!E29*'Population Estimate'!E28</f>
        <v>19.528400275495159</v>
      </c>
      <c r="F29" s="43">
        <f>'Property % affected'!F29*'Population Estimate'!F28</f>
        <v>14.891699392044966</v>
      </c>
      <c r="G29" s="43">
        <f>'Property % affected'!G29*'Population Estimate'!G28</f>
        <v>8.5301063957921368</v>
      </c>
      <c r="H29" s="44">
        <f>'Property % affected'!H29*'Population Estimate'!B28</f>
        <v>41.259079887100192</v>
      </c>
      <c r="I29" s="44">
        <f>'Property % affected'!I29*'Population Estimate'!C28</f>
        <v>50.412388385356515</v>
      </c>
      <c r="J29" s="44">
        <f>'Property % affected'!J29*'Population Estimate'!D28</f>
        <v>32.953537374263981</v>
      </c>
      <c r="K29" s="44">
        <f>'Property % affected'!K29*'Population Estimate'!E28</f>
        <v>35.781519455125121</v>
      </c>
      <c r="L29" s="44">
        <f>'Property % affected'!L29*'Population Estimate'!F28</f>
        <v>29.423147666064526</v>
      </c>
      <c r="M29" s="44">
        <f>'Property % affected'!M29*'Population Estimate'!G28</f>
        <v>12.048983619152873</v>
      </c>
      <c r="N29" s="45">
        <f>'Property % affected'!N29*'Population Estimate'!B28</f>
        <v>813.26086994774312</v>
      </c>
      <c r="O29" s="45">
        <f>'Property % affected'!O29*'Population Estimate'!C28</f>
        <v>1665.9096255034058</v>
      </c>
      <c r="P29" s="45">
        <f>'Property % affected'!P29*'Population Estimate'!D28</f>
        <v>1262.8652673077531</v>
      </c>
      <c r="Q29" s="45">
        <f>'Property % affected'!Q29*'Population Estimate'!E28</f>
        <v>621.16040609916911</v>
      </c>
      <c r="R29" s="45">
        <f>'Property % affected'!R29*'Population Estimate'!F28</f>
        <v>398.40861462560122</v>
      </c>
      <c r="S29" s="45">
        <f>'Property % affected'!S29*'Population Estimate'!G28</f>
        <v>217.5347983764438</v>
      </c>
      <c r="U29">
        <v>2048</v>
      </c>
      <c r="V29" s="43">
        <f>'Population Estimate'!J28*Assumptions!C$41*'Property % affected'!B29</f>
        <v>11.63430089922907</v>
      </c>
      <c r="W29" s="43">
        <f>'Population Estimate'!K28*Assumptions!D$41*'Property % affected'!C29</f>
        <v>16.824333715433305</v>
      </c>
      <c r="X29" s="43">
        <f>'Population Estimate'!L28*Assumptions!E$41*'Property % affected'!D29</f>
        <v>18.185215961691284</v>
      </c>
      <c r="Y29" s="43">
        <f>'Population Estimate'!M28*Assumptions!F$41*'Property % affected'!E29</f>
        <v>19.478150134972694</v>
      </c>
      <c r="Z29" s="43">
        <f>'Population Estimate'!N28*Assumptions!G$41*'Property % affected'!F29</f>
        <v>14.587506918970657</v>
      </c>
      <c r="AA29" s="43">
        <f>'Population Estimate'!O28*Assumptions!H$41*'Property % affected'!G29</f>
        <v>7.8019254070344886</v>
      </c>
      <c r="AB29" s="44">
        <f>'Population Estimate'!J28*Assumptions!C$41*'Property % affected'!H29</f>
        <v>38.411199596865458</v>
      </c>
      <c r="AC29" s="44">
        <f>'Population Estimate'!K28*Assumptions!D$41*'Property % affected'!I29</f>
        <v>46.0361885177579</v>
      </c>
      <c r="AD29" s="44">
        <f>'Population Estimate'!L28*Assumptions!E$41*'Property % affected'!J29</f>
        <v>29.776873711854467</v>
      </c>
      <c r="AE29" s="44">
        <f>'Population Estimate'!M28*Assumptions!F$41*'Property % affected'!K29</f>
        <v>35.689447070528232</v>
      </c>
      <c r="AF29" s="44">
        <f>'Population Estimate'!N28*Assumptions!G$41*'Property % affected'!L29</f>
        <v>28.822121562962288</v>
      </c>
      <c r="AG29" s="44">
        <f>'Population Estimate'!O28*Assumptions!H$41*'Property % affected'!M29</f>
        <v>11.020410187800652</v>
      </c>
      <c r="AH29" s="45">
        <f>'Population Estimate'!J28*Assumptions!C$41*'Property % affected'!N29</f>
        <v>757.12608437615654</v>
      </c>
      <c r="AI29" s="45">
        <f>'Population Estimate'!K28*Assumptions!D$41*'Property % affected'!O29</f>
        <v>1521.2953012061478</v>
      </c>
      <c r="AJ29" s="45">
        <f>'Population Estimate'!L28*Assumptions!E$41*'Property % affected'!P29</f>
        <v>1141.1272529752259</v>
      </c>
      <c r="AK29" s="45">
        <f>'Population Estimate'!M28*Assumptions!F$41*'Property % affected'!Q29</f>
        <v>619.56204692723827</v>
      </c>
      <c r="AL29" s="45">
        <f>'Population Estimate'!N28*Assumptions!G$41*'Property % affected'!R29</f>
        <v>390.27032908904175</v>
      </c>
      <c r="AM29" s="45">
        <f>'Population Estimate'!O28*Assumptions!H$41*'Property % affected'!S29</f>
        <v>198.96472466093951</v>
      </c>
    </row>
    <row r="30" spans="1:39" x14ac:dyDescent="0.35">
      <c r="A30">
        <v>2049</v>
      </c>
      <c r="B30" s="43">
        <f>'Property % affected'!B30*'Population Estimate'!B29</f>
        <v>12.771649875495747</v>
      </c>
      <c r="C30" s="43">
        <f>'Property % affected'!C30*'Population Estimate'!C29</f>
        <v>18.828721516148448</v>
      </c>
      <c r="D30" s="43">
        <f>'Property % affected'!D30*'Population Estimate'!D29</f>
        <v>20.567734082940316</v>
      </c>
      <c r="E30" s="43">
        <f>'Property % affected'!E30*'Population Estimate'!E29</f>
        <v>19.957756179347925</v>
      </c>
      <c r="F30" s="43">
        <f>'Property % affected'!F30*'Population Estimate'!F29</f>
        <v>15.219111722915624</v>
      </c>
      <c r="G30" s="43">
        <f>'Property % affected'!G30*'Population Estimate'!G29</f>
        <v>8.7176512786221636</v>
      </c>
      <c r="H30" s="44">
        <f>'Property % affected'!H30*'Population Estimate'!B29</f>
        <v>41.851691962781992</v>
      </c>
      <c r="I30" s="44">
        <f>'Property % affected'!I30*'Population Estimate'!C29</f>
        <v>51.13647118610902</v>
      </c>
      <c r="J30" s="44">
        <f>'Property % affected'!J30*'Population Estimate'!D29</f>
        <v>33.426855350279389</v>
      </c>
      <c r="K30" s="44">
        <f>'Property % affected'!K30*'Population Estimate'!E29</f>
        <v>36.295456280022172</v>
      </c>
      <c r="L30" s="44">
        <f>'Property % affected'!L30*'Population Estimate'!F29</f>
        <v>29.845757977762965</v>
      </c>
      <c r="M30" s="44">
        <f>'Property % affected'!M30*'Population Estimate'!G29</f>
        <v>12.222045481219133</v>
      </c>
      <c r="N30" s="45">
        <f>'Property % affected'!N30*'Population Estimate'!B29</f>
        <v>824.55856971202854</v>
      </c>
      <c r="O30" s="45">
        <f>'Property % affected'!O30*'Population Estimate'!C29</f>
        <v>1689.0521957153233</v>
      </c>
      <c r="P30" s="45">
        <f>'Property % affected'!P30*'Population Estimate'!D29</f>
        <v>1280.4088048859276</v>
      </c>
      <c r="Q30" s="45">
        <f>'Property % affected'!Q30*'Population Estimate'!E29</f>
        <v>629.78947462182055</v>
      </c>
      <c r="R30" s="45">
        <f>'Property % affected'!R30*'Population Estimate'!F29</f>
        <v>403.94324819506608</v>
      </c>
      <c r="S30" s="45">
        <f>'Property % affected'!S30*'Population Estimate'!G29</f>
        <v>220.55675963286004</v>
      </c>
      <c r="U30">
        <v>2049</v>
      </c>
      <c r="V30" s="43">
        <f>'Population Estimate'!J29*Assumptions!C$41*'Property % affected'!B30</f>
        <v>11.890095316990552</v>
      </c>
      <c r="W30" s="43">
        <f>'Population Estimate'!K29*Assumptions!D$41*'Property % affected'!C30</f>
        <v>17.194237389426242</v>
      </c>
      <c r="X30" s="43">
        <f>'Population Estimate'!L29*Assumptions!E$41*'Property % affected'!D30</f>
        <v>18.585040306022613</v>
      </c>
      <c r="Y30" s="43">
        <f>'Population Estimate'!M29*Assumptions!F$41*'Property % affected'!E30</f>
        <v>19.906401227668457</v>
      </c>
      <c r="Z30" s="43">
        <f>'Population Estimate'!N29*Assumptions!G$41*'Property % affected'!F30</f>
        <v>14.908231204103851</v>
      </c>
      <c r="AA30" s="43">
        <f>'Population Estimate'!O29*Assumptions!H$41*'Property % affected'!G30</f>
        <v>7.9734603350199915</v>
      </c>
      <c r="AB30" s="44">
        <f>'Population Estimate'!J29*Assumptions!C$41*'Property % affected'!H30</f>
        <v>38.962907021868972</v>
      </c>
      <c r="AC30" s="44">
        <f>'Population Estimate'!K29*Assumptions!D$41*'Property % affected'!I30</f>
        <v>46.697415120693286</v>
      </c>
      <c r="AD30" s="44">
        <f>'Population Estimate'!L29*Assumptions!E$41*'Property % affected'!J30</f>
        <v>30.204564658574153</v>
      </c>
      <c r="AE30" s="44">
        <f>'Population Estimate'!M29*Assumptions!F$41*'Property % affected'!K30</f>
        <v>36.202061442110811</v>
      </c>
      <c r="AF30" s="44">
        <f>'Population Estimate'!N29*Assumptions!G$41*'Property % affected'!L30</f>
        <v>29.236099221497522</v>
      </c>
      <c r="AG30" s="44">
        <f>'Population Estimate'!O29*Assumptions!H$41*'Property % affected'!M30</f>
        <v>11.178698452447563</v>
      </c>
      <c r="AH30" s="45">
        <f>'Population Estimate'!J29*Assumptions!C$41*'Property % affected'!N30</f>
        <v>767.64396799883775</v>
      </c>
      <c r="AI30" s="45">
        <f>'Population Estimate'!K29*Assumptions!D$41*'Property % affected'!O30</f>
        <v>1542.4289106062283</v>
      </c>
      <c r="AJ30" s="45">
        <f>'Population Estimate'!L29*Assumptions!E$41*'Property % affected'!P30</f>
        <v>1156.9796240573198</v>
      </c>
      <c r="AK30" s="45">
        <f>'Population Estimate'!M29*Assumptions!F$41*'Property % affected'!Q30</f>
        <v>628.16891128059149</v>
      </c>
      <c r="AL30" s="45">
        <f>'Population Estimate'!N29*Assumptions!G$41*'Property % affected'!R30</f>
        <v>395.69190679908235</v>
      </c>
      <c r="AM30" s="45">
        <f>'Population Estimate'!O29*Assumptions!H$41*'Property % affected'!S30</f>
        <v>201.7287131988947</v>
      </c>
    </row>
    <row r="31" spans="1:39" x14ac:dyDescent="0.35">
      <c r="A31">
        <v>2050</v>
      </c>
      <c r="B31" s="43">
        <f>'Property % affected'!B31*'Population Estimate'!B30</f>
        <v>16.375825792291149</v>
      </c>
      <c r="C31" s="43">
        <f>'Property % affected'!C31*'Population Estimate'!C30</f>
        <v>24.142210790760711</v>
      </c>
      <c r="D31" s="43">
        <f>'Property % affected'!D31*'Population Estimate'!D30</f>
        <v>26.371974926326892</v>
      </c>
      <c r="E31" s="43">
        <f>'Property % affected'!E31*'Population Estimate'!E30</f>
        <v>25.589860478800329</v>
      </c>
      <c r="F31" s="43">
        <f>'Property % affected'!F31*'Population Estimate'!F30</f>
        <v>19.513964500863533</v>
      </c>
      <c r="G31" s="43">
        <f>'Property % affected'!G31*'Population Estimate'!G30</f>
        <v>11.177783610445191</v>
      </c>
      <c r="H31" s="44">
        <f>'Property % affected'!H31*'Population Estimate'!B30</f>
        <v>53.262023611187516</v>
      </c>
      <c r="I31" s="44">
        <f>'Property % affected'!I31*'Population Estimate'!C30</f>
        <v>65.078179829131628</v>
      </c>
      <c r="J31" s="44">
        <f>'Property % affected'!J31*'Population Estimate'!D30</f>
        <v>42.540262422307677</v>
      </c>
      <c r="K31" s="44">
        <f>'Property % affected'!K31*'Population Estimate'!E30</f>
        <v>46.190950919845747</v>
      </c>
      <c r="L31" s="44">
        <f>'Property % affected'!L31*'Population Estimate'!F30</f>
        <v>37.982824386623236</v>
      </c>
      <c r="M31" s="44">
        <f>'Property % affected'!M31*'Population Estimate'!G30</f>
        <v>15.554230772237325</v>
      </c>
      <c r="N31" s="45">
        <f>'Property % affected'!N31*'Population Estimate'!B30</f>
        <v>1048.8763758129599</v>
      </c>
      <c r="O31" s="45">
        <f>'Property % affected'!O31*'Population Estimate'!C30</f>
        <v>2148.5519775987918</v>
      </c>
      <c r="P31" s="45">
        <f>'Property % affected'!P31*'Population Estimate'!D30</f>
        <v>1628.7388139047362</v>
      </c>
      <c r="Q31" s="45">
        <f>'Property % affected'!Q31*'Population Estimate'!E30</f>
        <v>801.1211403662727</v>
      </c>
      <c r="R31" s="45">
        <f>'Property % affected'!R31*'Population Estimate'!F30</f>
        <v>513.83436636760132</v>
      </c>
      <c r="S31" s="45">
        <f>'Property % affected'!S31*'Population Estimate'!G30</f>
        <v>280.55832927133019</v>
      </c>
      <c r="U31">
        <v>2050</v>
      </c>
      <c r="V31" s="43">
        <f>'Population Estimate'!J30*Assumptions!C$41*'Property % affected'!B31</f>
        <v>15.245495410765491</v>
      </c>
      <c r="W31" s="43">
        <f>'Population Estimate'!K30*Assumptions!D$41*'Property % affected'!C31</f>
        <v>22.046473154637251</v>
      </c>
      <c r="X31" s="43">
        <f>'Population Estimate'!L30*Assumptions!E$41*'Property % affected'!D31</f>
        <v>23.82976243171732</v>
      </c>
      <c r="Y31" s="43">
        <f>'Population Estimate'!M30*Assumptions!F$41*'Property % affected'!E31</f>
        <v>25.524013094126246</v>
      </c>
      <c r="Z31" s="43">
        <f>'Population Estimate'!N30*Assumptions!G$41*'Property % affected'!F31</f>
        <v>19.115353102343573</v>
      </c>
      <c r="AA31" s="43">
        <f>'Population Estimate'!O30*Assumptions!H$41*'Property % affected'!G31</f>
        <v>10.223581031496332</v>
      </c>
      <c r="AB31" s="44">
        <f>'Population Estimate'!J30*Assumptions!C$41*'Property % affected'!H31</f>
        <v>49.585648188483461</v>
      </c>
      <c r="AC31" s="44">
        <f>'Population Estimate'!K30*Assumptions!D$41*'Property % affected'!I31</f>
        <v>59.428871572303827</v>
      </c>
      <c r="AD31" s="44">
        <f>'Population Estimate'!L30*Assumptions!E$41*'Property % affected'!J31</f>
        <v>38.439455146550749</v>
      </c>
      <c r="AE31" s="44">
        <f>'Population Estimate'!M30*Assumptions!F$41*'Property % affected'!K31</f>
        <v>46.072093166940043</v>
      </c>
      <c r="AF31" s="44">
        <f>'Population Estimate'!N30*Assumptions!G$41*'Property % affected'!L31</f>
        <v>37.206949922578779</v>
      </c>
      <c r="AG31" s="44">
        <f>'Population Estimate'!O30*Assumptions!H$41*'Property % affected'!M31</f>
        <v>14.226428442751772</v>
      </c>
      <c r="AH31" s="45">
        <f>'Population Estimate'!J30*Assumptions!C$41*'Property % affected'!N31</f>
        <v>976.47838812772079</v>
      </c>
      <c r="AI31" s="45">
        <f>'Population Estimate'!K30*Assumptions!D$41*'Property % affected'!O31</f>
        <v>1962.0404239698878</v>
      </c>
      <c r="AJ31" s="45">
        <f>'Population Estimate'!L30*Assumptions!E$41*'Property % affected'!P31</f>
        <v>1471.7312263148256</v>
      </c>
      <c r="AK31" s="45">
        <f>'Population Estimate'!M30*Assumptions!F$41*'Property % affected'!Q31</f>
        <v>799.05970935753635</v>
      </c>
      <c r="AL31" s="45">
        <f>'Population Estimate'!N30*Assumptions!G$41*'Property % affected'!R31</f>
        <v>503.33828109613614</v>
      </c>
      <c r="AM31" s="45">
        <f>'Population Estimate'!O30*Assumptions!H$41*'Property % affected'!S31</f>
        <v>256.60818936290298</v>
      </c>
    </row>
    <row r="32" spans="1:39" x14ac:dyDescent="0.35">
      <c r="A32">
        <v>2051</v>
      </c>
      <c r="B32" s="43">
        <f>'Property % affected'!B32*'Population Estimate'!B31</f>
        <v>16.735868467840323</v>
      </c>
      <c r="C32" s="43">
        <f>'Property % affected'!C32*'Population Estimate'!C31</f>
        <v>24.673006994691349</v>
      </c>
      <c r="D32" s="43">
        <f>'Property % affected'!D32*'Population Estimate'!D31</f>
        <v>26.951795237829</v>
      </c>
      <c r="E32" s="43">
        <f>'Property % affected'!E32*'Population Estimate'!E31</f>
        <v>26.15248504201805</v>
      </c>
      <c r="F32" s="43">
        <f>'Property % affected'!F32*'Population Estimate'!F31</f>
        <v>19.94300301645216</v>
      </c>
      <c r="G32" s="43">
        <f>'Property % affected'!G32*'Population Estimate'!G31</f>
        <v>11.423540934006171</v>
      </c>
      <c r="H32" s="44">
        <f>'Property % affected'!H32*'Population Estimate'!B31</f>
        <v>54.027036269094772</v>
      </c>
      <c r="I32" s="44">
        <f>'Property % affected'!I32*'Population Estimate'!C31</f>
        <v>66.012910204497871</v>
      </c>
      <c r="J32" s="44">
        <f>'Property % affected'!J32*'Population Estimate'!D31</f>
        <v>43.151276368404282</v>
      </c>
      <c r="K32" s="44">
        <f>'Property % affected'!K32*'Population Estimate'!E31</f>
        <v>46.854400404837385</v>
      </c>
      <c r="L32" s="44">
        <f>'Property % affected'!L32*'Population Estimate'!F31</f>
        <v>38.5283789763428</v>
      </c>
      <c r="M32" s="44">
        <f>'Property % affected'!M32*'Population Estimate'!G31</f>
        <v>15.777639171280445</v>
      </c>
      <c r="N32" s="45">
        <f>'Property % affected'!N32*'Population Estimate'!B31</f>
        <v>1063.4472113488537</v>
      </c>
      <c r="O32" s="45">
        <f>'Property % affected'!O32*'Population Estimate'!C31</f>
        <v>2178.3993440071035</v>
      </c>
      <c r="P32" s="45">
        <f>'Property % affected'!P32*'Population Estimate'!D31</f>
        <v>1651.3650126976477</v>
      </c>
      <c r="Q32" s="45">
        <f>'Property % affected'!Q32*'Population Estimate'!E31</f>
        <v>812.25019680207754</v>
      </c>
      <c r="R32" s="45">
        <f>'Property % affected'!R32*'Population Estimate'!F31</f>
        <v>520.97247741451054</v>
      </c>
      <c r="S32" s="45">
        <f>'Property % affected'!S32*'Population Estimate'!G31</f>
        <v>284.4558041008774</v>
      </c>
      <c r="U32">
        <v>2051</v>
      </c>
      <c r="V32" s="43">
        <f>'Population Estimate'!J31*Assumptions!C$41*'Property % affected'!B32</f>
        <v>15.580686382346817</v>
      </c>
      <c r="W32" s="43">
        <f>'Population Estimate'!K31*Assumptions!D$41*'Property % affected'!C32</f>
        <v>22.531191988465785</v>
      </c>
      <c r="X32" s="43">
        <f>'Population Estimate'!L31*Assumptions!E$41*'Property % affected'!D32</f>
        <v>24.353689074101094</v>
      </c>
      <c r="Y32" s="43">
        <f>'Population Estimate'!M31*Assumptions!F$41*'Property % affected'!E32</f>
        <v>26.085189921586597</v>
      </c>
      <c r="Z32" s="43">
        <f>'Population Estimate'!N31*Assumptions!G$41*'Property % affected'!F32</f>
        <v>19.535627655964849</v>
      </c>
      <c r="AA32" s="43">
        <f>'Population Estimate'!O31*Assumptions!H$41*'Property % affected'!G32</f>
        <v>10.448359037501163</v>
      </c>
      <c r="AB32" s="44">
        <f>'Population Estimate'!J31*Assumptions!C$41*'Property % affected'!H32</f>
        <v>50.297856361264152</v>
      </c>
      <c r="AC32" s="44">
        <f>'Population Estimate'!K31*Assumptions!D$41*'Property % affected'!I32</f>
        <v>60.282459849945013</v>
      </c>
      <c r="AD32" s="44">
        <f>'Population Estimate'!L31*Assumptions!E$41*'Property % affected'!J32</f>
        <v>38.991568411432276</v>
      </c>
      <c r="AE32" s="44">
        <f>'Population Estimate'!M31*Assumptions!F$41*'Property % affected'!K32</f>
        <v>46.733835475236198</v>
      </c>
      <c r="AF32" s="44">
        <f>'Population Estimate'!N31*Assumptions!G$41*'Property % affected'!L32</f>
        <v>37.741360478600456</v>
      </c>
      <c r="AG32" s="44">
        <f>'Population Estimate'!O31*Assumptions!H$41*'Property % affected'!M32</f>
        <v>14.430765362335709</v>
      </c>
      <c r="AH32" s="45">
        <f>'Population Estimate'!J31*Assumptions!C$41*'Property % affected'!N32</f>
        <v>990.04348152277021</v>
      </c>
      <c r="AI32" s="45">
        <f>'Population Estimate'!K31*Assumptions!D$41*'Property % affected'!O32</f>
        <v>1989.2967994510138</v>
      </c>
      <c r="AJ32" s="45">
        <f>'Population Estimate'!L31*Assumptions!E$41*'Property % affected'!P32</f>
        <v>1492.1762989145889</v>
      </c>
      <c r="AK32" s="45">
        <f>'Population Estimate'!M31*Assumptions!F$41*'Property % affected'!Q32</f>
        <v>810.16012869855138</v>
      </c>
      <c r="AL32" s="45">
        <f>'Population Estimate'!N31*Assumptions!G$41*'Property % affected'!R32</f>
        <v>510.33058207830561</v>
      </c>
      <c r="AM32" s="45">
        <f>'Population Estimate'!O31*Assumptions!H$41*'Property % affected'!S32</f>
        <v>260.1729523898826</v>
      </c>
    </row>
    <row r="33" spans="1:39" x14ac:dyDescent="0.35">
      <c r="A33">
        <v>2052</v>
      </c>
      <c r="B33" s="43">
        <f>'Property % affected'!B33*'Population Estimate'!B32</f>
        <v>17.103827124535169</v>
      </c>
      <c r="C33" s="43">
        <f>'Property % affected'!C33*'Population Estimate'!C32</f>
        <v>25.215473406149759</v>
      </c>
      <c r="D33" s="43">
        <f>'Property % affected'!D33*'Population Estimate'!D32</f>
        <v>27.544363612173179</v>
      </c>
      <c r="E33" s="43">
        <f>'Property % affected'!E33*'Population Estimate'!E32</f>
        <v>26.727479598397643</v>
      </c>
      <c r="F33" s="43">
        <f>'Property % affected'!F33*'Population Estimate'!F32</f>
        <v>20.381474471608261</v>
      </c>
      <c r="G33" s="43">
        <f>'Property % affected'!G33*'Population Estimate'!G32</f>
        <v>11.674701534655776</v>
      </c>
      <c r="H33" s="44">
        <f>'Property % affected'!H33*'Population Estimate'!B32</f>
        <v>54.803036950495667</v>
      </c>
      <c r="I33" s="44">
        <f>'Property % affected'!I33*'Population Estimate'!C32</f>
        <v>66.961066291476286</v>
      </c>
      <c r="J33" s="44">
        <f>'Property % affected'!J33*'Population Estimate'!D32</f>
        <v>43.771066424968147</v>
      </c>
      <c r="K33" s="44">
        <f>'Property % affected'!K33*'Population Estimate'!E32</f>
        <v>47.527379141995745</v>
      </c>
      <c r="L33" s="44">
        <f>'Property % affected'!L33*'Population Estimate'!F32</f>
        <v>39.081769471242424</v>
      </c>
      <c r="M33" s="44">
        <f>'Property % affected'!M33*'Population Estimate'!G32</f>
        <v>16.004256427996683</v>
      </c>
      <c r="N33" s="45">
        <f>'Property % affected'!N33*'Population Estimate'!B32</f>
        <v>1078.2204627777069</v>
      </c>
      <c r="O33" s="45">
        <f>'Property % affected'!O33*'Population Estimate'!C32</f>
        <v>2208.6613456166124</v>
      </c>
      <c r="P33" s="45">
        <f>'Property % affected'!P33*'Population Estimate'!D32</f>
        <v>1674.3055312988961</v>
      </c>
      <c r="Q33" s="45">
        <f>'Property % affected'!Q33*'Population Estimate'!E32</f>
        <v>823.53385644445189</v>
      </c>
      <c r="R33" s="45">
        <f>'Property % affected'!R33*'Population Estimate'!F32</f>
        <v>528.20975004471029</v>
      </c>
      <c r="S33" s="45">
        <f>'Property % affected'!S33*'Population Estimate'!G32</f>
        <v>288.40742207451308</v>
      </c>
      <c r="U33">
        <v>2052</v>
      </c>
      <c r="V33" s="43">
        <f>'Population Estimate'!J32*Assumptions!C$41*'Property % affected'!B33</f>
        <v>15.923246939789577</v>
      </c>
      <c r="W33" s="43">
        <f>'Population Estimate'!K32*Assumptions!D$41*'Property % affected'!C33</f>
        <v>23.026567962156115</v>
      </c>
      <c r="X33" s="43">
        <f>'Population Estimate'!L32*Assumptions!E$41*'Property % affected'!D33</f>
        <v>24.889134888251107</v>
      </c>
      <c r="Y33" s="43">
        <f>'Population Estimate'!M32*Assumptions!F$41*'Property % affected'!E33</f>
        <v>26.658704911957194</v>
      </c>
      <c r="Z33" s="43">
        <f>'Population Estimate'!N32*Assumptions!G$41*'Property % affected'!F33</f>
        <v>19.965142462668343</v>
      </c>
      <c r="AA33" s="43">
        <f>'Population Estimate'!O32*Assumptions!H$41*'Property % affected'!G33</f>
        <v>10.678079064489433</v>
      </c>
      <c r="AB33" s="44">
        <f>'Population Estimate'!J32*Assumptions!C$41*'Property % affected'!H33</f>
        <v>51.020294116593575</v>
      </c>
      <c r="AC33" s="44">
        <f>'Population Estimate'!K32*Assumptions!D$41*'Property % affected'!I33</f>
        <v>61.148308379690079</v>
      </c>
      <c r="AD33" s="44">
        <f>'Population Estimate'!L32*Assumptions!E$41*'Property % affected'!J33</f>
        <v>39.551611785002812</v>
      </c>
      <c r="AE33" s="44">
        <f>'Population Estimate'!M32*Assumptions!F$41*'Property % affected'!K33</f>
        <v>47.405082515192852</v>
      </c>
      <c r="AF33" s="44">
        <f>'Population Estimate'!N32*Assumptions!G$41*'Property % affected'!L33</f>
        <v>38.283446875909355</v>
      </c>
      <c r="AG33" s="44">
        <f>'Population Estimate'!O32*Assumptions!H$41*'Property % affected'!M33</f>
        <v>14.638037212276416</v>
      </c>
      <c r="AH33" s="45">
        <f>'Population Estimate'!J32*Assumptions!C$41*'Property % affected'!N33</f>
        <v>1003.7970191896579</v>
      </c>
      <c r="AI33" s="45">
        <f>'Population Estimate'!K32*Assumptions!D$41*'Property % affected'!O33</f>
        <v>2016.9318164704555</v>
      </c>
      <c r="AJ33" s="45">
        <f>'Population Estimate'!L32*Assumptions!E$41*'Property % affected'!P33</f>
        <v>1512.9053914400947</v>
      </c>
      <c r="AK33" s="45">
        <f>'Population Estimate'!M32*Assumptions!F$41*'Property % affected'!Q33</f>
        <v>821.41475342384922</v>
      </c>
      <c r="AL33" s="45">
        <f>'Population Estimate'!N32*Assumptions!G$41*'Property % affected'!R33</f>
        <v>517.42001907190433</v>
      </c>
      <c r="AM33" s="45">
        <f>'Population Estimate'!O32*Assumptions!H$41*'Property % affected'!S33</f>
        <v>263.78723657778102</v>
      </c>
    </row>
    <row r="34" spans="1:39" x14ac:dyDescent="0.35">
      <c r="A34">
        <v>2053</v>
      </c>
      <c r="B34" s="43">
        <f>'Property % affected'!B34*'Population Estimate'!B33</f>
        <v>17.479875804959399</v>
      </c>
      <c r="C34" s="43">
        <f>'Property % affected'!C34*'Population Estimate'!C33</f>
        <v>25.769866609005081</v>
      </c>
      <c r="D34" s="43">
        <f>'Property % affected'!D34*'Population Estimate'!D33</f>
        <v>28.149960331203651</v>
      </c>
      <c r="E34" s="43">
        <f>'Property % affected'!E34*'Population Estimate'!E33</f>
        <v>27.315116117456306</v>
      </c>
      <c r="F34" s="43">
        <f>'Property % affected'!F34*'Population Estimate'!F33</f>
        <v>20.829586261112606</v>
      </c>
      <c r="G34" s="43">
        <f>'Property % affected'!G34*'Population Estimate'!G33</f>
        <v>11.93138421008789</v>
      </c>
      <c r="H34" s="44">
        <f>'Property % affected'!H34*'Population Estimate'!B33</f>
        <v>55.590183478478544</v>
      </c>
      <c r="I34" s="44">
        <f>'Property % affected'!I34*'Population Estimate'!C33</f>
        <v>67.922840926137127</v>
      </c>
      <c r="J34" s="44">
        <f>'Property % affected'!J34*'Population Estimate'!D33</f>
        <v>44.399758644956705</v>
      </c>
      <c r="K34" s="44">
        <f>'Property % affected'!K34*'Population Estimate'!E33</f>
        <v>48.210024001796896</v>
      </c>
      <c r="L34" s="44">
        <f>'Property % affected'!L34*'Population Estimate'!F33</f>
        <v>39.643108419930705</v>
      </c>
      <c r="M34" s="44">
        <f>'Property % affected'!M34*'Population Estimate'!G33</f>
        <v>16.234128631824095</v>
      </c>
      <c r="N34" s="45">
        <f>'Property % affected'!N34*'Population Estimate'!B33</f>
        <v>1093.198942031177</v>
      </c>
      <c r="O34" s="45">
        <f>'Property % affected'!O34*'Population Estimate'!C33</f>
        <v>2239.3437424782278</v>
      </c>
      <c r="P34" s="45">
        <f>'Property % affected'!P34*'Population Estimate'!D33</f>
        <v>1697.5647361927859</v>
      </c>
      <c r="Q34" s="45">
        <f>'Property % affected'!Q34*'Population Estimate'!E33</f>
        <v>834.9742670182834</v>
      </c>
      <c r="R34" s="45">
        <f>'Property % affected'!R34*'Population Estimate'!F33</f>
        <v>535.54756179625417</v>
      </c>
      <c r="S34" s="45">
        <f>'Property % affected'!S34*'Population Estimate'!G33</f>
        <v>292.41393534078992</v>
      </c>
      <c r="U34">
        <v>2053</v>
      </c>
      <c r="V34" s="43">
        <f>'Population Estimate'!J33*Assumptions!C$41*'Property % affected'!B34</f>
        <v>16.273339112504974</v>
      </c>
      <c r="W34" s="43">
        <f>'Population Estimate'!K33*Assumptions!D$41*'Property % affected'!C34</f>
        <v>23.532835386038467</v>
      </c>
      <c r="X34" s="43">
        <f>'Population Estimate'!L33*Assumptions!E$41*'Property % affected'!D34</f>
        <v>25.43635313732949</v>
      </c>
      <c r="Y34" s="43">
        <f>'Population Estimate'!M33*Assumptions!F$41*'Property % affected'!E34</f>
        <v>27.244829334927992</v>
      </c>
      <c r="Z34" s="43">
        <f>'Population Estimate'!N33*Assumptions!G$41*'Property % affected'!F34</f>
        <v>20.404100680785405</v>
      </c>
      <c r="AA34" s="43">
        <f>'Population Estimate'!O33*Assumptions!H$41*'Property % affected'!G34</f>
        <v>10.912849768872119</v>
      </c>
      <c r="AB34" s="44">
        <f>'Population Estimate'!J33*Assumptions!C$41*'Property % affected'!H34</f>
        <v>51.753108383927326</v>
      </c>
      <c r="AC34" s="44">
        <f>'Population Estimate'!K33*Assumptions!D$41*'Property % affected'!I34</f>
        <v>62.026593257890873</v>
      </c>
      <c r="AD34" s="44">
        <f>'Population Estimate'!L33*Assumptions!E$41*'Property % affected'!J34</f>
        <v>40.119699168934012</v>
      </c>
      <c r="AE34" s="44">
        <f>'Population Estimate'!M33*Assumptions!F$41*'Property % affected'!K34</f>
        <v>48.085970805093346</v>
      </c>
      <c r="AF34" s="44">
        <f>'Population Estimate'!N33*Assumptions!G$41*'Property % affected'!L34</f>
        <v>38.833319364085696</v>
      </c>
      <c r="AG34" s="44">
        <f>'Population Estimate'!O33*Assumptions!H$41*'Property % affected'!M34</f>
        <v>14.848286147541371</v>
      </c>
      <c r="AH34" s="45">
        <f>'Population Estimate'!J33*Assumptions!C$41*'Property % affected'!N34</f>
        <v>1017.7416189683466</v>
      </c>
      <c r="AI34" s="45">
        <f>'Population Estimate'!K33*Assumptions!D$41*'Property % affected'!O34</f>
        <v>2044.9507350604797</v>
      </c>
      <c r="AJ34" s="45">
        <f>'Population Estimate'!L33*Assumptions!E$41*'Property % affected'!P34</f>
        <v>1533.9224494541575</v>
      </c>
      <c r="AK34" s="45">
        <f>'Population Estimate'!M33*Assumptions!F$41*'Property % affected'!Q34</f>
        <v>832.82572573182892</v>
      </c>
      <c r="AL34" s="45">
        <f>'Population Estimate'!N33*Assumptions!G$41*'Property % affected'!R34</f>
        <v>524.60794147604111</v>
      </c>
      <c r="AM34" s="45">
        <f>'Population Estimate'!O33*Assumptions!H$41*'Property % affected'!S34</f>
        <v>267.45172986724396</v>
      </c>
    </row>
    <row r="35" spans="1:39" x14ac:dyDescent="0.35">
      <c r="A35">
        <v>2054</v>
      </c>
      <c r="B35" s="43">
        <f>'Property % affected'!B35*'Population Estimate'!B34</f>
        <v>17.864192378237028</v>
      </c>
      <c r="C35" s="43">
        <f>'Property % affected'!C35*'Population Estimate'!C34</f>
        <v>26.33644882843851</v>
      </c>
      <c r="D35" s="43">
        <f>'Property % affected'!D35*'Population Estimate'!D34</f>
        <v>28.768871839105788</v>
      </c>
      <c r="E35" s="43">
        <f>'Property % affected'!E35*'Population Estimate'!E34</f>
        <v>27.915672548295653</v>
      </c>
      <c r="F35" s="43">
        <f>'Property % affected'!F35*'Population Estimate'!F34</f>
        <v>21.287550339575365</v>
      </c>
      <c r="G35" s="43">
        <f>'Property % affected'!G35*'Population Estimate'!G34</f>
        <v>12.193710369909853</v>
      </c>
      <c r="H35" s="44">
        <f>'Property % affected'!H35*'Population Estimate'!B34</f>
        <v>56.388635942975029</v>
      </c>
      <c r="I35" s="44">
        <f>'Property % affected'!I35*'Population Estimate'!C34</f>
        <v>68.89842971429205</v>
      </c>
      <c r="J35" s="44">
        <f>'Property % affected'!J35*'Population Estimate'!D34</f>
        <v>45.037480891850166</v>
      </c>
      <c r="K35" s="44">
        <f>'Property % affected'!K35*'Population Estimate'!E34</f>
        <v>48.902473820613785</v>
      </c>
      <c r="L35" s="44">
        <f>'Property % affected'!L35*'Population Estimate'!F34</f>
        <v>40.21250998757349</v>
      </c>
      <c r="M35" s="44">
        <f>'Property % affected'!M35*'Population Estimate'!G34</f>
        <v>16.467302534192154</v>
      </c>
      <c r="N35" s="45">
        <f>'Property % affected'!N35*'Population Estimate'!B34</f>
        <v>1108.3855001038607</v>
      </c>
      <c r="O35" s="45">
        <f>'Property % affected'!O35*'Population Estimate'!C34</f>
        <v>2270.4523746606369</v>
      </c>
      <c r="P35" s="45">
        <f>'Property % affected'!P35*'Population Estimate'!D34</f>
        <v>1721.1470545221762</v>
      </c>
      <c r="Q35" s="45">
        <f>'Property % affected'!Q35*'Population Estimate'!E34</f>
        <v>846.57360608433612</v>
      </c>
      <c r="R35" s="45">
        <f>'Property % affected'!R35*'Population Estimate'!F34</f>
        <v>542.98730934375158</v>
      </c>
      <c r="S35" s="45">
        <f>'Property % affected'!S35*'Population Estimate'!G34</f>
        <v>296.47610649699681</v>
      </c>
      <c r="U35">
        <v>2054</v>
      </c>
      <c r="V35" s="43">
        <f>'Population Estimate'!J34*Assumptions!C$41*'Property % affected'!B35</f>
        <v>16.631128492320148</v>
      </c>
      <c r="W35" s="43">
        <f>'Population Estimate'!K34*Assumptions!D$41*'Property % affected'!C35</f>
        <v>24.050233722043977</v>
      </c>
      <c r="X35" s="43">
        <f>'Population Estimate'!L34*Assumptions!E$41*'Property % affected'!D35</f>
        <v>25.995602652800571</v>
      </c>
      <c r="Y35" s="43">
        <f>'Population Estimate'!M34*Assumptions!F$41*'Property % affected'!E35</f>
        <v>27.843840424386801</v>
      </c>
      <c r="Z35" s="43">
        <f>'Population Estimate'!N34*Assumptions!G$41*'Property % affected'!F35</f>
        <v>20.852709935333223</v>
      </c>
      <c r="AA35" s="43">
        <f>'Population Estimate'!O34*Assumptions!H$41*'Property % affected'!G35</f>
        <v>11.152782196005079</v>
      </c>
      <c r="AB35" s="44">
        <f>'Population Estimate'!J34*Assumptions!C$41*'Property % affected'!H35</f>
        <v>52.496448203096982</v>
      </c>
      <c r="AC35" s="44">
        <f>'Population Estimate'!K34*Assumptions!D$41*'Property % affected'!I35</f>
        <v>62.917493110204887</v>
      </c>
      <c r="AD35" s="44">
        <f>'Population Estimate'!L34*Assumptions!E$41*'Property % affected'!J35</f>
        <v>40.695946100889088</v>
      </c>
      <c r="AE35" s="44">
        <f>'Population Estimate'!M34*Assumptions!F$41*'Property % affected'!K35</f>
        <v>48.776638824059269</v>
      </c>
      <c r="AF35" s="44">
        <f>'Population Estimate'!N34*Assumptions!G$41*'Property % affected'!L35</f>
        <v>39.391089776245579</v>
      </c>
      <c r="AG35" s="44">
        <f>'Population Estimate'!O34*Assumptions!H$41*'Property % affected'!M35</f>
        <v>15.061554928577928</v>
      </c>
      <c r="AH35" s="45">
        <f>'Population Estimate'!J34*Assumptions!C$41*'Property % affected'!N35</f>
        <v>1031.8799350654447</v>
      </c>
      <c r="AI35" s="45">
        <f>'Population Estimate'!K34*Assumptions!D$41*'Property % affected'!O35</f>
        <v>2073.3588883249454</v>
      </c>
      <c r="AJ35" s="45">
        <f>'Population Estimate'!L34*Assumptions!E$41*'Property % affected'!P35</f>
        <v>1555.2314733307692</v>
      </c>
      <c r="AK35" s="45">
        <f>'Population Estimate'!M34*Assumptions!F$41*'Property % affected'!Q35</f>
        <v>844.39521757999296</v>
      </c>
      <c r="AL35" s="45">
        <f>'Population Estimate'!N34*Assumptions!G$41*'Property % affected'!R35</f>
        <v>531.89571743547856</v>
      </c>
      <c r="AM35" s="45">
        <f>'Population Estimate'!O34*Assumptions!H$41*'Property % affected'!S35</f>
        <v>271.16712975568703</v>
      </c>
    </row>
    <row r="36" spans="1:39" x14ac:dyDescent="0.35">
      <c r="A36">
        <v>2055</v>
      </c>
      <c r="B36" s="43">
        <f>'Property % affected'!B36*'Population Estimate'!B35</f>
        <v>18.256958624163598</v>
      </c>
      <c r="C36" s="43">
        <f>'Property % affected'!C36*'Population Estimate'!C35</f>
        <v>26.915488054974414</v>
      </c>
      <c r="D36" s="43">
        <f>'Property % affected'!D36*'Population Estimate'!D35</f>
        <v>29.401390877892762</v>
      </c>
      <c r="E36" s="43">
        <f>'Property % affected'!E36*'Population Estimate'!E35</f>
        <v>28.529432951070238</v>
      </c>
      <c r="F36" s="43">
        <f>'Property % affected'!F36*'Population Estimate'!F35</f>
        <v>21.755583321689556</v>
      </c>
      <c r="G36" s="43">
        <f>'Property % affected'!G36*'Population Estimate'!G35</f>
        <v>12.461804093068583</v>
      </c>
      <c r="H36" s="44">
        <f>'Property % affected'!H36*'Population Estimate'!B35</f>
        <v>57.198556733319165</v>
      </c>
      <c r="I36" s="44">
        <f>'Property % affected'!I36*'Population Estimate'!C35</f>
        <v>69.888031071276458</v>
      </c>
      <c r="J36" s="44">
        <f>'Property % affected'!J36*'Population Estimate'!D35</f>
        <v>45.684362865656446</v>
      </c>
      <c r="K36" s="44">
        <f>'Property % affected'!K36*'Population Estimate'!E35</f>
        <v>49.60486942895281</v>
      </c>
      <c r="L36" s="44">
        <f>'Property % affected'!L36*'Population Estimate'!F35</f>
        <v>40.7900899791128</v>
      </c>
      <c r="M36" s="44">
        <f>'Property % affected'!M36*'Population Estimate'!G35</f>
        <v>16.703825558030083</v>
      </c>
      <c r="N36" s="45">
        <f>'Property % affected'!N36*'Population Estimate'!B35</f>
        <v>1123.7830275959502</v>
      </c>
      <c r="O36" s="45">
        <f>'Property % affected'!O36*'Population Estimate'!C35</f>
        <v>2301.9931633618971</v>
      </c>
      <c r="P36" s="45">
        <f>'Property % affected'!P36*'Population Estimate'!D35</f>
        <v>1745.0569749311403</v>
      </c>
      <c r="Q36" s="45">
        <f>'Property % affected'!Q36*'Population Estimate'!E35</f>
        <v>858.33408145372641</v>
      </c>
      <c r="R36" s="45">
        <f>'Property % affected'!R36*'Population Estimate'!F35</f>
        <v>550.53040876420835</v>
      </c>
      <c r="S36" s="45">
        <f>'Property % affected'!S36*'Population Estimate'!G35</f>
        <v>300.59470873431167</v>
      </c>
      <c r="U36">
        <v>2055</v>
      </c>
      <c r="V36" s="43">
        <f>'Population Estimate'!J35*Assumptions!C$41*'Property % affected'!B36</f>
        <v>16.996784311802298</v>
      </c>
      <c r="W36" s="43">
        <f>'Population Estimate'!K35*Assumptions!D$41*'Property % affected'!C36</f>
        <v>24.57900769696889</v>
      </c>
      <c r="X36" s="43">
        <f>'Population Estimate'!L35*Assumptions!E$41*'Property % affected'!D36</f>
        <v>26.567147956856843</v>
      </c>
      <c r="Y36" s="43">
        <f>'Population Estimate'!M35*Assumptions!F$41*'Property % affected'!E36</f>
        <v>28.456021509549522</v>
      </c>
      <c r="Z36" s="43">
        <f>'Population Estimate'!N35*Assumptions!G$41*'Property % affected'!F36</f>
        <v>21.311182416220422</v>
      </c>
      <c r="AA36" s="43">
        <f>'Population Estimate'!O35*Assumptions!H$41*'Property % affected'!G36</f>
        <v>11.397989832712911</v>
      </c>
      <c r="AB36" s="44">
        <f>'Population Estimate'!J35*Assumptions!C$41*'Property % affected'!H36</f>
        <v>53.250464754621838</v>
      </c>
      <c r="AC36" s="44">
        <f>'Population Estimate'!K35*Assumptions!D$41*'Property % affected'!I36</f>
        <v>63.82118912792415</v>
      </c>
      <c r="AD36" s="44">
        <f>'Population Estimate'!L35*Assumptions!E$41*'Property % affected'!J36</f>
        <v>41.280469778020894</v>
      </c>
      <c r="AE36" s="44">
        <f>'Population Estimate'!M35*Assumptions!F$41*'Property % affected'!K36</f>
        <v>49.47722704021443</v>
      </c>
      <c r="AF36" s="44">
        <f>'Population Estimate'!N35*Assumptions!G$41*'Property % affected'!L36</f>
        <v>39.956871551785547</v>
      </c>
      <c r="AG36" s="44">
        <f>'Population Estimate'!O35*Assumptions!H$41*'Property % affected'!M36</f>
        <v>15.277886930009947</v>
      </c>
      <c r="AH36" s="45">
        <f>'Population Estimate'!J35*Assumptions!C$41*'Property % affected'!N36</f>
        <v>1046.2146585594069</v>
      </c>
      <c r="AI36" s="45">
        <f>'Population Estimate'!K35*Assumptions!D$41*'Property % affected'!O36</f>
        <v>2102.1616834544011</v>
      </c>
      <c r="AJ36" s="45">
        <f>'Population Estimate'!L35*Assumptions!E$41*'Property % affected'!P36</f>
        <v>1576.8365190165248</v>
      </c>
      <c r="AK36" s="45">
        <f>'Population Estimate'!M35*Assumptions!F$41*'Property % affected'!Q36</f>
        <v>856.12543109835678</v>
      </c>
      <c r="AL36" s="45">
        <f>'Population Estimate'!N35*Assumptions!G$41*'Property % affected'!R36</f>
        <v>539.284734101043</v>
      </c>
      <c r="AM36" s="45">
        <f>'Population Estimate'!O35*Assumptions!H$41*'Property % affected'!S36</f>
        <v>274.93414343005651</v>
      </c>
    </row>
    <row r="37" spans="1:39" x14ac:dyDescent="0.35">
      <c r="A37">
        <v>2056</v>
      </c>
      <c r="B37" s="43">
        <f>'Property % affected'!B37*'Population Estimate'!B36</f>
        <v>18.658360319187047</v>
      </c>
      <c r="C37" s="43">
        <f>'Property % affected'!C37*'Population Estimate'!C36</f>
        <v>27.507258171238515</v>
      </c>
      <c r="D37" s="43">
        <f>'Property % affected'!D37*'Population Estimate'!D36</f>
        <v>30.047816625871029</v>
      </c>
      <c r="E37" s="43">
        <f>'Property % affected'!E37*'Population Estimate'!E36</f>
        <v>29.156687631346539</v>
      </c>
      <c r="F37" s="43">
        <f>'Property % affected'!F37*'Population Estimate'!F36</f>
        <v>22.23390658468869</v>
      </c>
      <c r="G37" s="43">
        <f>'Property % affected'!G37*'Population Estimate'!G36</f>
        <v>12.735792186539276</v>
      </c>
      <c r="H37" s="44">
        <f>'Property % affected'!H37*'Population Estimate'!B36</f>
        <v>58.020110571274067</v>
      </c>
      <c r="I37" s="44">
        <f>'Property % affected'!I37*'Population Estimate'!C36</f>
        <v>70.891846262303346</v>
      </c>
      <c r="J37" s="44">
        <f>'Property % affected'!J37*'Population Estimate'!D36</f>
        <v>46.340536129289525</v>
      </c>
      <c r="K37" s="44">
        <f>'Property % affected'!K37*'Population Estimate'!E36</f>
        <v>50.31735368009597</v>
      </c>
      <c r="L37" s="44">
        <f>'Property % affected'!L37*'Population Estimate'!F36</f>
        <v>41.375965862819221</v>
      </c>
      <c r="M37" s="44">
        <f>'Property % affected'!M37*'Population Estimate'!G36</f>
        <v>16.943745807411741</v>
      </c>
      <c r="N37" s="45">
        <f>'Property % affected'!N37*'Population Estimate'!B36</f>
        <v>1139.3944552634275</v>
      </c>
      <c r="O37" s="45">
        <f>'Property % affected'!O37*'Population Estimate'!C36</f>
        <v>2333.9721120364743</v>
      </c>
      <c r="P37" s="45">
        <f>'Property % affected'!P37*'Population Estimate'!D36</f>
        <v>1769.2990484193326</v>
      </c>
      <c r="Q37" s="45">
        <f>'Property % affected'!Q37*'Population Estimate'!E36</f>
        <v>870.25793160815613</v>
      </c>
      <c r="R37" s="45">
        <f>'Property % affected'!R37*'Population Estimate'!F36</f>
        <v>558.1782958065628</v>
      </c>
      <c r="S37" s="45">
        <f>'Property % affected'!S37*'Population Estimate'!G36</f>
        <v>304.77052598496988</v>
      </c>
      <c r="U37">
        <v>2056</v>
      </c>
      <c r="V37" s="43">
        <f>'Population Estimate'!J36*Assumptions!C$41*'Property % affected'!B37</f>
        <v>17.370479524304756</v>
      </c>
      <c r="W37" s="43">
        <f>'Population Estimate'!K36*Assumptions!D$41*'Property % affected'!C37</f>
        <v>25.11940741822913</v>
      </c>
      <c r="X37" s="43">
        <f>'Population Estimate'!L36*Assumptions!E$41*'Property % affected'!D37</f>
        <v>27.151259387536591</v>
      </c>
      <c r="Y37" s="43">
        <f>'Population Estimate'!M36*Assumptions!F$41*'Property % affected'!E37</f>
        <v>29.0816621489734</v>
      </c>
      <c r="Z37" s="43">
        <f>'Population Estimate'!N36*Assumptions!G$41*'Property % affected'!F37</f>
        <v>21.779734978611781</v>
      </c>
      <c r="AA37" s="43">
        <f>'Population Estimate'!O36*Assumptions!H$41*'Property % affected'!G37</f>
        <v>11.64858866096767</v>
      </c>
      <c r="AB37" s="44">
        <f>'Population Estimate'!J36*Assumptions!C$41*'Property % affected'!H37</f>
        <v>54.015311390455871</v>
      </c>
      <c r="AC37" s="44">
        <f>'Population Estimate'!K36*Assumptions!D$41*'Property % affected'!I37</f>
        <v>64.737865104826</v>
      </c>
      <c r="AD37" s="44">
        <f>'Population Estimate'!L36*Assumptions!E$41*'Property % affected'!J37</f>
        <v>41.873389080807392</v>
      </c>
      <c r="AE37" s="44">
        <f>'Population Estimate'!M36*Assumptions!F$41*'Property % affected'!K37</f>
        <v>50.187877939253219</v>
      </c>
      <c r="AF37" s="44">
        <f>'Population Estimate'!N36*Assumptions!G$41*'Property % affected'!L37</f>
        <v>40.530779759453978</v>
      </c>
      <c r="AG37" s="44">
        <f>'Population Estimate'!O36*Assumptions!H$41*'Property % affected'!M37</f>
        <v>15.497326149459328</v>
      </c>
      <c r="AH37" s="45">
        <f>'Population Estimate'!J36*Assumptions!C$41*'Property % affected'!N37</f>
        <v>1060.7485179127507</v>
      </c>
      <c r="AI37" s="45">
        <f>'Population Estimate'!K36*Assumptions!D$41*'Property % affected'!O37</f>
        <v>2131.3646027552877</v>
      </c>
      <c r="AJ37" s="45">
        <f>'Population Estimate'!L36*Assumptions!E$41*'Property % affected'!P37</f>
        <v>1598.7416988026303</v>
      </c>
      <c r="AK37" s="45">
        <f>'Population Estimate'!M36*Assumptions!F$41*'Property % affected'!Q37</f>
        <v>868.01859900859972</v>
      </c>
      <c r="AL37" s="45">
        <f>'Population Estimate'!N36*Assumptions!G$41*'Property % affected'!R37</f>
        <v>546.77639789365548</v>
      </c>
      <c r="AM37" s="45">
        <f>'Population Estimate'!O36*Assumptions!H$41*'Property % affected'!S37</f>
        <v>278.75348790143551</v>
      </c>
    </row>
    <row r="38" spans="1:39" x14ac:dyDescent="0.35">
      <c r="A38">
        <v>2057</v>
      </c>
      <c r="B38" s="43">
        <f>'Property % affected'!B38*'Population Estimate'!B37</f>
        <v>19.068587324279093</v>
      </c>
      <c r="C38" s="43">
        <f>'Property % affected'!C38*'Population Estimate'!C37</f>
        <v>28.11203908150301</v>
      </c>
      <c r="D38" s="43">
        <f>'Property % affected'!D38*'Population Estimate'!D37</f>
        <v>30.708454839150157</v>
      </c>
      <c r="E38" s="43">
        <f>'Property % affected'!E38*'Population Estimate'!E37</f>
        <v>29.797733277416079</v>
      </c>
      <c r="F38" s="43">
        <f>'Property % affected'!F38*'Population Estimate'!F37</f>
        <v>22.722746373057106</v>
      </c>
      <c r="G38" s="43">
        <f>'Property % affected'!G38*'Population Estimate'!G37</f>
        <v>13.015804245304484</v>
      </c>
      <c r="H38" s="44">
        <f>'Property % affected'!H38*'Population Estimate'!B37</f>
        <v>58.853464544533168</v>
      </c>
      <c r="I38" s="44">
        <f>'Property % affected'!I38*'Population Estimate'!C37</f>
        <v>71.910079443396498</v>
      </c>
      <c r="J38" s="44">
        <f>'Property % affected'!J38*'Population Estimate'!D37</f>
        <v>47.006134135326775</v>
      </c>
      <c r="K38" s="44">
        <f>'Property % affected'!K38*'Population Estimate'!E37</f>
        <v>51.040071479154292</v>
      </c>
      <c r="L38" s="44">
        <f>'Property % affected'!L38*'Population Estimate'!F37</f>
        <v>41.970256794182689</v>
      </c>
      <c r="M38" s="44">
        <f>'Property % affected'!M38*'Population Estimate'!G37</f>
        <v>17.187112077339016</v>
      </c>
      <c r="N38" s="45">
        <f>'Property % affected'!N38*'Population Estimate'!B37</f>
        <v>1155.2227545759038</v>
      </c>
      <c r="O38" s="45">
        <f>'Property % affected'!O38*'Population Estimate'!C37</f>
        <v>2366.3953075379345</v>
      </c>
      <c r="P38" s="45">
        <f>'Property % affected'!P38*'Population Estimate'!D37</f>
        <v>1793.8778892082198</v>
      </c>
      <c r="Q38" s="45">
        <f>'Property % affected'!Q38*'Population Estimate'!E37</f>
        <v>882.34742612598382</v>
      </c>
      <c r="R38" s="45">
        <f>'Property % affected'!R38*'Population Estimate'!F37</f>
        <v>565.93242616496582</v>
      </c>
      <c r="S38" s="45">
        <f>'Property % affected'!S38*'Population Estimate'!G37</f>
        <v>309.00435307147757</v>
      </c>
      <c r="U38">
        <v>2057</v>
      </c>
      <c r="V38" s="43">
        <f>'Population Estimate'!J37*Assumptions!C$41*'Property % affected'!B38</f>
        <v>17.752390885773128</v>
      </c>
      <c r="W38" s="43">
        <f>'Population Estimate'!K37*Assumptions!D$41*'Property % affected'!C38</f>
        <v>25.671688492159856</v>
      </c>
      <c r="X38" s="43">
        <f>'Population Estimate'!L37*Assumptions!E$41*'Property % affected'!D38</f>
        <v>27.748213226592458</v>
      </c>
      <c r="Y38" s="43">
        <f>'Population Estimate'!M37*Assumptions!F$41*'Property % affected'!E38</f>
        <v>29.721058267516774</v>
      </c>
      <c r="Z38" s="43">
        <f>'Population Estimate'!N37*Assumptions!G$41*'Property % affected'!F38</f>
        <v>22.258589245499667</v>
      </c>
      <c r="AA38" s="43">
        <f>'Population Estimate'!O37*Assumptions!H$41*'Property % affected'!G38</f>
        <v>11.904697212747747</v>
      </c>
      <c r="AB38" s="44">
        <f>'Population Estimate'!J37*Assumptions!C$41*'Property % affected'!H38</f>
        <v>54.791143665176676</v>
      </c>
      <c r="AC38" s="44">
        <f>'Population Estimate'!K37*Assumptions!D$41*'Property % affected'!I38</f>
        <v>65.667707474553055</v>
      </c>
      <c r="AD38" s="44">
        <f>'Population Estimate'!L37*Assumptions!E$41*'Property % affected'!J38</f>
        <v>42.474824597229734</v>
      </c>
      <c r="AE38" s="44">
        <f>'Population Estimate'!M37*Assumptions!F$41*'Property % affected'!K38</f>
        <v>50.908736053419361</v>
      </c>
      <c r="AF38" s="44">
        <f>'Population Estimate'!N37*Assumptions!G$41*'Property % affected'!L38</f>
        <v>41.112931120753757</v>
      </c>
      <c r="AG38" s="44">
        <f>'Population Estimate'!O37*Assumptions!H$41*'Property % affected'!M38</f>
        <v>15.719917216494252</v>
      </c>
      <c r="AH38" s="45">
        <f>'Population Estimate'!J37*Assumptions!C$41*'Property % affected'!N38</f>
        <v>1075.4842794913927</v>
      </c>
      <c r="AI38" s="45">
        <f>'Population Estimate'!K37*Assumptions!D$41*'Property % affected'!O38</f>
        <v>2160.9732046934359</v>
      </c>
      <c r="AJ38" s="45">
        <f>'Population Estimate'!L37*Assumptions!E$41*'Property % affected'!P38</f>
        <v>1620.9511821076323</v>
      </c>
      <c r="AK38" s="45">
        <f>'Population Estimate'!M37*Assumptions!F$41*'Property % affected'!Q38</f>
        <v>880.07698504904079</v>
      </c>
      <c r="AL38" s="45">
        <f>'Population Estimate'!N37*Assumptions!G$41*'Property % affected'!R38</f>
        <v>554.37213477202886</v>
      </c>
      <c r="AM38" s="45">
        <f>'Population Estimate'!O37*Assumptions!H$41*'Property % affected'!S38</f>
        <v>282.62589014151888</v>
      </c>
    </row>
    <row r="39" spans="1:39" x14ac:dyDescent="0.35">
      <c r="A39">
        <v>2058</v>
      </c>
      <c r="B39" s="43">
        <f>'Property % affected'!B39*'Population Estimate'!B38</f>
        <v>19.487833674738461</v>
      </c>
      <c r="C39" s="43">
        <f>'Property % affected'!C39*'Population Estimate'!C38</f>
        <v>28.730116844079831</v>
      </c>
      <c r="D39" s="43">
        <f>'Property % affected'!D39*'Population Estimate'!D38</f>
        <v>31.383617996263933</v>
      </c>
      <c r="E39" s="43">
        <f>'Property % affected'!E39*'Population Estimate'!E38</f>
        <v>30.452873100627432</v>
      </c>
      <c r="F39" s="43">
        <f>'Property % affected'!F39*'Population Estimate'!F38</f>
        <v>23.222333905542456</v>
      </c>
      <c r="G39" s="43">
        <f>'Property % affected'!G39*'Population Estimate'!G38</f>
        <v>13.301972713651878</v>
      </c>
      <c r="H39" s="44">
        <f>'Property % affected'!H39*'Population Estimate'!B38</f>
        <v>59.698788140702504</v>
      </c>
      <c r="I39" s="44">
        <f>'Property % affected'!I39*'Population Estimate'!C38</f>
        <v>72.942937702911806</v>
      </c>
      <c r="J39" s="44">
        <f>'Property % affected'!J39*'Population Estimate'!D38</f>
        <v>47.681292253150495</v>
      </c>
      <c r="K39" s="44">
        <f>'Property % affected'!K39*'Population Estimate'!E38</f>
        <v>51.77316981253874</v>
      </c>
      <c r="L39" s="44">
        <f>'Property % affected'!L39*'Population Estimate'!F38</f>
        <v>42.573083640146237</v>
      </c>
      <c r="M39" s="44">
        <f>'Property % affected'!M39*'Population Estimate'!G38</f>
        <v>17.433973863665759</v>
      </c>
      <c r="N39" s="45">
        <f>'Property % affected'!N39*'Population Estimate'!B38</f>
        <v>1171.270938282207</v>
      </c>
      <c r="O39" s="45">
        <f>'Property % affected'!O39*'Population Estimate'!C38</f>
        <v>2399.2689212775153</v>
      </c>
      <c r="P39" s="45">
        <f>'Property % affected'!P39*'Population Estimate'!D38</f>
        <v>1818.7981756193524</v>
      </c>
      <c r="Q39" s="45">
        <f>'Property % affected'!Q39*'Population Estimate'!E38</f>
        <v>894.60486611421527</v>
      </c>
      <c r="R39" s="45">
        <f>'Property % affected'!R39*'Population Estimate'!F38</f>
        <v>573.79427575585567</v>
      </c>
      <c r="S39" s="45">
        <f>'Property % affected'!S39*'Population Estimate'!G38</f>
        <v>313.29699585789751</v>
      </c>
      <c r="U39">
        <v>2058</v>
      </c>
      <c r="V39" s="43">
        <f>'Population Estimate'!J38*Assumptions!C$41*'Property % affected'!B39</f>
        <v>18.142699038349921</v>
      </c>
      <c r="W39" s="43">
        <f>'Population Estimate'!K38*Assumptions!D$41*'Property % affected'!C39</f>
        <v>26.236112144915921</v>
      </c>
      <c r="X39" s="43">
        <f>'Population Estimate'!L38*Assumptions!E$41*'Property % affected'!D39</f>
        <v>28.358291830171289</v>
      </c>
      <c r="Y39" s="43">
        <f>'Population Estimate'!M38*Assumptions!F$41*'Property % affected'!E39</f>
        <v>30.374512296310058</v>
      </c>
      <c r="Z39" s="43">
        <f>'Population Estimate'!N38*Assumptions!G$41*'Property % affected'!F39</f>
        <v>22.747971712530564</v>
      </c>
      <c r="AA39" s="43">
        <f>'Population Estimate'!O38*Assumptions!H$41*'Property % affected'!G39</f>
        <v>12.166436626102904</v>
      </c>
      <c r="AB39" s="44">
        <f>'Population Estimate'!J38*Assumptions!C$41*'Property % affected'!H39</f>
        <v>55.578119367622051</v>
      </c>
      <c r="AC39" s="44">
        <f>'Population Estimate'!K38*Assumptions!D$41*'Property % affected'!I39</f>
        <v>66.610905348530039</v>
      </c>
      <c r="AD39" s="44">
        <f>'Population Estimate'!L38*Assumptions!E$41*'Property % affected'!J39</f>
        <v>43.084898647297301</v>
      </c>
      <c r="AE39" s="44">
        <f>'Population Estimate'!M38*Assumptions!F$41*'Property % affected'!K39</f>
        <v>51.639947990900936</v>
      </c>
      <c r="AF39" s="44">
        <f>'Population Estimate'!N38*Assumptions!G$41*'Property % affected'!L39</f>
        <v>41.70344403368108</v>
      </c>
      <c r="AG39" s="44">
        <f>'Population Estimate'!O38*Assumptions!H$41*'Property % affected'!M39</f>
        <v>15.945705401705947</v>
      </c>
      <c r="AH39" s="45">
        <f>'Population Estimate'!J38*Assumptions!C$41*'Property % affected'!N39</f>
        <v>1090.4247480911956</v>
      </c>
      <c r="AI39" s="45">
        <f>'Population Estimate'!K38*Assumptions!D$41*'Property % affected'!O39</f>
        <v>2190.9931249520623</v>
      </c>
      <c r="AJ39" s="45">
        <f>'Population Estimate'!L38*Assumptions!E$41*'Property % affected'!P39</f>
        <v>1643.4691962710237</v>
      </c>
      <c r="AK39" s="45">
        <f>'Population Estimate'!M38*Assumptions!F$41*'Property % affected'!Q39</f>
        <v>892.30288440551715</v>
      </c>
      <c r="AL39" s="45">
        <f>'Population Estimate'!N38*Assumptions!G$41*'Property % affected'!R39</f>
        <v>562.07339050408291</v>
      </c>
      <c r="AM39" s="45">
        <f>'Population Estimate'!O38*Assumptions!H$41*'Property % affected'!S39</f>
        <v>286.5520872209849</v>
      </c>
    </row>
    <row r="40" spans="1:39" x14ac:dyDescent="0.35">
      <c r="A40">
        <v>2059</v>
      </c>
      <c r="B40" s="43">
        <f>'Property % affected'!B40*'Population Estimate'!B39</f>
        <v>19.916297671968639</v>
      </c>
      <c r="C40" s="43">
        <f>'Property % affected'!C40*'Population Estimate'!C39</f>
        <v>29.361783806624857</v>
      </c>
      <c r="D40" s="43">
        <f>'Property % affected'!D40*'Population Estimate'!D39</f>
        <v>32.073625445971125</v>
      </c>
      <c r="E40" s="43">
        <f>'Property % affected'!E40*'Population Estimate'!E39</f>
        <v>31.122416978803681</v>
      </c>
      <c r="F40" s="43">
        <f>'Property % affected'!F40*'Population Estimate'!F39</f>
        <v>23.732905484521009</v>
      </c>
      <c r="G40" s="43">
        <f>'Property % affected'!G40*'Population Estimate'!G39</f>
        <v>13.594432947819724</v>
      </c>
      <c r="H40" s="44">
        <f>'Property % affected'!H40*'Population Estimate'!B39</f>
        <v>60.556253281771014</v>
      </c>
      <c r="I40" s="44">
        <f>'Property % affected'!I40*'Population Estimate'!C39</f>
        <v>73.990631103654991</v>
      </c>
      <c r="J40" s="44">
        <f>'Property % affected'!J40*'Population Estimate'!D39</f>
        <v>48.366147796479382</v>
      </c>
      <c r="K40" s="44">
        <f>'Property % affected'!K40*'Population Estimate'!E39</f>
        <v>52.516797777854251</v>
      </c>
      <c r="L40" s="44">
        <f>'Property % affected'!L40*'Population Estimate'!F39</f>
        <v>43.18456900368799</v>
      </c>
      <c r="M40" s="44">
        <f>'Property % affected'!M40*'Population Estimate'!G39</f>
        <v>17.684381373164282</v>
      </c>
      <c r="N40" s="45">
        <f>'Property % affected'!N40*'Population Estimate'!B39</f>
        <v>1187.5420609838263</v>
      </c>
      <c r="O40" s="45">
        <f>'Property % affected'!O40*'Population Estimate'!C39</f>
        <v>2432.599210398786</v>
      </c>
      <c r="P40" s="45">
        <f>'Property % affected'!P40*'Population Estimate'!D39</f>
        <v>1844.0646509648316</v>
      </c>
      <c r="Q40" s="45">
        <f>'Property % affected'!Q40*'Population Estimate'!E39</f>
        <v>907.03258464649457</v>
      </c>
      <c r="R40" s="45">
        <f>'Property % affected'!R40*'Population Estimate'!F39</f>
        <v>581.76534099888386</v>
      </c>
      <c r="S40" s="45">
        <f>'Property % affected'!S40*'Population Estimate'!G39</f>
        <v>317.64927140323709</v>
      </c>
      <c r="U40">
        <v>2059</v>
      </c>
      <c r="V40" s="43">
        <f>'Population Estimate'!J39*Assumptions!C$41*'Property % affected'!B40</f>
        <v>18.541588595817359</v>
      </c>
      <c r="W40" s="43">
        <f>'Population Estimate'!K39*Assumptions!D$41*'Property % affected'!C40</f>
        <v>26.812945346030613</v>
      </c>
      <c r="X40" s="43">
        <f>'Population Estimate'!L39*Assumptions!E$41*'Property % affected'!D40</f>
        <v>28.981783762367197</v>
      </c>
      <c r="Y40" s="43">
        <f>'Population Estimate'!M39*Assumptions!F$41*'Property % affected'!E40</f>
        <v>31.04233331580409</v>
      </c>
      <c r="Z40" s="43">
        <f>'Population Estimate'!N39*Assumptions!G$41*'Property % affected'!F40</f>
        <v>23.248113855136403</v>
      </c>
      <c r="AA40" s="43">
        <f>'Population Estimate'!O39*Assumptions!H$41*'Property % affected'!G40</f>
        <v>12.433930702451933</v>
      </c>
      <c r="AB40" s="44">
        <f>'Population Estimate'!J39*Assumptions!C$41*'Property % affected'!H40</f>
        <v>56.376398552981065</v>
      </c>
      <c r="AC40" s="44">
        <f>'Population Estimate'!K39*Assumptions!D$41*'Property % affected'!I40</f>
        <v>67.56765055442537</v>
      </c>
      <c r="AD40" s="44">
        <f>'Population Estimate'!L39*Assumptions!E$41*'Property % affected'!J40</f>
        <v>43.703735307925257</v>
      </c>
      <c r="AE40" s="44">
        <f>'Population Estimate'!M39*Assumptions!F$41*'Property % affected'!K40</f>
        <v>52.381662465647501</v>
      </c>
      <c r="AF40" s="44">
        <f>'Population Estimate'!N39*Assumptions!G$41*'Property % affected'!L40</f>
        <v>42.30243859680526</v>
      </c>
      <c r="AG40" s="44">
        <f>'Population Estimate'!O39*Assumptions!H$41*'Property % affected'!M40</f>
        <v>16.17473662591582</v>
      </c>
      <c r="AH40" s="45">
        <f>'Population Estimate'!J39*Assumptions!C$41*'Property % affected'!N40</f>
        <v>1105.5727674718312</v>
      </c>
      <c r="AI40" s="45">
        <f>'Population Estimate'!K39*Assumptions!D$41*'Property % affected'!O40</f>
        <v>2221.4300775044608</v>
      </c>
      <c r="AJ40" s="45">
        <f>'Population Estimate'!L39*Assumptions!E$41*'Property % affected'!P40</f>
        <v>1666.3000273578739</v>
      </c>
      <c r="AK40" s="45">
        <f>'Population Estimate'!M39*Assumptions!F$41*'Property % affected'!Q40</f>
        <v>904.69862414824831</v>
      </c>
      <c r="AL40" s="45">
        <f>'Population Estimate'!N39*Assumptions!G$41*'Property % affected'!R40</f>
        <v>569.88163094213212</v>
      </c>
      <c r="AM40" s="45">
        <f>'Population Estimate'!O39*Assumptions!H$41*'Property % affected'!S40</f>
        <v>290.53282644978862</v>
      </c>
    </row>
    <row r="41" spans="1:39" x14ac:dyDescent="0.35">
      <c r="A41">
        <v>2060</v>
      </c>
      <c r="B41" s="43">
        <f>'Property % affected'!B41*'Population Estimate'!B40</f>
        <v>26.265516405576296</v>
      </c>
      <c r="C41" s="43">
        <f>'Property % affected'!C41*'Population Estimate'!C40</f>
        <v>38.722177533795595</v>
      </c>
      <c r="D41" s="43">
        <f>'Property % affected'!D41*'Population Estimate'!D40</f>
        <v>42.298541084930143</v>
      </c>
      <c r="E41" s="43">
        <f>'Property % affected'!E41*'Population Estimate'!E40</f>
        <v>41.044091989470324</v>
      </c>
      <c r="F41" s="43">
        <f>'Property % affected'!F41*'Population Estimate'!F40</f>
        <v>31.298840207285476</v>
      </c>
      <c r="G41" s="43">
        <f>'Property % affected'!G41*'Population Estimate'!G40</f>
        <v>17.928271985913312</v>
      </c>
      <c r="H41" s="44">
        <f>'Property % affected'!H41*'Population Estimate'!B40</f>
        <v>79.265603254861631</v>
      </c>
      <c r="I41" s="44">
        <f>'Property % affected'!I41*'Population Estimate'!C40</f>
        <v>96.850642036082363</v>
      </c>
      <c r="J41" s="44">
        <f>'Property % affected'!J41*'Population Estimate'!D40</f>
        <v>63.309264930295789</v>
      </c>
      <c r="K41" s="44">
        <f>'Property % affected'!K41*'Population Estimate'!E40</f>
        <v>68.74229218749069</v>
      </c>
      <c r="L41" s="44">
        <f>'Property % affected'!L41*'Population Estimate'!F40</f>
        <v>56.52679496947929</v>
      </c>
      <c r="M41" s="44">
        <f>'Property % affected'!M41*'Population Estimate'!G40</f>
        <v>23.148115706736959</v>
      </c>
      <c r="N41" s="45">
        <f>'Property % affected'!N41*'Population Estimate'!B40</f>
        <v>1553.7206021704596</v>
      </c>
      <c r="O41" s="45">
        <f>'Property % affected'!O41*'Population Estimate'!C40</f>
        <v>3182.6910677075061</v>
      </c>
      <c r="P41" s="45">
        <f>'Property % affected'!P41*'Population Estimate'!D40</f>
        <v>2412.681903295852</v>
      </c>
      <c r="Q41" s="45">
        <f>'Property % affected'!Q41*'Population Estimate'!E40</f>
        <v>1186.7160413987001</v>
      </c>
      <c r="R41" s="45">
        <f>'Property % affected'!R41*'Population Estimate'!F40</f>
        <v>761.15265777605089</v>
      </c>
      <c r="S41" s="45">
        <f>'Property % affected'!S41*'Population Estimate'!G40</f>
        <v>415.59640997875101</v>
      </c>
      <c r="U41">
        <v>2060</v>
      </c>
      <c r="V41" s="43">
        <f>'Population Estimate'!J40*Assumptions!C$41*'Property % affected'!B41</f>
        <v>24.452556768837898</v>
      </c>
      <c r="W41" s="43">
        <f>'Population Estimate'!K40*Assumptions!D$41*'Property % affected'!C41</f>
        <v>35.36078178120416</v>
      </c>
      <c r="X41" s="43">
        <f>'Population Estimate'!L40*Assumptions!E$41*'Property % affected'!D41</f>
        <v>38.221035325491641</v>
      </c>
      <c r="Y41" s="43">
        <f>'Population Estimate'!M40*Assumptions!F$41*'Property % affected'!E41</f>
        <v>40.9384780446007</v>
      </c>
      <c r="Z41" s="43">
        <f>'Population Estimate'!N40*Assumptions!G$41*'Property % affected'!F41</f>
        <v>30.659499366702992</v>
      </c>
      <c r="AA41" s="43">
        <f>'Population Estimate'!O40*Assumptions!H$41*'Property % affected'!G41</f>
        <v>16.397807274727715</v>
      </c>
      <c r="AB41" s="44">
        <f>'Population Estimate'!J40*Assumptions!C$41*'Property % affected'!H41</f>
        <v>73.794348204560222</v>
      </c>
      <c r="AC41" s="44">
        <f>'Population Estimate'!K40*Assumptions!D$41*'Property % affected'!I41</f>
        <v>88.443229087993217</v>
      </c>
      <c r="AD41" s="44">
        <f>'Population Estimate'!L40*Assumptions!E$41*'Property % affected'!J41</f>
        <v>57.206361951661641</v>
      </c>
      <c r="AE41" s="44">
        <f>'Population Estimate'!M40*Assumptions!F$41*'Property % affected'!K41</f>
        <v>68.565405714788028</v>
      </c>
      <c r="AF41" s="44">
        <f>'Population Estimate'!N40*Assumptions!G$41*'Property % affected'!L41</f>
        <v>55.372123155064635</v>
      </c>
      <c r="AG41" s="44">
        <f>'Population Estimate'!O40*Assumptions!H$41*'Property % affected'!M41</f>
        <v>21.17205386165573</v>
      </c>
      <c r="AH41" s="45">
        <f>'Population Estimate'!J40*Assumptions!C$41*'Property % affected'!N41</f>
        <v>1446.4760806842614</v>
      </c>
      <c r="AI41" s="45">
        <f>'Population Estimate'!K40*Assumptions!D$41*'Property % affected'!O41</f>
        <v>2906.4079421661927</v>
      </c>
      <c r="AJ41" s="45">
        <f>'Population Estimate'!L40*Assumptions!E$41*'Property % affected'!P41</f>
        <v>2180.1035659808849</v>
      </c>
      <c r="AK41" s="45">
        <f>'Population Estimate'!M40*Assumptions!F$41*'Property % affected'!Q41</f>
        <v>1183.6624042856088</v>
      </c>
      <c r="AL41" s="45">
        <f>'Population Estimate'!N40*Assumptions!G$41*'Property % affected'!R41</f>
        <v>745.60460625684937</v>
      </c>
      <c r="AM41" s="45">
        <f>'Population Estimate'!O40*Assumptions!H$41*'Property % affected'!S41</f>
        <v>380.11861044136873</v>
      </c>
    </row>
    <row r="42" spans="1:39" x14ac:dyDescent="0.35">
      <c r="A42">
        <v>2061</v>
      </c>
      <c r="B42" s="43">
        <f>'Property % affected'!B42*'Population Estimate'!B41</f>
        <v>26.842996095534655</v>
      </c>
      <c r="C42" s="43">
        <f>'Property % affected'!C42*'Population Estimate'!C41</f>
        <v>39.573532242815567</v>
      </c>
      <c r="D42" s="43">
        <f>'Property % affected'!D42*'Population Estimate'!D41</f>
        <v>43.228526546256553</v>
      </c>
      <c r="E42" s="43">
        <f>'Property % affected'!E42*'Population Estimate'!E41</f>
        <v>41.946496844212476</v>
      </c>
      <c r="F42" s="43">
        <f>'Property % affected'!F42*'Population Estimate'!F41</f>
        <v>31.98698371300852</v>
      </c>
      <c r="G42" s="43">
        <f>'Property % affected'!G42*'Population Estimate'!G41</f>
        <v>18.322447100845231</v>
      </c>
      <c r="H42" s="44">
        <f>'Property % affected'!H42*'Population Estimate'!B41</f>
        <v>80.404110313273279</v>
      </c>
      <c r="I42" s="44">
        <f>'Property % affected'!I42*'Population Estimate'!C41</f>
        <v>98.241726378369478</v>
      </c>
      <c r="J42" s="44">
        <f>'Property % affected'!J42*'Population Estimate'!D41</f>
        <v>64.218588041787697</v>
      </c>
      <c r="K42" s="44">
        <f>'Property % affected'!K42*'Population Estimate'!E41</f>
        <v>69.72965091123892</v>
      </c>
      <c r="L42" s="44">
        <f>'Property % affected'!L42*'Population Estimate'!F41</f>
        <v>57.338700164412529</v>
      </c>
      <c r="M42" s="44">
        <f>'Property % affected'!M42*'Population Estimate'!G41</f>
        <v>23.480596531191328</v>
      </c>
      <c r="N42" s="45">
        <f>'Property % affected'!N42*'Population Estimate'!B41</f>
        <v>1575.3046590574397</v>
      </c>
      <c r="O42" s="45">
        <f>'Property % affected'!O42*'Population Estimate'!C41</f>
        <v>3226.9045414576244</v>
      </c>
      <c r="P42" s="45">
        <f>'Property % affected'!P42*'Population Estimate'!D41</f>
        <v>2446.1985235802053</v>
      </c>
      <c r="Q42" s="45">
        <f>'Property % affected'!Q42*'Population Estimate'!E41</f>
        <v>1203.2017251892473</v>
      </c>
      <c r="R42" s="45">
        <f>'Property % affected'!R42*'Population Estimate'!F41</f>
        <v>771.72647796107253</v>
      </c>
      <c r="S42" s="45">
        <f>'Property % affected'!S42*'Population Estimate'!G41</f>
        <v>421.36981386003765</v>
      </c>
      <c r="U42">
        <v>2061</v>
      </c>
      <c r="V42" s="43">
        <f>'Population Estimate'!J41*Assumptions!C$41*'Property % affected'!B42</f>
        <v>24.990176310883513</v>
      </c>
      <c r="W42" s="43">
        <f>'Population Estimate'!K41*Assumptions!D$41*'Property % affected'!C42</f>
        <v>36.138232069421598</v>
      </c>
      <c r="X42" s="43">
        <f>'Population Estimate'!L41*Assumptions!E$41*'Property % affected'!D42</f>
        <v>39.061371806557993</v>
      </c>
      <c r="Y42" s="43">
        <f>'Population Estimate'!M41*Assumptions!F$41*'Property % affected'!E42</f>
        <v>41.838560846838838</v>
      </c>
      <c r="Z42" s="43">
        <f>'Population Estimate'!N41*Assumptions!G$41*'Property % affected'!F42</f>
        <v>31.333586177530108</v>
      </c>
      <c r="AA42" s="43">
        <f>'Population Estimate'!O41*Assumptions!H$41*'Property % affected'!G42</f>
        <v>16.758333240209829</v>
      </c>
      <c r="AB42" s="44">
        <f>'Population Estimate'!J41*Assumptions!C$41*'Property % affected'!H42</f>
        <v>74.854270577593113</v>
      </c>
      <c r="AC42" s="44">
        <f>'Population Estimate'!K41*Assumptions!D$41*'Property % affected'!I42</f>
        <v>89.713556146019144</v>
      </c>
      <c r="AD42" s="44">
        <f>'Population Estimate'!L41*Assumptions!E$41*'Property % affected'!J42</f>
        <v>58.028027897464227</v>
      </c>
      <c r="AE42" s="44">
        <f>'Population Estimate'!M41*Assumptions!F$41*'Property % affected'!K42</f>
        <v>69.550223784211539</v>
      </c>
      <c r="AF42" s="44">
        <f>'Population Estimate'!N41*Assumptions!G$41*'Property % affected'!L42</f>
        <v>56.167443577323752</v>
      </c>
      <c r="AG42" s="44">
        <f>'Population Estimate'!O41*Assumptions!H$41*'Property % affected'!M42</f>
        <v>21.476152130927254</v>
      </c>
      <c r="AH42" s="45">
        <f>'Population Estimate'!J41*Assumptions!C$41*'Property % affected'!N42</f>
        <v>1466.5703125349112</v>
      </c>
      <c r="AI42" s="45">
        <f>'Population Estimate'!K41*Assumptions!D$41*'Property % affected'!O42</f>
        <v>2946.7833315848902</v>
      </c>
      <c r="AJ42" s="45">
        <f>'Population Estimate'!L41*Assumptions!E$41*'Property % affected'!P42</f>
        <v>2210.3892423900834</v>
      </c>
      <c r="AK42" s="45">
        <f>'Population Estimate'!M41*Assumptions!F$41*'Property % affected'!Q42</f>
        <v>1200.1056674008628</v>
      </c>
      <c r="AL42" s="45">
        <f>'Population Estimate'!N41*Assumptions!G$41*'Property % affected'!R42</f>
        <v>755.96243520895359</v>
      </c>
      <c r="AM42" s="45">
        <f>'Population Estimate'!O41*Assumptions!H$41*'Property % affected'!S42</f>
        <v>385.39916197689257</v>
      </c>
    </row>
    <row r="43" spans="1:39" x14ac:dyDescent="0.35">
      <c r="A43">
        <v>2062</v>
      </c>
      <c r="B43" s="43">
        <f>'Property % affected'!B43*'Population Estimate'!B42</f>
        <v>27.433172386891027</v>
      </c>
      <c r="C43" s="43">
        <f>'Property % affected'!C43*'Population Estimate'!C42</f>
        <v>40.44360503244809</v>
      </c>
      <c r="D43" s="43">
        <f>'Property % affected'!D43*'Population Estimate'!D42</f>
        <v>44.178958882016346</v>
      </c>
      <c r="E43" s="43">
        <f>'Property % affected'!E43*'Population Estimate'!E42</f>
        <v>42.868742179822647</v>
      </c>
      <c r="F43" s="43">
        <f>'Property % affected'!F43*'Population Estimate'!F42</f>
        <v>32.690256900257545</v>
      </c>
      <c r="G43" s="43">
        <f>'Property % affected'!G43*'Population Estimate'!G42</f>
        <v>18.725288640592318</v>
      </c>
      <c r="H43" s="44">
        <f>'Property % affected'!H43*'Population Estimate'!B42</f>
        <v>81.558969966869057</v>
      </c>
      <c r="I43" s="44">
        <f>'Property % affected'!I43*'Population Estimate'!C42</f>
        <v>99.652791131799688</v>
      </c>
      <c r="J43" s="44">
        <f>'Property % affected'!J43*'Population Estimate'!D42</f>
        <v>65.140971935489034</v>
      </c>
      <c r="K43" s="44">
        <f>'Property % affected'!K43*'Population Estimate'!E42</f>
        <v>70.731191257658423</v>
      </c>
      <c r="L43" s="44">
        <f>'Property % affected'!L43*'Population Estimate'!F42</f>
        <v>58.162266909340168</v>
      </c>
      <c r="M43" s="44">
        <f>'Property % affected'!M43*'Population Estimate'!G42</f>
        <v>23.817852841479205</v>
      </c>
      <c r="N43" s="45">
        <f>'Property % affected'!N43*'Population Estimate'!B42</f>
        <v>1597.1885584714796</v>
      </c>
      <c r="O43" s="45">
        <f>'Property % affected'!O43*'Population Estimate'!C42</f>
        <v>3271.7322222480948</v>
      </c>
      <c r="P43" s="45">
        <f>'Property % affected'!P43*'Population Estimate'!D42</f>
        <v>2480.1807517980997</v>
      </c>
      <c r="Q43" s="45">
        <f>'Property % affected'!Q43*'Population Estimate'!E42</f>
        <v>1219.9164256615961</v>
      </c>
      <c r="R43" s="45">
        <f>'Property % affected'!R43*'Population Estimate'!F42</f>
        <v>782.44718809275992</v>
      </c>
      <c r="S43" s="45">
        <f>'Property % affected'!S43*'Population Estimate'!G42</f>
        <v>427.22342101444252</v>
      </c>
      <c r="U43">
        <v>2062</v>
      </c>
      <c r="V43" s="43">
        <f>'Population Estimate'!J42*Assumptions!C$41*'Property % affected'!B43</f>
        <v>25.539616079939421</v>
      </c>
      <c r="W43" s="43">
        <f>'Population Estimate'!K42*Assumptions!D$41*'Property % affected'!C43</f>
        <v>36.932775558643172</v>
      </c>
      <c r="X43" s="43">
        <f>'Population Estimate'!L42*Assumptions!E$41*'Property % affected'!D43</f>
        <v>39.920184118940718</v>
      </c>
      <c r="Y43" s="43">
        <f>'Population Estimate'!M42*Assumptions!F$41*'Property % affected'!E43</f>
        <v>42.758433076764121</v>
      </c>
      <c r="Z43" s="43">
        <f>'Population Estimate'!N42*Assumptions!G$41*'Property % affected'!F43</f>
        <v>32.02249361615339</v>
      </c>
      <c r="AA43" s="43">
        <f>'Population Estimate'!O42*Assumptions!H$41*'Property % affected'!G43</f>
        <v>17.126785812561337</v>
      </c>
      <c r="AB43" s="44">
        <f>'Population Estimate'!J42*Assumptions!C$41*'Property % affected'!H43</f>
        <v>75.929416818905793</v>
      </c>
      <c r="AC43" s="44">
        <f>'Population Estimate'!K42*Assumptions!D$41*'Property % affected'!I43</f>
        <v>91.002129155159622</v>
      </c>
      <c r="AD43" s="44">
        <f>'Population Estimate'!L42*Assumptions!E$41*'Property % affected'!J43</f>
        <v>58.861495588797517</v>
      </c>
      <c r="AE43" s="44">
        <f>'Population Estimate'!M42*Assumptions!F$41*'Property % affected'!K43</f>
        <v>70.549186984401118</v>
      </c>
      <c r="AF43" s="44">
        <f>'Population Estimate'!N42*Assumptions!G$41*'Property % affected'!L43</f>
        <v>56.974187339307264</v>
      </c>
      <c r="AG43" s="44">
        <f>'Population Estimate'!O42*Assumptions!H$41*'Property % affected'!M43</f>
        <v>21.784618221949948</v>
      </c>
      <c r="AH43" s="45">
        <f>'Population Estimate'!J42*Assumptions!C$41*'Property % affected'!N43</f>
        <v>1486.9436904834884</v>
      </c>
      <c r="AI43" s="45">
        <f>'Population Estimate'!K42*Assumptions!D$41*'Property % affected'!O43</f>
        <v>2987.7196099438702</v>
      </c>
      <c r="AJ43" s="45">
        <f>'Population Estimate'!L42*Assumptions!E$41*'Property % affected'!P43</f>
        <v>2241.0956429382054</v>
      </c>
      <c r="AK43" s="45">
        <f>'Population Estimate'!M42*Assumptions!F$41*'Property % affected'!Q43</f>
        <v>1216.777357896169</v>
      </c>
      <c r="AL43" s="45">
        <f>'Population Estimate'!N42*Assumptions!G$41*'Property % affected'!R43</f>
        <v>766.46415358945012</v>
      </c>
      <c r="AM43" s="45">
        <f>'Population Estimate'!O42*Assumptions!H$41*'Property % affected'!S43</f>
        <v>390.75307015361568</v>
      </c>
    </row>
    <row r="44" spans="1:39" x14ac:dyDescent="0.35">
      <c r="A44">
        <v>2063</v>
      </c>
      <c r="B44" s="43">
        <f>'Property % affected'!B44*'Population Estimate'!B43</f>
        <v>28.036324430046459</v>
      </c>
      <c r="C44" s="43">
        <f>'Property % affected'!C44*'Population Estimate'!C43</f>
        <v>41.332807442722334</v>
      </c>
      <c r="D44" s="43">
        <f>'Property % affected'!D44*'Population Estimate'!D43</f>
        <v>45.150287641897613</v>
      </c>
      <c r="E44" s="43">
        <f>'Property % affected'!E44*'Population Estimate'!E43</f>
        <v>43.811264213680431</v>
      </c>
      <c r="F44" s="43">
        <f>'Property % affected'!F44*'Population Estimate'!F43</f>
        <v>33.408992413693397</v>
      </c>
      <c r="G44" s="43">
        <f>'Property % affected'!G44*'Population Estimate'!G43</f>
        <v>19.136987147165534</v>
      </c>
      <c r="H44" s="44">
        <f>'Property % affected'!H44*'Population Estimate'!B43</f>
        <v>82.730417091109132</v>
      </c>
      <c r="I44" s="44">
        <f>'Property % affected'!I44*'Population Estimate'!C43</f>
        <v>101.08412327884942</v>
      </c>
      <c r="J44" s="44">
        <f>'Property % affected'!J44*'Population Estimate'!D43</f>
        <v>66.076604205919011</v>
      </c>
      <c r="K44" s="44">
        <f>'Property % affected'!K44*'Population Estimate'!E43</f>
        <v>71.747116920114905</v>
      </c>
      <c r="L44" s="44">
        <f>'Property % affected'!L44*'Population Estimate'!F43</f>
        <v>58.997662701340822</v>
      </c>
      <c r="M44" s="44">
        <f>'Property % affected'!M44*'Population Estimate'!G43</f>
        <v>24.159953228819298</v>
      </c>
      <c r="N44" s="45">
        <f>'Property % affected'!N44*'Population Estimate'!B43</f>
        <v>1619.3764657806337</v>
      </c>
      <c r="O44" s="45">
        <f>'Property % affected'!O44*'Population Estimate'!C43</f>
        <v>3317.18264255231</v>
      </c>
      <c r="P44" s="45">
        <f>'Property % affected'!P44*'Population Estimate'!D43</f>
        <v>2514.6350561061072</v>
      </c>
      <c r="Q44" s="45">
        <f>'Property % affected'!Q44*'Population Estimate'!E43</f>
        <v>1236.8633242816304</v>
      </c>
      <c r="R44" s="45">
        <f>'Property % affected'!R44*'Population Estimate'!F43</f>
        <v>793.31682874453418</v>
      </c>
      <c r="S44" s="45">
        <f>'Property % affected'!S44*'Population Estimate'!G43</f>
        <v>433.15834561397759</v>
      </c>
      <c r="U44">
        <v>2063</v>
      </c>
      <c r="V44" s="43">
        <f>'Population Estimate'!J43*Assumptions!C$41*'Property % affected'!B44</f>
        <v>26.101135958237631</v>
      </c>
      <c r="W44" s="43">
        <f>'Population Estimate'!K43*Assumptions!D$41*'Property % affected'!C44</f>
        <v>37.744788063920957</v>
      </c>
      <c r="X44" s="43">
        <f>'Population Estimate'!L43*Assumptions!E$41*'Property % affected'!D44</f>
        <v>40.797878476520225</v>
      </c>
      <c r="Y44" s="43">
        <f>'Population Estimate'!M43*Assumptions!F$41*'Property % affected'!E44</f>
        <v>43.698529829289143</v>
      </c>
      <c r="Z44" s="43">
        <f>'Population Estimate'!N43*Assumptions!G$41*'Property % affected'!F44</f>
        <v>32.726547532307272</v>
      </c>
      <c r="AA44" s="43">
        <f>'Population Estimate'!O43*Assumptions!H$41*'Property % affected'!G44</f>
        <v>17.503339267985552</v>
      </c>
      <c r="AB44" s="44">
        <f>'Population Estimate'!J43*Assumptions!C$41*'Property % affected'!H44</f>
        <v>77.020005591837403</v>
      </c>
      <c r="AC44" s="44">
        <f>'Population Estimate'!K43*Assumptions!D$41*'Property % affected'!I44</f>
        <v>92.309210185509087</v>
      </c>
      <c r="AD44" s="44">
        <f>'Population Estimate'!L43*Assumptions!E$41*'Property % affected'!J44</f>
        <v>59.706934536395529</v>
      </c>
      <c r="AE44" s="44">
        <f>'Population Estimate'!M43*Assumptions!F$41*'Property % affected'!K44</f>
        <v>71.562498484582221</v>
      </c>
      <c r="AF44" s="44">
        <f>'Population Estimate'!N43*Assumptions!G$41*'Property % affected'!L44</f>
        <v>57.792518516634047</v>
      </c>
      <c r="AG44" s="44">
        <f>'Population Estimate'!O43*Assumptions!H$41*'Property % affected'!M44</f>
        <v>22.09751487058514</v>
      </c>
      <c r="AH44" s="45">
        <f>'Population Estimate'!J43*Assumptions!C$41*'Property % affected'!N44</f>
        <v>1507.6000923863126</v>
      </c>
      <c r="AI44" s="45">
        <f>'Population Estimate'!K43*Assumptions!D$41*'Property % affected'!O44</f>
        <v>3029.224569029363</v>
      </c>
      <c r="AJ44" s="45">
        <f>'Population Estimate'!L43*Assumptions!E$41*'Property % affected'!P44</f>
        <v>2272.2286122627847</v>
      </c>
      <c r="AK44" s="45">
        <f>'Population Estimate'!M43*Assumptions!F$41*'Property % affected'!Q44</f>
        <v>1233.6806490509184</v>
      </c>
      <c r="AL44" s="45">
        <f>'Population Estimate'!N43*Assumptions!G$41*'Property % affected'!R44</f>
        <v>777.11176028900422</v>
      </c>
      <c r="AM44" s="45">
        <f>'Population Estimate'!O43*Assumptions!H$41*'Property % affected'!S44</f>
        <v>396.18135403115184</v>
      </c>
    </row>
    <row r="45" spans="1:39" x14ac:dyDescent="0.35">
      <c r="A45">
        <v>2064</v>
      </c>
      <c r="B45" s="43">
        <f>'Property % affected'!B45*'Population Estimate'!B44</f>
        <v>28.65273751286702</v>
      </c>
      <c r="C45" s="43">
        <f>'Property % affected'!C45*'Population Estimate'!C44</f>
        <v>42.241560061881373</v>
      </c>
      <c r="D45" s="43">
        <f>'Property % affected'!D45*'Population Estimate'!D44</f>
        <v>46.142972259491444</v>
      </c>
      <c r="E45" s="43">
        <f>'Property % affected'!E45*'Population Estimate'!E44</f>
        <v>44.77450875394117</v>
      </c>
      <c r="F45" s="43">
        <f>'Property % affected'!F45*'Population Estimate'!F44</f>
        <v>34.143530211579026</v>
      </c>
      <c r="G45" s="43">
        <f>'Property % affected'!G45*'Population Estimate'!G44</f>
        <v>19.557737351876376</v>
      </c>
      <c r="H45" s="44">
        <f>'Property % affected'!H45*'Population Estimate'!B44</f>
        <v>83.918689935014996</v>
      </c>
      <c r="I45" s="44">
        <f>'Property % affected'!I45*'Population Estimate'!C44</f>
        <v>102.53601392397947</v>
      </c>
      <c r="J45" s="44">
        <f>'Property % affected'!J45*'Population Estimate'!D44</f>
        <v>67.025675142052933</v>
      </c>
      <c r="K45" s="44">
        <f>'Property % affected'!K45*'Population Estimate'!E44</f>
        <v>72.777634517660914</v>
      </c>
      <c r="L45" s="44">
        <f>'Property % affected'!L45*'Population Estimate'!F44</f>
        <v>59.845057443285796</v>
      </c>
      <c r="M45" s="44">
        <f>'Property % affected'!M45*'Population Estimate'!G44</f>
        <v>24.506967269619125</v>
      </c>
      <c r="N45" s="45">
        <f>'Property % affected'!N45*'Population Estimate'!B44</f>
        <v>1641.8726042176336</v>
      </c>
      <c r="O45" s="45">
        <f>'Property % affected'!O45*'Population Estimate'!C44</f>
        <v>3363.2644533755256</v>
      </c>
      <c r="P45" s="45">
        <f>'Property % affected'!P45*'Population Estimate'!D44</f>
        <v>2549.5679945154761</v>
      </c>
      <c r="Q45" s="45">
        <f>'Property % affected'!Q45*'Population Estimate'!E44</f>
        <v>1254.0456467116865</v>
      </c>
      <c r="R45" s="45">
        <f>'Property % affected'!R45*'Population Estimate'!F44</f>
        <v>804.33746883716128</v>
      </c>
      <c r="S45" s="45">
        <f>'Property % affected'!S45*'Population Estimate'!G44</f>
        <v>439.17571730856776</v>
      </c>
      <c r="U45">
        <v>2064</v>
      </c>
      <c r="V45" s="43">
        <f>'Population Estimate'!J44*Assumptions!C$41*'Property % affected'!B45</f>
        <v>26.675001541840778</v>
      </c>
      <c r="W45" s="43">
        <f>'Population Estimate'!K44*Assumptions!D$41*'Property % affected'!C45</f>
        <v>38.574653663063316</v>
      </c>
      <c r="X45" s="43">
        <f>'Population Estimate'!L44*Assumptions!E$41*'Property % affected'!D45</f>
        <v>41.694870024288846</v>
      </c>
      <c r="Y45" s="43">
        <f>'Population Estimate'!M44*Assumptions!F$41*'Property % affected'!E45</f>
        <v>44.659295765423437</v>
      </c>
      <c r="Z45" s="43">
        <f>'Population Estimate'!N44*Assumptions!G$41*'Property % affected'!F45</f>
        <v>33.446080939933402</v>
      </c>
      <c r="AA45" s="43">
        <f>'Population Estimate'!O44*Assumptions!H$41*'Property % affected'!G45</f>
        <v>17.888171714362514</v>
      </c>
      <c r="AB45" s="44">
        <f>'Population Estimate'!J44*Assumptions!C$41*'Property % affected'!H45</f>
        <v>78.126258700430668</v>
      </c>
      <c r="AC45" s="44">
        <f>'Population Estimate'!K44*Assumptions!D$41*'Property % affected'!I45</f>
        <v>93.635065071325002</v>
      </c>
      <c r="AD45" s="44">
        <f>'Population Estimate'!L44*Assumptions!E$41*'Property % affected'!J45</f>
        <v>60.564516685707432</v>
      </c>
      <c r="AE45" s="44">
        <f>'Population Estimate'!M44*Assumptions!F$41*'Property % affected'!K45</f>
        <v>72.590364372138822</v>
      </c>
      <c r="AF45" s="44">
        <f>'Population Estimate'!N44*Assumptions!G$41*'Property % affected'!L45</f>
        <v>58.622603541572502</v>
      </c>
      <c r="AG45" s="44">
        <f>'Population Estimate'!O44*Assumptions!H$41*'Property % affected'!M45</f>
        <v>22.414905713781355</v>
      </c>
      <c r="AH45" s="45">
        <f>'Population Estimate'!J44*Assumptions!C$41*'Property % affected'!N45</f>
        <v>1528.5434499703113</v>
      </c>
      <c r="AI45" s="45">
        <f>'Population Estimate'!K44*Assumptions!D$41*'Property % affected'!O45</f>
        <v>3071.3061088699433</v>
      </c>
      <c r="AJ45" s="45">
        <f>'Population Estimate'!L44*Assumptions!E$41*'Property % affected'!P45</f>
        <v>2303.7940761941968</v>
      </c>
      <c r="AK45" s="45">
        <f>'Population Estimate'!M44*Assumptions!F$41*'Property % affected'!Q45</f>
        <v>1250.8187582272294</v>
      </c>
      <c r="AL45" s="45">
        <f>'Population Estimate'!N44*Assumptions!G$41*'Property % affected'!R45</f>
        <v>787.9072819665746</v>
      </c>
      <c r="AM45" s="45">
        <f>'Population Estimate'!O44*Assumptions!H$41*'Property % affected'!S45</f>
        <v>401.68504682574013</v>
      </c>
    </row>
    <row r="46" spans="1:39" x14ac:dyDescent="0.35">
      <c r="A46">
        <v>2065</v>
      </c>
      <c r="B46" s="43">
        <f>'Property % affected'!B46*'Population Estimate'!B45</f>
        <v>29.282703195623441</v>
      </c>
      <c r="C46" s="43">
        <f>'Property % affected'!C46*'Population Estimate'!C45</f>
        <v>43.170292725318127</v>
      </c>
      <c r="D46" s="43">
        <f>'Property % affected'!D46*'Population Estimate'!D45</f>
        <v>47.157482269601552</v>
      </c>
      <c r="E46" s="43">
        <f>'Property % affected'!E46*'Population Estimate'!E45</f>
        <v>45.758931410400884</v>
      </c>
      <c r="F46" s="43">
        <f>'Property % affected'!F46*'Population Estimate'!F45</f>
        <v>34.894217726577985</v>
      </c>
      <c r="G46" s="43">
        <f>'Property % affected'!G46*'Population Estimate'!G45</f>
        <v>19.987738267443788</v>
      </c>
      <c r="H46" s="44">
        <f>'Property % affected'!H46*'Population Estimate'!B45</f>
        <v>85.12403016962439</v>
      </c>
      <c r="I46" s="44">
        <f>'Property % affected'!I46*'Population Estimate'!C45</f>
        <v>104.00875835283972</v>
      </c>
      <c r="J46" s="44">
        <f>'Property % affected'!J46*'Population Estimate'!D45</f>
        <v>67.988377766023092</v>
      </c>
      <c r="K46" s="44">
        <f>'Property % affected'!K46*'Population Estimate'!E45</f>
        <v>73.82295363705812</v>
      </c>
      <c r="L46" s="44">
        <f>'Property % affected'!L46*'Population Estimate'!F45</f>
        <v>60.704623478393856</v>
      </c>
      <c r="M46" s="44">
        <f>'Property % affected'!M46*'Population Estimate'!G45</f>
        <v>24.858965539625515</v>
      </c>
      <c r="N46" s="45">
        <f>'Property % affected'!N46*'Population Estimate'!B45</f>
        <v>1664.6812556837349</v>
      </c>
      <c r="O46" s="45">
        <f>'Property % affected'!O46*'Population Estimate'!C45</f>
        <v>3409.9864259014776</v>
      </c>
      <c r="P46" s="45">
        <f>'Property % affected'!P46*'Population Estimate'!D45</f>
        <v>2584.9862161403757</v>
      </c>
      <c r="Q46" s="45">
        <f>'Property % affected'!Q46*'Population Estimate'!E45</f>
        <v>1271.4666634245254</v>
      </c>
      <c r="R46" s="45">
        <f>'Property % affected'!R46*'Population Estimate'!F45</f>
        <v>815.51120603254788</v>
      </c>
      <c r="S46" s="45">
        <f>'Property % affected'!S46*'Population Estimate'!G45</f>
        <v>445.27668144106764</v>
      </c>
      <c r="U46">
        <v>2065</v>
      </c>
      <c r="V46" s="43">
        <f>'Population Estimate'!J45*Assumptions!C$41*'Property % affected'!B46</f>
        <v>27.261484266267654</v>
      </c>
      <c r="W46" s="43">
        <f>'Population Estimate'!K45*Assumptions!D$41*'Property % affected'!C46</f>
        <v>39.422764878301692</v>
      </c>
      <c r="X46" s="43">
        <f>'Population Estimate'!L45*Assumptions!E$41*'Property % affected'!D46</f>
        <v>42.611583034712218</v>
      </c>
      <c r="Y46" s="43">
        <f>'Population Estimate'!M45*Assumptions!F$41*'Property % affected'!E46</f>
        <v>45.641185322595817</v>
      </c>
      <c r="Z46" s="43">
        <f>'Population Estimate'!N45*Assumptions!G$41*'Property % affected'!F46</f>
        <v>34.181434174694637</v>
      </c>
      <c r="AA46" s="43">
        <f>'Population Estimate'!O45*Assumptions!H$41*'Property % affected'!G46</f>
        <v>18.281465175493132</v>
      </c>
      <c r="AB46" s="44">
        <f>'Population Estimate'!J45*Assumptions!C$41*'Property % affected'!H46</f>
        <v>79.248401134542249</v>
      </c>
      <c r="AC46" s="44">
        <f>'Population Estimate'!K45*Assumptions!D$41*'Property % affected'!I46</f>
        <v>94.979963465093263</v>
      </c>
      <c r="AD46" s="44">
        <f>'Population Estimate'!L45*Assumptions!E$41*'Property % affected'!J46</f>
        <v>61.434416451867826</v>
      </c>
      <c r="AE46" s="44">
        <f>'Population Estimate'!M45*Assumptions!F$41*'Property % affected'!K46</f>
        <v>73.632993694527599</v>
      </c>
      <c r="AF46" s="44">
        <f>'Population Estimate'!N45*Assumptions!G$41*'Property % affected'!L46</f>
        <v>59.464611236889617</v>
      </c>
      <c r="AG46" s="44">
        <f>'Population Estimate'!O45*Assumptions!H$41*'Property % affected'!M46</f>
        <v>22.736855302516826</v>
      </c>
      <c r="AH46" s="45">
        <f>'Population Estimate'!J45*Assumptions!C$41*'Property % affected'!N46</f>
        <v>1549.7777495813814</v>
      </c>
      <c r="AI46" s="45">
        <f>'Population Estimate'!K45*Assumptions!D$41*'Property % affected'!O46</f>
        <v>3113.9722392402109</v>
      </c>
      <c r="AJ46" s="45">
        <f>'Population Estimate'!L45*Assumptions!E$41*'Property % affected'!P46</f>
        <v>2335.7980428835745</v>
      </c>
      <c r="AK46" s="45">
        <f>'Population Estimate'!M45*Assumptions!F$41*'Property % affected'!Q46</f>
        <v>1268.1949474823398</v>
      </c>
      <c r="AL46" s="45">
        <f>'Population Estimate'!N45*Assumptions!G$41*'Property % affected'!R46</f>
        <v>798.85277343516634</v>
      </c>
      <c r="AM46" s="45">
        <f>'Population Estimate'!O45*Assumptions!H$41*'Property % affected'!S46</f>
        <v>407.26519610690718</v>
      </c>
    </row>
    <row r="47" spans="1:39" x14ac:dyDescent="0.35">
      <c r="A47">
        <v>2066</v>
      </c>
      <c r="B47" s="43">
        <f>'Property % affected'!B47*'Population Estimate'!B46</f>
        <v>29.92651944889769</v>
      </c>
      <c r="C47" s="43">
        <f>'Property % affected'!C47*'Population Estimate'!C46</f>
        <v>44.119444718885468</v>
      </c>
      <c r="D47" s="43">
        <f>'Property % affected'!D47*'Population Estimate'!D46</f>
        <v>48.194297530331959</v>
      </c>
      <c r="E47" s="43">
        <f>'Property % affected'!E47*'Population Estimate'!E46</f>
        <v>46.76499780999751</v>
      </c>
      <c r="F47" s="43">
        <f>'Property % affected'!F47*'Population Estimate'!F46</f>
        <v>35.661410030088369</v>
      </c>
      <c r="G47" s="43">
        <f>'Property % affected'!G47*'Population Estimate'!G46</f>
        <v>20.427193282126151</v>
      </c>
      <c r="H47" s="44">
        <f>'Property % affected'!H47*'Population Estimate'!B46</f>
        <v>86.346682937142688</v>
      </c>
      <c r="I47" s="44">
        <f>'Property % affected'!I47*'Population Estimate'!C46</f>
        <v>105.50265609232453</v>
      </c>
      <c r="J47" s="44">
        <f>'Property % affected'!J47*'Population Estimate'!D46</f>
        <v>68.964907872375704</v>
      </c>
      <c r="K47" s="44">
        <f>'Property % affected'!K47*'Population Estimate'!E46</f>
        <v>74.883286875402959</v>
      </c>
      <c r="L47" s="44">
        <f>'Property % affected'!L47*'Population Estimate'!F46</f>
        <v>61.576535625282531</v>
      </c>
      <c r="M47" s="44">
        <f>'Property % affected'!M47*'Population Estimate'!G46</f>
        <v>25.216019628278268</v>
      </c>
      <c r="N47" s="45">
        <f>'Property % affected'!N47*'Population Estimate'!B46</f>
        <v>1687.8067615637328</v>
      </c>
      <c r="O47" s="45">
        <f>'Property % affected'!O47*'Population Estimate'!C46</f>
        <v>3457.3574531618938</v>
      </c>
      <c r="P47" s="45">
        <f>'Property % affected'!P47*'Population Estimate'!D46</f>
        <v>2620.896462463485</v>
      </c>
      <c r="Q47" s="45">
        <f>'Property % affected'!Q47*'Population Estimate'!E46</f>
        <v>1289.1296903258337</v>
      </c>
      <c r="R47" s="45">
        <f>'Property % affected'!R47*'Population Estimate'!F46</f>
        <v>826.84016713301014</v>
      </c>
      <c r="S47" s="45">
        <f>'Property % affected'!S47*'Population Estimate'!G46</f>
        <v>451.46239926526567</v>
      </c>
      <c r="U47">
        <v>2066</v>
      </c>
      <c r="V47" s="43">
        <f>'Population Estimate'!J46*Assumptions!C$41*'Property % affected'!B47</f>
        <v>27.860861534880836</v>
      </c>
      <c r="W47" s="43">
        <f>'Population Estimate'!K46*Assumptions!D$41*'Property % affected'!C47</f>
        <v>40.289522861951681</v>
      </c>
      <c r="X47" s="43">
        <f>'Population Estimate'!L46*Assumptions!E$41*'Property % affected'!D47</f>
        <v>43.54845110840813</v>
      </c>
      <c r="Y47" s="43">
        <f>'Population Estimate'!M46*Assumptions!F$41*'Property % affected'!E47</f>
        <v>46.644662929601068</v>
      </c>
      <c r="Z47" s="43">
        <f>'Population Estimate'!N46*Assumptions!G$41*'Property % affected'!F47</f>
        <v>34.932955054952068</v>
      </c>
      <c r="AA47" s="43">
        <f>'Population Estimate'!O46*Assumptions!H$41*'Property % affected'!G47</f>
        <v>18.683405677195474</v>
      </c>
      <c r="AB47" s="44">
        <f>'Population Estimate'!J46*Assumptions!C$41*'Property % affected'!H47</f>
        <v>80.386661115601314</v>
      </c>
      <c r="AC47" s="44">
        <f>'Population Estimate'!K46*Assumptions!D$41*'Property % affected'!I47</f>
        <v>96.344178892370095</v>
      </c>
      <c r="AD47" s="44">
        <f>'Population Estimate'!L46*Assumptions!E$41*'Property % affected'!J47</f>
        <v>62.316810755169385</v>
      </c>
      <c r="AE47" s="44">
        <f>'Population Estimate'!M46*Assumptions!F$41*'Property % affected'!K47</f>
        <v>74.690598501793801</v>
      </c>
      <c r="AF47" s="44">
        <f>'Population Estimate'!N46*Assumptions!G$41*'Property % affected'!L47</f>
        <v>60.318712850186174</v>
      </c>
      <c r="AG47" s="44">
        <f>'Population Estimate'!O46*Assumptions!H$41*'Property % affected'!M47</f>
        <v>23.063429114927843</v>
      </c>
      <c r="AH47" s="45">
        <f>'Population Estimate'!J46*Assumptions!C$41*'Property % affected'!N47</f>
        <v>1571.3070329431466</v>
      </c>
      <c r="AI47" s="45">
        <f>'Population Estimate'!K46*Assumptions!D$41*'Property % affected'!O47</f>
        <v>3157.2310811853749</v>
      </c>
      <c r="AJ47" s="45">
        <f>'Population Estimate'!L46*Assumptions!E$41*'Property % affected'!P47</f>
        <v>2368.2466039463975</v>
      </c>
      <c r="AK47" s="45">
        <f>'Population Estimate'!M46*Assumptions!F$41*'Property % affected'!Q47</f>
        <v>1285.8125241895038</v>
      </c>
      <c r="AL47" s="45">
        <f>'Population Estimate'!N46*Assumptions!G$41*'Property % affected'!R47</f>
        <v>809.95031805294332</v>
      </c>
      <c r="AM47" s="45">
        <f>'Population Estimate'!O46*Assumptions!H$41*'Property % affected'!S47</f>
        <v>412.92286399686031</v>
      </c>
    </row>
    <row r="48" spans="1:39" x14ac:dyDescent="0.35">
      <c r="A48">
        <v>2067</v>
      </c>
      <c r="B48" s="43">
        <f>'Property % affected'!B48*'Population Estimate'!B47</f>
        <v>30.584490794521528</v>
      </c>
      <c r="C48" s="43">
        <f>'Property % affected'!C48*'Population Estimate'!C47</f>
        <v>45.08946498667612</v>
      </c>
      <c r="D48" s="43">
        <f>'Property % affected'!D48*'Population Estimate'!D47</f>
        <v>49.253908450057423</v>
      </c>
      <c r="E48" s="43">
        <f>'Property % affected'!E48*'Population Estimate'!E47</f>
        <v>47.793183817049979</v>
      </c>
      <c r="F48" s="43">
        <f>'Property % affected'!F48*'Population Estimate'!F47</f>
        <v>36.445470000189751</v>
      </c>
      <c r="G48" s="43">
        <f>'Property % affected'!G48*'Population Estimate'!G47</f>
        <v>20.87631025592291</v>
      </c>
      <c r="H48" s="44">
        <f>'Property % affected'!H48*'Population Estimate'!B47</f>
        <v>87.586896900799601</v>
      </c>
      <c r="I48" s="44">
        <f>'Property % affected'!I48*'Population Estimate'!C47</f>
        <v>107.0180109714905</v>
      </c>
      <c r="J48" s="44">
        <f>'Property % affected'!J48*'Population Estimate'!D47</f>
        <v>69.955464067891597</v>
      </c>
      <c r="K48" s="44">
        <f>'Property % affected'!K48*'Population Estimate'!E47</f>
        <v>75.958849883364834</v>
      </c>
      <c r="L48" s="44">
        <f>'Property % affected'!L48*'Population Estimate'!F47</f>
        <v>62.460971213522633</v>
      </c>
      <c r="M48" s="44">
        <f>'Property % affected'!M48*'Population Estimate'!G47</f>
        <v>25.578202153270034</v>
      </c>
      <c r="N48" s="45">
        <f>'Property % affected'!N48*'Population Estimate'!B47</f>
        <v>1711.2535235522976</v>
      </c>
      <c r="O48" s="45">
        <f>'Property % affected'!O48*'Population Estimate'!C47</f>
        <v>3505.3865517291811</v>
      </c>
      <c r="P48" s="45">
        <f>'Property % affected'!P48*'Population Estimate'!D47</f>
        <v>2657.3055686191683</v>
      </c>
      <c r="Q48" s="45">
        <f>'Property % affected'!Q48*'Population Estimate'!E47</f>
        <v>1307.0380893853671</v>
      </c>
      <c r="R48" s="45">
        <f>'Property % affected'!R48*'Population Estimate'!F47</f>
        <v>838.32650848608739</v>
      </c>
      <c r="S48" s="45">
        <f>'Property % affected'!S48*'Population Estimate'!G47</f>
        <v>457.73404816691601</v>
      </c>
      <c r="U48">
        <v>2067</v>
      </c>
      <c r="V48" s="43">
        <f>'Population Estimate'!J47*Assumptions!C$41*'Property % affected'!B48</f>
        <v>28.473416850097095</v>
      </c>
      <c r="W48" s="43">
        <f>'Population Estimate'!K47*Assumptions!D$41*'Property % affected'!C48</f>
        <v>41.175337586156019</v>
      </c>
      <c r="X48" s="43">
        <f>'Population Estimate'!L47*Assumptions!E$41*'Property % affected'!D48</f>
        <v>44.505917379237324</v>
      </c>
      <c r="Y48" s="43">
        <f>'Population Estimate'!M47*Assumptions!F$41*'Property % affected'!E48</f>
        <v>47.670203226272307</v>
      </c>
      <c r="Z48" s="43">
        <f>'Population Estimate'!N47*Assumptions!G$41*'Property % affected'!F48</f>
        <v>35.700999046281339</v>
      </c>
      <c r="AA48" s="43">
        <f>'Population Estimate'!O47*Assumptions!H$41*'Property % affected'!G48</f>
        <v>19.094183335294073</v>
      </c>
      <c r="AB48" s="44">
        <f>'Population Estimate'!J47*Assumptions!C$41*'Property % affected'!H48</f>
        <v>81.541270143025102</v>
      </c>
      <c r="AC48" s="44">
        <f>'Population Estimate'!K47*Assumptions!D$41*'Property % affected'!I48</f>
        <v>97.727988807411776</v>
      </c>
      <c r="AD48" s="44">
        <f>'Population Estimate'!L47*Assumptions!E$41*'Property % affected'!J48</f>
        <v>63.211879057044847</v>
      </c>
      <c r="AE48" s="44">
        <f>'Population Estimate'!M47*Assumptions!F$41*'Property % affected'!K48</f>
        <v>75.763393889698293</v>
      </c>
      <c r="AF48" s="44">
        <f>'Population Estimate'!N47*Assumptions!G$41*'Property % affected'!L48</f>
        <v>61.185082088725096</v>
      </c>
      <c r="AG48" s="44">
        <f>'Population Estimate'!O47*Assumptions!H$41*'Property % affected'!M48</f>
        <v>23.394693569625744</v>
      </c>
      <c r="AH48" s="45">
        <f>'Population Estimate'!J47*Assumptions!C$41*'Property % affected'!N48</f>
        <v>1593.1353979262576</v>
      </c>
      <c r="AI48" s="45">
        <f>'Population Estimate'!K47*Assumptions!D$41*'Property % affected'!O48</f>
        <v>3201.0908685669997</v>
      </c>
      <c r="AJ48" s="45">
        <f>'Population Estimate'!L47*Assumptions!E$41*'Property % affected'!P48</f>
        <v>2401.1459356219698</v>
      </c>
      <c r="AK48" s="45">
        <f>'Population Estimate'!M47*Assumptions!F$41*'Property % affected'!Q48</f>
        <v>1303.6748416675159</v>
      </c>
      <c r="AL48" s="45">
        <f>'Population Estimate'!N47*Assumptions!G$41*'Property % affected'!R48</f>
        <v>821.2020281197731</v>
      </c>
      <c r="AM48" s="45">
        <f>'Population Estimate'!O47*Assumptions!H$41*'Property % affected'!S48</f>
        <v>418.6591273726516</v>
      </c>
    </row>
    <row r="49" spans="1:39" x14ac:dyDescent="0.35">
      <c r="A49">
        <v>2068</v>
      </c>
      <c r="B49" s="43">
        <f>'Property % affected'!B49*'Population Estimate'!B48</f>
        <v>31.256928449613849</v>
      </c>
      <c r="C49" s="43">
        <f>'Property % affected'!C49*'Population Estimate'!C48</f>
        <v>46.080812343371001</v>
      </c>
      <c r="D49" s="43">
        <f>'Property % affected'!D49*'Population Estimate'!D48</f>
        <v>50.33681621938414</v>
      </c>
      <c r="E49" s="43">
        <f>'Property % affected'!E49*'Population Estimate'!E48</f>
        <v>48.843975758339724</v>
      </c>
      <c r="F49" s="43">
        <f>'Property % affected'!F49*'Population Estimate'!F48</f>
        <v>37.246768493282694</v>
      </c>
      <c r="G49" s="43">
        <f>'Property % affected'!G49*'Population Estimate'!G48</f>
        <v>21.335301618891332</v>
      </c>
      <c r="H49" s="44">
        <f>'Property % affected'!H49*'Population Estimate'!B48</f>
        <v>88.844924295422587</v>
      </c>
      <c r="I49" s="44">
        <f>'Property % affected'!I49*'Population Estimate'!C48</f>
        <v>108.55513118334915</v>
      </c>
      <c r="J49" s="44">
        <f>'Property % affected'!J49*'Population Estimate'!D48</f>
        <v>70.960247811978874</v>
      </c>
      <c r="K49" s="44">
        <f>'Property % affected'!K49*'Population Estimate'!E48</f>
        <v>77.049861409044937</v>
      </c>
      <c r="L49" s="44">
        <f>'Property % affected'!L49*'Population Estimate'!F48</f>
        <v>63.358110119703611</v>
      </c>
      <c r="M49" s="44">
        <f>'Property % affected'!M49*'Population Estimate'!G48</f>
        <v>25.945586775315302</v>
      </c>
      <c r="N49" s="45">
        <f>'Property % affected'!N49*'Population Estimate'!B48</f>
        <v>1735.0260044917918</v>
      </c>
      <c r="O49" s="45">
        <f>'Property % affected'!O49*'Population Estimate'!C48</f>
        <v>3554.0828634326385</v>
      </c>
      <c r="P49" s="45">
        <f>'Property % affected'!P49*'Population Estimate'!D48</f>
        <v>2694.2204646944615</v>
      </c>
      <c r="Q49" s="45">
        <f>'Property % affected'!Q49*'Population Estimate'!E48</f>
        <v>1325.1952692768698</v>
      </c>
      <c r="R49" s="45">
        <f>'Property % affected'!R49*'Population Estimate'!F48</f>
        <v>849.97241639498043</v>
      </c>
      <c r="S49" s="45">
        <f>'Property % affected'!S49*'Population Estimate'!G48</f>
        <v>464.09282188784164</v>
      </c>
      <c r="U49">
        <v>2068</v>
      </c>
      <c r="V49" s="43">
        <f>'Population Estimate'!J48*Assumptions!C$41*'Property % affected'!B49</f>
        <v>29.099439947482619</v>
      </c>
      <c r="W49" s="43">
        <f>'Population Estimate'!K48*Assumptions!D$41*'Property % affected'!C49</f>
        <v>42.080628036799361</v>
      </c>
      <c r="X49" s="43">
        <f>'Population Estimate'!L48*Assumptions!E$41*'Property % affected'!D49</f>
        <v>45.484434723903661</v>
      </c>
      <c r="Y49" s="43">
        <f>'Population Estimate'!M48*Assumptions!F$41*'Property % affected'!E49</f>
        <v>48.718291287983341</v>
      </c>
      <c r="Z49" s="43">
        <f>'Population Estimate'!N48*Assumptions!G$41*'Property % affected'!F49</f>
        <v>36.485929429606045</v>
      </c>
      <c r="AA49" s="43">
        <f>'Population Estimate'!O48*Assumptions!H$41*'Property % affected'!G49</f>
        <v>19.513992445543767</v>
      </c>
      <c r="AB49" s="44">
        <f>'Population Estimate'!J48*Assumptions!C$41*'Property % affected'!H49</f>
        <v>82.712463041301447</v>
      </c>
      <c r="AC49" s="44">
        <f>'Population Estimate'!K48*Assumptions!D$41*'Property % affected'!I49</f>
        <v>99.131674649603227</v>
      </c>
      <c r="AD49" s="44">
        <f>'Population Estimate'!L48*Assumptions!E$41*'Property % affected'!J49</f>
        <v>64.119803396565899</v>
      </c>
      <c r="AE49" s="44">
        <f>'Population Estimate'!M48*Assumptions!F$41*'Property % affected'!K49</f>
        <v>76.851598043463468</v>
      </c>
      <c r="AF49" s="44">
        <f>'Population Estimate'!N48*Assumptions!G$41*'Property % affected'!L49</f>
        <v>62.063895154759976</v>
      </c>
      <c r="AG49" s="44">
        <f>'Population Estimate'!O48*Assumptions!H$41*'Property % affected'!M49</f>
        <v>23.730716039205099</v>
      </c>
      <c r="AH49" s="45">
        <f>'Population Estimate'!J48*Assumptions!C$41*'Property % affected'!N49</f>
        <v>1615.2669993283791</v>
      </c>
      <c r="AI49" s="45">
        <f>'Population Estimate'!K48*Assumptions!D$41*'Property % affected'!O49</f>
        <v>3245.559949630238</v>
      </c>
      <c r="AJ49" s="45">
        <f>'Population Estimate'!L48*Assumptions!E$41*'Property % affected'!P49</f>
        <v>2434.5022999489961</v>
      </c>
      <c r="AK49" s="45">
        <f>'Population Estimate'!M48*Assumptions!F$41*'Property % affected'!Q49</f>
        <v>1321.7852998189801</v>
      </c>
      <c r="AL49" s="45">
        <f>'Population Estimate'!N48*Assumptions!G$41*'Property % affected'!R49</f>
        <v>832.61004527928037</v>
      </c>
      <c r="AM49" s="45">
        <f>'Population Estimate'!O48*Assumptions!H$41*'Property % affected'!S49</f>
        <v>424.47507807114994</v>
      </c>
    </row>
    <row r="50" spans="1:39" x14ac:dyDescent="0.35">
      <c r="A50">
        <v>2069</v>
      </c>
      <c r="B50" s="43">
        <f>'Property % affected'!B50*'Population Estimate'!B49</f>
        <v>31.944150473784724</v>
      </c>
      <c r="C50" s="43">
        <f>'Property % affected'!C50*'Population Estimate'!C49</f>
        <v>47.093955691256205</v>
      </c>
      <c r="D50" s="43">
        <f>'Property % affected'!D50*'Population Estimate'!D49</f>
        <v>51.443533048210305</v>
      </c>
      <c r="E50" s="43">
        <f>'Property % affected'!E50*'Population Estimate'!E49</f>
        <v>49.917870653140689</v>
      </c>
      <c r="F50" s="43">
        <f>'Property % affected'!F50*'Population Estimate'!F49</f>
        <v>38.065684519501971</v>
      </c>
      <c r="G50" s="43">
        <f>'Property % affected'!G50*'Population Estimate'!G49</f>
        <v>21.804384471624797</v>
      </c>
      <c r="H50" s="44">
        <f>'Property % affected'!H50*'Population Estimate'!B49</f>
        <v>90.121020978736254</v>
      </c>
      <c r="I50" s="44">
        <f>'Property % affected'!I50*'Population Estimate'!C49</f>
        <v>110.11432934754738</v>
      </c>
      <c r="J50" s="44">
        <f>'Property % affected'!J50*'Population Estimate'!D49</f>
        <v>71.97946345764575</v>
      </c>
      <c r="K50" s="44">
        <f>'Property % affected'!K50*'Population Estimate'!E49</f>
        <v>78.156543342465483</v>
      </c>
      <c r="L50" s="44">
        <f>'Property % affected'!L50*'Population Estimate'!F49</f>
        <v>64.268134804016853</v>
      </c>
      <c r="M50" s="44">
        <f>'Property % affected'!M50*'Population Estimate'!G49</f>
        <v>26.31824821313154</v>
      </c>
      <c r="N50" s="45">
        <f>'Property % affected'!N50*'Population Estimate'!B49</f>
        <v>1759.1287292217251</v>
      </c>
      <c r="O50" s="45">
        <f>'Property % affected'!O50*'Population Estimate'!C49</f>
        <v>3603.4556570985064</v>
      </c>
      <c r="P50" s="45">
        <f>'Property % affected'!P50*'Population Estimate'!D49</f>
        <v>2731.6481770481464</v>
      </c>
      <c r="Q50" s="45">
        <f>'Property % affected'!Q50*'Population Estimate'!E49</f>
        <v>1343.6046860268771</v>
      </c>
      <c r="R50" s="45">
        <f>'Property % affected'!R50*'Population Estimate'!F49</f>
        <v>861.78010753469039</v>
      </c>
      <c r="S50" s="45">
        <f>'Property % affected'!S50*'Population Estimate'!G49</f>
        <v>470.53993075315049</v>
      </c>
      <c r="U50">
        <v>2069</v>
      </c>
      <c r="V50" s="43">
        <f>'Population Estimate'!J49*Assumptions!C$41*'Property % affected'!B50</f>
        <v>29.739226932796431</v>
      </c>
      <c r="W50" s="43">
        <f>'Population Estimate'!K49*Assumptions!D$41*'Property % affected'!C50</f>
        <v>43.005822411686459</v>
      </c>
      <c r="X50" s="43">
        <f>'Population Estimate'!L49*Assumptions!E$41*'Property % affected'!D50</f>
        <v>46.484465976162411</v>
      </c>
      <c r="Y50" s="43">
        <f>'Population Estimate'!M49*Assumptions!F$41*'Property % affected'!E50</f>
        <v>49.789422855086762</v>
      </c>
      <c r="Z50" s="43">
        <f>'Population Estimate'!N49*Assumptions!G$41*'Property % affected'!F50</f>
        <v>37.28811747302781</v>
      </c>
      <c r="AA50" s="43">
        <f>'Population Estimate'!O49*Assumptions!H$41*'Property % affected'!G50</f>
        <v>19.943031575530565</v>
      </c>
      <c r="AB50" s="44">
        <f>'Population Estimate'!J49*Assumptions!C$41*'Property % affected'!H50</f>
        <v>83.900478007747282</v>
      </c>
      <c r="AC50" s="44">
        <f>'Population Estimate'!K49*Assumptions!D$41*'Property % affected'!I50</f>
        <v>100.55552190069722</v>
      </c>
      <c r="AD50" s="44">
        <f>'Population Estimate'!L49*Assumptions!E$41*'Property % affected'!J50</f>
        <v>65.040768427466375</v>
      </c>
      <c r="AE50" s="44">
        <f>'Population Estimate'!M49*Assumptions!F$41*'Property % affected'!K50</f>
        <v>77.955432282147953</v>
      </c>
      <c r="AF50" s="44">
        <f>'Population Estimate'!N49*Assumptions!G$41*'Property % affected'!L50</f>
        <v>62.955330781371202</v>
      </c>
      <c r="AG50" s="44">
        <f>'Population Estimate'!O49*Assumptions!H$41*'Property % affected'!M50</f>
        <v>24.071564863945991</v>
      </c>
      <c r="AH50" s="45">
        <f>'Population Estimate'!J49*Assumptions!C$41*'Property % affected'!N50</f>
        <v>1637.7060496650113</v>
      </c>
      <c r="AI50" s="45">
        <f>'Population Estimate'!K49*Assumptions!D$41*'Property % affected'!O50</f>
        <v>3290.6467885928309</v>
      </c>
      <c r="AJ50" s="45">
        <f>'Population Estimate'!L49*Assumptions!E$41*'Property % affected'!P50</f>
        <v>2468.3220459574986</v>
      </c>
      <c r="AK50" s="45">
        <f>'Population Estimate'!M49*Assumptions!F$41*'Property % affected'!Q50</f>
        <v>1340.1473457774441</v>
      </c>
      <c r="AL50" s="45">
        <f>'Population Estimate'!N49*Assumptions!G$41*'Property % affected'!R50</f>
        <v>844.17654092648627</v>
      </c>
      <c r="AM50" s="45">
        <f>'Population Estimate'!O49*Assumptions!H$41*'Property % affected'!S50</f>
        <v>430.37182309686074</v>
      </c>
    </row>
    <row r="51" spans="1:39" x14ac:dyDescent="0.35">
      <c r="A51">
        <v>2070</v>
      </c>
      <c r="B51" s="43">
        <f>'Property % affected'!B51*'Population Estimate'!B50</f>
        <v>43.041799146287254</v>
      </c>
      <c r="C51" s="43">
        <f>'Property % affected'!C51*'Population Estimate'!C50</f>
        <v>63.454765639508381</v>
      </c>
      <c r="D51" s="43">
        <f>'Property % affected'!D51*'Population Estimate'!D50</f>
        <v>69.315420319397134</v>
      </c>
      <c r="E51" s="43">
        <f>'Property % affected'!E51*'Population Estimate'!E50</f>
        <v>67.259730830095478</v>
      </c>
      <c r="F51" s="43">
        <f>'Property % affected'!F51*'Population Estimate'!F50</f>
        <v>51.290002180490639</v>
      </c>
      <c r="G51" s="43">
        <f>'Property % affected'!G51*'Population Estimate'!G50</f>
        <v>29.379398826282397</v>
      </c>
      <c r="H51" s="44">
        <f>'Property % affected'!H51*'Population Estimate'!B50</f>
        <v>120.52402142747385</v>
      </c>
      <c r="I51" s="44">
        <f>'Property % affected'!I51*'Population Estimate'!C50</f>
        <v>147.26222190588649</v>
      </c>
      <c r="J51" s="44">
        <f>'Property % affected'!J51*'Population Estimate'!D50</f>
        <v>96.262273794637323</v>
      </c>
      <c r="K51" s="44">
        <f>'Property % affected'!K51*'Population Estimate'!E50</f>
        <v>104.5232377774232</v>
      </c>
      <c r="L51" s="44">
        <f>'Property % affected'!L51*'Population Estimate'!F50</f>
        <v>85.94947074612827</v>
      </c>
      <c r="M51" s="44">
        <f>'Property % affected'!M51*'Population Estimate'!G50</f>
        <v>35.196906083891996</v>
      </c>
      <c r="N51" s="45">
        <f>'Property % affected'!N51*'Population Estimate'!B50</f>
        <v>2351.4907980319144</v>
      </c>
      <c r="O51" s="45">
        <f>'Property % affected'!O51*'Population Estimate'!C50</f>
        <v>4816.8691000413783</v>
      </c>
      <c r="P51" s="45">
        <f>'Property % affected'!P51*'Population Estimate'!D50</f>
        <v>3651.492608293217</v>
      </c>
      <c r="Q51" s="45">
        <f>'Property % affected'!Q51*'Population Estimate'!E50</f>
        <v>1796.0448277043245</v>
      </c>
      <c r="R51" s="45">
        <f>'Property % affected'!R51*'Population Estimate'!F50</f>
        <v>1151.9725413678675</v>
      </c>
      <c r="S51" s="45">
        <f>'Property % affected'!S51*'Population Estimate'!G50</f>
        <v>628.98769083382138</v>
      </c>
      <c r="U51">
        <v>2070</v>
      </c>
      <c r="V51" s="43">
        <f>'Population Estimate'!J50*Assumptions!C$41*'Property % affected'!B51</f>
        <v>40.070867856002273</v>
      </c>
      <c r="W51" s="43">
        <f>'Population Estimate'!K50*Assumptions!D$41*'Property % affected'!C51</f>
        <v>57.946382762120628</v>
      </c>
      <c r="X51" s="43">
        <f>'Population Estimate'!L50*Assumptions!E$41*'Property % affected'!D51</f>
        <v>62.633534412203602</v>
      </c>
      <c r="Y51" s="43">
        <f>'Population Estimate'!M50*Assumptions!F$41*'Property % affected'!E51</f>
        <v>67.086659258536343</v>
      </c>
      <c r="Z51" s="43">
        <f>'Population Estimate'!N50*Assumptions!G$41*'Property % affected'!F51</f>
        <v>50.242302237285742</v>
      </c>
      <c r="AA51" s="43">
        <f>'Population Estimate'!O50*Assumptions!H$41*'Property % affected'!G51</f>
        <v>26.871397320347963</v>
      </c>
      <c r="AB51" s="44">
        <f>'Population Estimate'!J50*Assumptions!C$41*'Property % affected'!H51</f>
        <v>112.204931761336</v>
      </c>
      <c r="AC51" s="44">
        <f>'Population Estimate'!K50*Assumptions!D$41*'Property % affected'!I51</f>
        <v>134.4786792758369</v>
      </c>
      <c r="AD51" s="44">
        <f>'Population Estimate'!L50*Assumptions!E$41*'Property % affected'!J51</f>
        <v>86.982758101030598</v>
      </c>
      <c r="AE51" s="44">
        <f>'Population Estimate'!M50*Assumptions!F$41*'Property % affected'!K51</f>
        <v>104.25428039678357</v>
      </c>
      <c r="AF51" s="44">
        <f>'Population Estimate'!N50*Assumptions!G$41*'Property % affected'!L51</f>
        <v>84.193782467887914</v>
      </c>
      <c r="AG51" s="44">
        <f>'Population Estimate'!O50*Assumptions!H$41*'Property % affected'!M51</f>
        <v>32.192287303753261</v>
      </c>
      <c r="AH51" s="45">
        <f>'Population Estimate'!J50*Assumptions!C$41*'Property % affected'!N51</f>
        <v>2189.1807243533881</v>
      </c>
      <c r="AI51" s="45">
        <f>'Population Estimate'!K50*Assumptions!D$41*'Property % affected'!O51</f>
        <v>4398.7262071336472</v>
      </c>
      <c r="AJ51" s="45">
        <f>'Population Estimate'!L50*Assumptions!E$41*'Property % affected'!P51</f>
        <v>3299.4950745965475</v>
      </c>
      <c r="AK51" s="45">
        <f>'Population Estimate'!M50*Assumptions!F$41*'Property % affected'!Q51</f>
        <v>1791.4232763379255</v>
      </c>
      <c r="AL51" s="45">
        <f>'Population Estimate'!N50*Assumptions!G$41*'Property % affected'!R51</f>
        <v>1128.4412191831359</v>
      </c>
      <c r="AM51" s="45">
        <f>'Population Estimate'!O50*Assumptions!H$41*'Property % affected'!S51</f>
        <v>575.29353306180337</v>
      </c>
    </row>
    <row r="52" spans="1:39" x14ac:dyDescent="0.35">
      <c r="A52">
        <v>2071</v>
      </c>
      <c r="B52" s="43">
        <f>'Property % affected'!B52*'Population Estimate'!B51</f>
        <v>43.988126050447079</v>
      </c>
      <c r="C52" s="43">
        <f>'Property % affected'!C52*'Population Estimate'!C51</f>
        <v>64.849896724009128</v>
      </c>
      <c r="D52" s="43">
        <f>'Property % affected'!D52*'Population Estimate'!D51</f>
        <v>70.839405106800015</v>
      </c>
      <c r="E52" s="43">
        <f>'Property % affected'!E52*'Population Estimate'!E51</f>
        <v>68.73851875517127</v>
      </c>
      <c r="F52" s="43">
        <f>'Property % affected'!F52*'Population Estimate'!F51</f>
        <v>52.417675975279032</v>
      </c>
      <c r="G52" s="43">
        <f>'Property % affected'!G52*'Population Estimate'!G51</f>
        <v>30.025341051951433</v>
      </c>
      <c r="H52" s="44">
        <f>'Property % affected'!H52*'Population Estimate'!B51</f>
        <v>122.2551310572352</v>
      </c>
      <c r="I52" s="44">
        <f>'Property % affected'!I52*'Population Estimate'!C51</f>
        <v>149.37737743606215</v>
      </c>
      <c r="J52" s="44">
        <f>'Property % affected'!J52*'Population Estimate'!D51</f>
        <v>97.644907291055276</v>
      </c>
      <c r="K52" s="44">
        <f>'Property % affected'!K52*'Population Estimate'!E51</f>
        <v>106.02452508353268</v>
      </c>
      <c r="L52" s="44">
        <f>'Property % affected'!L52*'Population Estimate'!F51</f>
        <v>87.183979474921784</v>
      </c>
      <c r="M52" s="44">
        <f>'Property % affected'!M52*'Population Estimate'!G51</f>
        <v>35.702445994840765</v>
      </c>
      <c r="N52" s="45">
        <f>'Property % affected'!N52*'Population Estimate'!B51</f>
        <v>2384.1573605290764</v>
      </c>
      <c r="O52" s="45">
        <f>'Property % affected'!O52*'Population Estimate'!C51</f>
        <v>4883.7843334026347</v>
      </c>
      <c r="P52" s="45">
        <f>'Property % affected'!P52*'Population Estimate'!D51</f>
        <v>3702.2186037326078</v>
      </c>
      <c r="Q52" s="45">
        <f>'Property % affected'!Q52*'Population Estimate'!E51</f>
        <v>1820.9952169046619</v>
      </c>
      <c r="R52" s="45">
        <f>'Property % affected'!R52*'Population Estimate'!F51</f>
        <v>1167.9755735928304</v>
      </c>
      <c r="S52" s="45">
        <f>'Property % affected'!S52*'Population Estimate'!G51</f>
        <v>637.72549483873843</v>
      </c>
      <c r="U52">
        <v>2071</v>
      </c>
      <c r="V52" s="43">
        <f>'Population Estimate'!J51*Assumptions!C$41*'Property % affected'!B52</f>
        <v>40.951875180911898</v>
      </c>
      <c r="W52" s="43">
        <f>'Population Estimate'!K51*Assumptions!D$41*'Property % affected'!C52</f>
        <v>59.220405272661239</v>
      </c>
      <c r="X52" s="43">
        <f>'Population Estimate'!L51*Assumptions!E$41*'Property % affected'!D52</f>
        <v>64.010609717895164</v>
      </c>
      <c r="Y52" s="43">
        <f>'Population Estimate'!M51*Assumptions!F$41*'Property % affected'!E52</f>
        <v>68.561641992199128</v>
      </c>
      <c r="Z52" s="43">
        <f>'Population Estimate'!N51*Assumptions!G$41*'Property % affected'!F52</f>
        <v>51.346941059944562</v>
      </c>
      <c r="AA52" s="43">
        <f>'Population Estimate'!O51*Assumptions!H$41*'Property % affected'!G52</f>
        <v>27.462198047570975</v>
      </c>
      <c r="AB52" s="44">
        <f>'Population Estimate'!J51*Assumptions!C$41*'Property % affected'!H52</f>
        <v>113.81655271107049</v>
      </c>
      <c r="AC52" s="44">
        <f>'Population Estimate'!K51*Assumptions!D$41*'Property % affected'!I52</f>
        <v>136.41022233202403</v>
      </c>
      <c r="AD52" s="44">
        <f>'Population Estimate'!L51*Assumptions!E$41*'Property % affected'!J52</f>
        <v>88.232108134231297</v>
      </c>
      <c r="AE52" s="44">
        <f>'Population Estimate'!M51*Assumptions!F$41*'Property % affected'!K52</f>
        <v>105.75170461646343</v>
      </c>
      <c r="AF52" s="44">
        <f>'Population Estimate'!N51*Assumptions!G$41*'Property % affected'!L52</f>
        <v>85.403073909294861</v>
      </c>
      <c r="AG52" s="44">
        <f>'Population Estimate'!O51*Assumptions!H$41*'Property % affected'!M52</f>
        <v>32.654671299039279</v>
      </c>
      <c r="AH52" s="45">
        <f>'Population Estimate'!J51*Assumptions!C$41*'Property % affected'!N52</f>
        <v>2219.5924993046342</v>
      </c>
      <c r="AI52" s="45">
        <f>'Population Estimate'!K51*Assumptions!D$41*'Property % affected'!O52</f>
        <v>4459.8326612492665</v>
      </c>
      <c r="AJ52" s="45">
        <f>'Population Estimate'!L51*Assumptions!E$41*'Property % affected'!P52</f>
        <v>3345.3311723408369</v>
      </c>
      <c r="AK52" s="45">
        <f>'Population Estimate'!M51*Assumptions!F$41*'Property % affected'!Q52</f>
        <v>1816.3094636299795</v>
      </c>
      <c r="AL52" s="45">
        <f>'Population Estimate'!N51*Assumptions!G$41*'Property % affected'!R52</f>
        <v>1144.1173577594261</v>
      </c>
      <c r="AM52" s="45">
        <f>'Population Estimate'!O51*Assumptions!H$41*'Property % affected'!S52</f>
        <v>583.28542576565985</v>
      </c>
    </row>
    <row r="53" spans="1:39" x14ac:dyDescent="0.35">
      <c r="A53">
        <v>2072</v>
      </c>
      <c r="B53" s="43">
        <f>'Property % affected'!B53*'Population Estimate'!B52</f>
        <v>44.955259115764164</v>
      </c>
      <c r="C53" s="43">
        <f>'Property % affected'!C53*'Population Estimate'!C52</f>
        <v>66.275701481689865</v>
      </c>
      <c r="D53" s="43">
        <f>'Property % affected'!D53*'Population Estimate'!D52</f>
        <v>72.396896574556735</v>
      </c>
      <c r="E53" s="43">
        <f>'Property % affected'!E53*'Population Estimate'!E52</f>
        <v>70.249819651981568</v>
      </c>
      <c r="F53" s="43">
        <f>'Property % affected'!F53*'Population Estimate'!F52</f>
        <v>53.57014306570774</v>
      </c>
      <c r="G53" s="43">
        <f>'Property % affected'!G53*'Population Estimate'!G52</f>
        <v>30.685485112088543</v>
      </c>
      <c r="H53" s="44">
        <f>'Property % affected'!H53*'Population Estimate'!B52</f>
        <v>124.01110494654218</v>
      </c>
      <c r="I53" s="44">
        <f>'Property % affected'!I53*'Population Estimate'!C52</f>
        <v>151.52291335069032</v>
      </c>
      <c r="J53" s="44">
        <f>'Property % affected'!J53*'Population Estimate'!D52</f>
        <v>99.047399817496725</v>
      </c>
      <c r="K53" s="44">
        <f>'Property % affected'!K53*'Population Estimate'!E52</f>
        <v>107.54737566708563</v>
      </c>
      <c r="L53" s="44">
        <f>'Property % affected'!L53*'Population Estimate'!F52</f>
        <v>88.436219689299094</v>
      </c>
      <c r="M53" s="44">
        <f>'Property % affected'!M53*'Population Estimate'!G52</f>
        <v>36.215247072465736</v>
      </c>
      <c r="N53" s="45">
        <f>'Property % affected'!N53*'Population Estimate'!B52</f>
        <v>2417.2777220826815</v>
      </c>
      <c r="O53" s="45">
        <f>'Property % affected'!O53*'Population Estimate'!C52</f>
        <v>4951.6291432922935</v>
      </c>
      <c r="P53" s="45">
        <f>'Property % affected'!P53*'Population Estimate'!D52</f>
        <v>3753.6492772007787</v>
      </c>
      <c r="Q53" s="45">
        <f>'Property % affected'!Q53*'Population Estimate'!E52</f>
        <v>1846.2922132228427</v>
      </c>
      <c r="R53" s="45">
        <f>'Property % affected'!R53*'Population Estimate'!F52</f>
        <v>1184.2009175754063</v>
      </c>
      <c r="S53" s="45">
        <f>'Property % affected'!S53*'Population Estimate'!G52</f>
        <v>646.58468312500304</v>
      </c>
      <c r="U53">
        <v>2072</v>
      </c>
      <c r="V53" s="43">
        <f>'Population Estimate'!J52*Assumptions!C$41*'Property % affected'!B53</f>
        <v>41.852252535672974</v>
      </c>
      <c r="W53" s="43">
        <f>'Population Estimate'!K52*Assumptions!D$41*'Property % affected'!C53</f>
        <v>60.522438735395809</v>
      </c>
      <c r="X53" s="43">
        <f>'Population Estimate'!L52*Assumptions!E$41*'Property % affected'!D53</f>
        <v>65.417961718257416</v>
      </c>
      <c r="Y53" s="43">
        <f>'Population Estimate'!M52*Assumptions!F$41*'Property % affected'!E53</f>
        <v>70.069054035782059</v>
      </c>
      <c r="Z53" s="43">
        <f>'Population Estimate'!N52*Assumptions!G$41*'Property % affected'!F53</f>
        <v>52.475866726043854</v>
      </c>
      <c r="AA53" s="43">
        <f>'Population Estimate'!O52*Assumptions!H$41*'Property % affected'!G53</f>
        <v>28.065988255583772</v>
      </c>
      <c r="AB53" s="44">
        <f>'Population Estimate'!J52*Assumptions!C$41*'Property % affected'!H53</f>
        <v>115.45132168152787</v>
      </c>
      <c r="AC53" s="44">
        <f>'Population Estimate'!K52*Assumptions!D$41*'Property % affected'!I53</f>
        <v>138.36950851149282</v>
      </c>
      <c r="AD53" s="44">
        <f>'Population Estimate'!L52*Assumptions!E$41*'Property % affected'!J53</f>
        <v>89.499402821516725</v>
      </c>
      <c r="AE53" s="44">
        <f>'Population Estimate'!M52*Assumptions!F$41*'Property % affected'!K53</f>
        <v>107.27063662733563</v>
      </c>
      <c r="AF53" s="44">
        <f>'Population Estimate'!N52*Assumptions!G$41*'Property % affected'!L53</f>
        <v>86.629734635551571</v>
      </c>
      <c r="AG53" s="44">
        <f>'Population Estimate'!O52*Assumptions!H$41*'Property % affected'!M53</f>
        <v>33.123696604309856</v>
      </c>
      <c r="AH53" s="45">
        <f>'Population Estimate'!J52*Assumptions!C$41*'Property % affected'!N53</f>
        <v>2250.4267501371069</v>
      </c>
      <c r="AI53" s="45">
        <f>'Population Estimate'!K52*Assumptions!D$41*'Property % affected'!O53</f>
        <v>4521.7879971908378</v>
      </c>
      <c r="AJ53" s="45">
        <f>'Population Estimate'!L52*Assumptions!E$41*'Property % affected'!P53</f>
        <v>3391.804018378099</v>
      </c>
      <c r="AK53" s="45">
        <f>'Population Estimate'!M52*Assumptions!F$41*'Property % affected'!Q53</f>
        <v>1841.5413661564596</v>
      </c>
      <c r="AL53" s="45">
        <f>'Population Estimate'!N52*Assumptions!G$41*'Property % affected'!R53</f>
        <v>1160.0112669350938</v>
      </c>
      <c r="AM53" s="45">
        <f>'Population Estimate'!O52*Assumptions!H$41*'Property % affected'!S53</f>
        <v>591.38834066135291</v>
      </c>
    </row>
    <row r="54" spans="1:39" x14ac:dyDescent="0.35">
      <c r="A54">
        <v>2073</v>
      </c>
      <c r="B54" s="43">
        <f>'Property % affected'!B54*'Population Estimate'!B53</f>
        <v>45.943655791287263</v>
      </c>
      <c r="C54" s="43">
        <f>'Property % affected'!C54*'Population Estimate'!C53</f>
        <v>67.732854310990177</v>
      </c>
      <c r="D54" s="43">
        <f>'Property % affected'!D54*'Population Estimate'!D53</f>
        <v>73.988631408254747</v>
      </c>
      <c r="E54" s="43">
        <f>'Property % affected'!E54*'Population Estimate'!E53</f>
        <v>71.794348358207344</v>
      </c>
      <c r="F54" s="43">
        <f>'Property % affected'!F54*'Population Estimate'!F53</f>
        <v>54.747948562882051</v>
      </c>
      <c r="G54" s="43">
        <f>'Property % affected'!G54*'Population Estimate'!G53</f>
        <v>31.360143251495561</v>
      </c>
      <c r="H54" s="44">
        <f>'Property % affected'!H54*'Population Estimate'!B53</f>
        <v>125.79230022552218</v>
      </c>
      <c r="I54" s="44">
        <f>'Property % affected'!I54*'Population Estimate'!C53</f>
        <v>153.69926600905825</v>
      </c>
      <c r="J54" s="44">
        <f>'Property % affected'!J54*'Population Estimate'!D53</f>
        <v>100.47003661301778</v>
      </c>
      <c r="K54" s="44">
        <f>'Property % affected'!K54*'Population Estimate'!E53</f>
        <v>109.09209924557067</v>
      </c>
      <c r="L54" s="44">
        <f>'Property % affected'!L54*'Population Estimate'!F53</f>
        <v>89.706446069987521</v>
      </c>
      <c r="M54" s="44">
        <f>'Property % affected'!M54*'Population Estimate'!G53</f>
        <v>36.735413610296185</v>
      </c>
      <c r="N54" s="45">
        <f>'Property % affected'!N54*'Population Estimate'!B53</f>
        <v>2450.8581868021274</v>
      </c>
      <c r="O54" s="45">
        <f>'Property % affected'!O54*'Population Estimate'!C53</f>
        <v>5020.416443250052</v>
      </c>
      <c r="P54" s="45">
        <f>'Property % affected'!P54*'Population Estimate'!D53</f>
        <v>3805.7944179807187</v>
      </c>
      <c r="Q54" s="45">
        <f>'Property % affected'!Q54*'Population Estimate'!E53</f>
        <v>1871.9406316737022</v>
      </c>
      <c r="R54" s="45">
        <f>'Property % affected'!R54*'Population Estimate'!F53</f>
        <v>1200.6516616376623</v>
      </c>
      <c r="S54" s="45">
        <f>'Property % affected'!S54*'Population Estimate'!G53</f>
        <v>655.56694194510499</v>
      </c>
      <c r="U54">
        <v>2073</v>
      </c>
      <c r="V54" s="43">
        <f>'Population Estimate'!J53*Assumptions!C$41*'Property % affected'!B54</f>
        <v>42.772425794220752</v>
      </c>
      <c r="W54" s="43">
        <f>'Population Estimate'!K53*Assumptions!D$41*'Property % affected'!C54</f>
        <v>61.853099005567394</v>
      </c>
      <c r="X54" s="43">
        <f>'Population Estimate'!L53*Assumptions!E$41*'Property % affected'!D54</f>
        <v>66.856256083669038</v>
      </c>
      <c r="Y54" s="43">
        <f>'Population Estimate'!M53*Assumptions!F$41*'Property % affected'!E54</f>
        <v>71.609608387558239</v>
      </c>
      <c r="Z54" s="43">
        <f>'Population Estimate'!N53*Assumptions!G$41*'Property % affected'!F54</f>
        <v>53.629613211714251</v>
      </c>
      <c r="AA54" s="43">
        <f>'Population Estimate'!O53*Assumptions!H$41*'Property % affected'!G54</f>
        <v>28.683053534101138</v>
      </c>
      <c r="AB54" s="44">
        <f>'Population Estimate'!J53*Assumptions!C$41*'Property % affected'!H54</f>
        <v>117.10957115216831</v>
      </c>
      <c r="AC54" s="44">
        <f>'Population Estimate'!K53*Assumptions!D$41*'Property % affected'!I54</f>
        <v>140.35693629404264</v>
      </c>
      <c r="AD54" s="44">
        <f>'Population Estimate'!L53*Assumptions!E$41*'Property % affected'!J54</f>
        <v>90.784899905394326</v>
      </c>
      <c r="AE54" s="44">
        <f>'Population Estimate'!M53*Assumptions!F$41*'Property % affected'!K54</f>
        <v>108.81138534992914</v>
      </c>
      <c r="AF54" s="44">
        <f>'Population Estimate'!N53*Assumptions!G$41*'Property % affected'!L54</f>
        <v>87.874014125026747</v>
      </c>
      <c r="AG54" s="44">
        <f>'Population Estimate'!O53*Assumptions!H$41*'Property % affected'!M54</f>
        <v>33.599458609973759</v>
      </c>
      <c r="AH54" s="45">
        <f>'Population Estimate'!J53*Assumptions!C$41*'Property % affected'!N54</f>
        <v>2281.6893458232848</v>
      </c>
      <c r="AI54" s="45">
        <f>'Population Estimate'!K53*Assumptions!D$41*'Property % affected'!O54</f>
        <v>4584.6040074991843</v>
      </c>
      <c r="AJ54" s="45">
        <f>'Population Estimate'!L53*Assumptions!E$41*'Property % affected'!P54</f>
        <v>3438.9224583214782</v>
      </c>
      <c r="AK54" s="45">
        <f>'Population Estimate'!M53*Assumptions!F$41*'Property % affected'!Q54</f>
        <v>1867.1237865422881</v>
      </c>
      <c r="AL54" s="45">
        <f>'Population Estimate'!N53*Assumptions!G$41*'Property % affected'!R54</f>
        <v>1176.1259719471063</v>
      </c>
      <c r="AM54" s="45">
        <f>'Population Estimate'!O53*Assumptions!H$41*'Property % affected'!S54</f>
        <v>599.60382005275687</v>
      </c>
    </row>
    <row r="55" spans="1:39" x14ac:dyDescent="0.35">
      <c r="A55">
        <v>2074</v>
      </c>
      <c r="B55" s="43">
        <f>'Property % affected'!B55*'Population Estimate'!B54</f>
        <v>46.953783583645212</v>
      </c>
      <c r="C55" s="43">
        <f>'Property % affected'!C55*'Population Estimate'!C54</f>
        <v>69.222044437828913</v>
      </c>
      <c r="D55" s="43">
        <f>'Property % affected'!D55*'Population Estimate'!D54</f>
        <v>75.615362490420367</v>
      </c>
      <c r="E55" s="43">
        <f>'Property % affected'!E55*'Population Estimate'!E54</f>
        <v>73.372835428115394</v>
      </c>
      <c r="F55" s="43">
        <f>'Property % affected'!F55*'Population Estimate'!F54</f>
        <v>55.951649562845517</v>
      </c>
      <c r="G55" s="43">
        <f>'Property % affected'!G55*'Population Estimate'!G54</f>
        <v>32.049634580060442</v>
      </c>
      <c r="H55" s="44">
        <f>'Property % affected'!H55*'Population Estimate'!B54</f>
        <v>127.5990791538313</v>
      </c>
      <c r="I55" s="44">
        <f>'Property % affected'!I55*'Population Estimate'!C54</f>
        <v>155.90687803796527</v>
      </c>
      <c r="J55" s="44">
        <f>'Property % affected'!J55*'Population Estimate'!D54</f>
        <v>101.91310701361779</v>
      </c>
      <c r="K55" s="44">
        <f>'Property % affected'!K55*'Population Estimate'!E54</f>
        <v>110.65900998500803</v>
      </c>
      <c r="L55" s="44">
        <f>'Property % affected'!L55*'Population Estimate'!F54</f>
        <v>90.99491695574261</v>
      </c>
      <c r="M55" s="44">
        <f>'Property % affected'!M55*'Population Estimate'!G54</f>
        <v>37.263051399849346</v>
      </c>
      <c r="N55" s="45">
        <f>'Property % affected'!N55*'Population Estimate'!B54</f>
        <v>2484.9051463725677</v>
      </c>
      <c r="O55" s="45">
        <f>'Property % affected'!O55*'Population Estimate'!C54</f>
        <v>5090.1593262085862</v>
      </c>
      <c r="P55" s="45">
        <f>'Property % affected'!P55*'Population Estimate'!D54</f>
        <v>3858.6639513466889</v>
      </c>
      <c r="Q55" s="45">
        <f>'Property % affected'!Q55*'Population Estimate'!E54</f>
        <v>1897.9453541615496</v>
      </c>
      <c r="R55" s="45">
        <f>'Property % affected'!R55*'Population Estimate'!F54</f>
        <v>1217.3309370041809</v>
      </c>
      <c r="S55" s="45">
        <f>'Property % affected'!S55*'Population Estimate'!G54</f>
        <v>664.67398097670457</v>
      </c>
      <c r="U55">
        <v>2074</v>
      </c>
      <c r="V55" s="43">
        <f>'Population Estimate'!J54*Assumptions!C$41*'Property % affected'!B55</f>
        <v>43.712830193852867</v>
      </c>
      <c r="W55" s="43">
        <f>'Population Estimate'!K54*Assumptions!D$41*'Property % affected'!C55</f>
        <v>63.213015478754087</v>
      </c>
      <c r="X55" s="43">
        <f>'Population Estimate'!L54*Assumptions!E$41*'Property % affected'!D55</f>
        <v>68.326173120090871</v>
      </c>
      <c r="Y55" s="43">
        <f>'Population Estimate'!M54*Assumptions!F$41*'Property % affected'!E55</f>
        <v>73.184033721944857</v>
      </c>
      <c r="Z55" s="43">
        <f>'Population Estimate'!N54*Assumptions!G$41*'Property % affected'!F55</f>
        <v>54.808726233208553</v>
      </c>
      <c r="AA55" s="43">
        <f>'Population Estimate'!O54*Assumptions!H$41*'Property % affected'!G55</f>
        <v>29.313685751879088</v>
      </c>
      <c r="AB55" s="44">
        <f>'Population Estimate'!J54*Assumptions!C$41*'Property % affected'!H55</f>
        <v>118.79163837791829</v>
      </c>
      <c r="AC55" s="44">
        <f>'Population Estimate'!K54*Assumptions!D$41*'Property % affected'!I55</f>
        <v>142.37290988291457</v>
      </c>
      <c r="AD55" s="44">
        <f>'Population Estimate'!L54*Assumptions!E$41*'Property % affected'!J55</f>
        <v>92.088860830376547</v>
      </c>
      <c r="AE55" s="44">
        <f>'Population Estimate'!M54*Assumptions!F$41*'Property % affected'!K55</f>
        <v>110.37426414185765</v>
      </c>
      <c r="AF55" s="44">
        <f>'Population Estimate'!N54*Assumptions!G$41*'Property % affected'!L55</f>
        <v>89.136165439394873</v>
      </c>
      <c r="AG55" s="44">
        <f>'Population Estimate'!O54*Assumptions!H$41*'Property % affected'!M55</f>
        <v>34.082054076550477</v>
      </c>
      <c r="AH55" s="45">
        <f>'Population Estimate'!J54*Assumptions!C$41*'Property % affected'!N55</f>
        <v>2313.386236866545</v>
      </c>
      <c r="AI55" s="45">
        <f>'Population Estimate'!K54*Assumptions!D$41*'Property % affected'!O55</f>
        <v>4648.2926485353546</v>
      </c>
      <c r="AJ55" s="45">
        <f>'Population Estimate'!L54*Assumptions!E$41*'Property % affected'!P55</f>
        <v>3486.6954606660656</v>
      </c>
      <c r="AK55" s="45">
        <f>'Population Estimate'!M54*Assumptions!F$41*'Property % affected'!Q55</f>
        <v>1893.0615941297428</v>
      </c>
      <c r="AL55" s="45">
        <f>'Population Estimate'!N54*Assumptions!G$41*'Property % affected'!R55</f>
        <v>1192.4645400585794</v>
      </c>
      <c r="AM55" s="45">
        <f>'Population Estimate'!O54*Assumptions!H$41*'Property % affected'!S55</f>
        <v>607.93342766920352</v>
      </c>
    </row>
    <row r="56" spans="1:39" x14ac:dyDescent="0.35">
      <c r="A56">
        <v>2075</v>
      </c>
      <c r="B56" s="43">
        <f>'Property % affected'!B56*'Population Estimate'!B55</f>
        <v>47.986120278175171</v>
      </c>
      <c r="C56" s="43">
        <f>'Property % affected'!C56*'Population Estimate'!C55</f>
        <v>70.743976241604713</v>
      </c>
      <c r="D56" s="43">
        <f>'Property % affected'!D56*'Population Estimate'!D55</f>
        <v>77.277859256628489</v>
      </c>
      <c r="E56" s="43">
        <f>'Property % affected'!E56*'Population Estimate'!E55</f>
        <v>74.986027478106777</v>
      </c>
      <c r="F56" s="43">
        <f>'Property % affected'!F56*'Population Estimate'!F55</f>
        <v>57.181815410083566</v>
      </c>
      <c r="G56" s="43">
        <f>'Property % affected'!G56*'Population Estimate'!G55</f>
        <v>32.754285223694566</v>
      </c>
      <c r="H56" s="44">
        <f>'Property % affected'!H56*'Population Estimate'!B55</f>
        <v>129.43180919433033</v>
      </c>
      <c r="I56" s="44">
        <f>'Property % affected'!I56*'Population Estimate'!C55</f>
        <v>158.14619842174423</v>
      </c>
      <c r="J56" s="44">
        <f>'Property % affected'!J56*'Population Estimate'!D55</f>
        <v>103.37690451108463</v>
      </c>
      <c r="K56" s="44">
        <f>'Property % affected'!K56*'Population Estimate'!E55</f>
        <v>112.2484265638448</v>
      </c>
      <c r="L56" s="44">
        <f>'Property % affected'!L56*'Population Estimate'!F55</f>
        <v>92.301894395888951</v>
      </c>
      <c r="M56" s="44">
        <f>'Property % affected'!M56*'Population Estimate'!G55</f>
        <v>37.798267752146302</v>
      </c>
      <c r="N56" s="45">
        <f>'Property % affected'!N56*'Population Estimate'!B55</f>
        <v>2519.4250812714995</v>
      </c>
      <c r="O56" s="45">
        <f>'Property % affected'!O56*'Population Estimate'!C55</f>
        <v>5160.87106698566</v>
      </c>
      <c r="P56" s="45">
        <f>'Property % affected'!P56*'Population Estimate'!D55</f>
        <v>3912.2679404533915</v>
      </c>
      <c r="Q56" s="45">
        <f>'Property % affected'!Q56*'Population Estimate'!E55</f>
        <v>1924.3113304093872</v>
      </c>
      <c r="R56" s="45">
        <f>'Property % affected'!R56*'Population Estimate'!F55</f>
        <v>1234.2419183980517</v>
      </c>
      <c r="S56" s="45">
        <f>'Property % affected'!S56*'Population Estimate'!G55</f>
        <v>673.90753364805062</v>
      </c>
      <c r="U56">
        <v>2075</v>
      </c>
      <c r="V56" s="43">
        <f>'Population Estimate'!J55*Assumptions!C$41*'Property % affected'!B56</f>
        <v>44.673910541094358</v>
      </c>
      <c r="W56" s="43">
        <f>'Population Estimate'!K55*Assumptions!D$41*'Property % affected'!C56</f>
        <v>64.602831388570124</v>
      </c>
      <c r="X56" s="43">
        <f>'Population Estimate'!L55*Assumptions!E$41*'Property % affected'!D56</f>
        <v>69.828408090847233</v>
      </c>
      <c r="Y56" s="43">
        <f>'Population Estimate'!M55*Assumptions!F$41*'Property % affected'!E56</f>
        <v>74.79307473416263</v>
      </c>
      <c r="Z56" s="43">
        <f>'Population Estimate'!N55*Assumptions!G$41*'Property % affected'!F56</f>
        <v>56.013763505022716</v>
      </c>
      <c r="AA56" s="43">
        <f>'Population Estimate'!O55*Assumptions!H$41*'Property % affected'!G56</f>
        <v>29.958183194767287</v>
      </c>
      <c r="AB56" s="44">
        <f>'Population Estimate'!J55*Assumptions!C$41*'Property % affected'!H56</f>
        <v>120.49786545776138</v>
      </c>
      <c r="AC56" s="44">
        <f>'Population Estimate'!K55*Assumptions!D$41*'Property % affected'!I56</f>
        <v>144.41783928699832</v>
      </c>
      <c r="AD56" s="44">
        <f>'Population Estimate'!L55*Assumptions!E$41*'Property % affected'!J56</f>
        <v>93.411550796153634</v>
      </c>
      <c r="AE56" s="44">
        <f>'Population Estimate'!M55*Assumptions!F$41*'Property % affected'!K56</f>
        <v>111.9595908615504</v>
      </c>
      <c r="AF56" s="44">
        <f>'Population Estimate'!N55*Assumptions!G$41*'Property % affected'!L56</f>
        <v>90.416445275103754</v>
      </c>
      <c r="AG56" s="44">
        <f>'Population Estimate'!O55*Assumptions!H$41*'Property % affected'!M56</f>
        <v>34.571581154349381</v>
      </c>
      <c r="AH56" s="45">
        <f>'Population Estimate'!J55*Assumptions!C$41*'Property % affected'!N56</f>
        <v>2345.5234564337761</v>
      </c>
      <c r="AI56" s="45">
        <f>'Population Estimate'!K55*Assumptions!D$41*'Property % affected'!O56</f>
        <v>4712.8660427564027</v>
      </c>
      <c r="AJ56" s="45">
        <f>'Population Estimate'!L55*Assumptions!E$41*'Property % affected'!P56</f>
        <v>3535.1321184959615</v>
      </c>
      <c r="AK56" s="45">
        <f>'Population Estimate'!M55*Assumptions!F$41*'Property % affected'!Q56</f>
        <v>1919.3597259052851</v>
      </c>
      <c r="AL56" s="45">
        <f>'Population Estimate'!N55*Assumptions!G$41*'Property % affected'!R56</f>
        <v>1209.0300811425914</v>
      </c>
      <c r="AM56" s="45">
        <f>'Population Estimate'!O55*Assumptions!H$41*'Property % affected'!S56</f>
        <v>616.3787489631211</v>
      </c>
    </row>
    <row r="57" spans="1:39" x14ac:dyDescent="0.35">
      <c r="A57">
        <v>2076</v>
      </c>
      <c r="B57" s="43">
        <f>'Property % affected'!B57*'Population Estimate'!B56</f>
        <v>49.041154164912768</v>
      </c>
      <c r="C57" s="43">
        <f>'Property % affected'!C57*'Population Estimate'!C56</f>
        <v>72.299369588363746</v>
      </c>
      <c r="D57" s="43">
        <f>'Property % affected'!D57*'Population Estimate'!D56</f>
        <v>78.976908059441641</v>
      </c>
      <c r="E57" s="43">
        <f>'Property % affected'!E57*'Population Estimate'!E56</f>
        <v>76.634687539862625</v>
      </c>
      <c r="F57" s="43">
        <f>'Property % affected'!F57*'Population Estimate'!F56</f>
        <v>58.439027966820532</v>
      </c>
      <c r="G57" s="43">
        <f>'Property % affected'!G57*'Population Estimate'!G56</f>
        <v>33.474428478588699</v>
      </c>
      <c r="H57" s="44">
        <f>'Property % affected'!H57*'Population Estimate'!B56</f>
        <v>131.29086308781964</v>
      </c>
      <c r="I57" s="44">
        <f>'Property % affected'!I57*'Population Estimate'!C56</f>
        <v>160.41768259357605</v>
      </c>
      <c r="J57" s="44">
        <f>'Property % affected'!J57*'Population Estimate'!D56</f>
        <v>104.86172681268485</v>
      </c>
      <c r="K57" s="44">
        <f>'Property % affected'!K57*'Population Estimate'!E56</f>
        <v>113.86067223776769</v>
      </c>
      <c r="L57" s="44">
        <f>'Property % affected'!L57*'Population Estimate'!F56</f>
        <v>93.627644203615773</v>
      </c>
      <c r="M57" s="44">
        <f>'Property % affected'!M57*'Population Estimate'!G56</f>
        <v>38.341171519536871</v>
      </c>
      <c r="N57" s="45">
        <f>'Property % affected'!N57*'Population Estimate'!B56</f>
        <v>2554.424562002258</v>
      </c>
      <c r="O57" s="45">
        <f>'Property % affected'!O57*'Population Estimate'!C56</f>
        <v>5232.5651248108425</v>
      </c>
      <c r="P57" s="45">
        <f>'Property % affected'!P57*'Population Estimate'!D56</f>
        <v>3966.6165882513874</v>
      </c>
      <c r="Q57" s="45">
        <f>'Property % affected'!Q57*'Population Estimate'!E56</f>
        <v>1951.0435789010364</v>
      </c>
      <c r="R57" s="45">
        <f>'Property % affected'!R57*'Population Estimate'!F56</f>
        <v>1251.3878246451491</v>
      </c>
      <c r="S57" s="45">
        <f>'Property % affected'!S57*'Population Estimate'!G56</f>
        <v>683.26935746792162</v>
      </c>
      <c r="U57">
        <v>2076</v>
      </c>
      <c r="V57" s="43">
        <f>'Population Estimate'!J56*Assumptions!C$41*'Property % affected'!B57</f>
        <v>45.656121422088937</v>
      </c>
      <c r="W57" s="43">
        <f>'Population Estimate'!K56*Assumptions!D$41*'Property % affected'!C57</f>
        <v>66.023204110912019</v>
      </c>
      <c r="X57" s="43">
        <f>'Population Estimate'!L56*Assumptions!E$41*'Property % affected'!D57</f>
        <v>71.363671545481893</v>
      </c>
      <c r="Y57" s="43">
        <f>'Population Estimate'!M56*Assumptions!F$41*'Property % affected'!E57</f>
        <v>76.437492492472813</v>
      </c>
      <c r="Z57" s="43">
        <f>'Population Estimate'!N56*Assumptions!G$41*'Property % affected'!F57</f>
        <v>57.245295003691979</v>
      </c>
      <c r="AA57" s="43">
        <f>'Population Estimate'!O56*Assumptions!H$41*'Property % affected'!G57</f>
        <v>30.616850706796754</v>
      </c>
      <c r="AB57" s="44">
        <f>'Population Estimate'!J56*Assumptions!C$41*'Property % affected'!H57</f>
        <v>122.22859940431442</v>
      </c>
      <c r="AC57" s="44">
        <f>'Population Estimate'!K56*Assumptions!D$41*'Property % affected'!I57</f>
        <v>146.49214040421992</v>
      </c>
      <c r="AD57" s="44">
        <f>'Population Estimate'!L56*Assumptions!E$41*'Property % affected'!J57</f>
        <v>94.753238811529641</v>
      </c>
      <c r="AE57" s="44">
        <f>'Population Estimate'!M56*Assumptions!F$41*'Property % affected'!K57</f>
        <v>113.56768793289814</v>
      </c>
      <c r="AF57" s="44">
        <f>'Population Estimate'!N56*Assumptions!G$41*'Property % affected'!L57</f>
        <v>91.71511401558142</v>
      </c>
      <c r="AG57" s="44">
        <f>'Population Estimate'!O56*Assumptions!H$41*'Property % affected'!M57</f>
        <v>35.068139403431566</v>
      </c>
      <c r="AH57" s="45">
        <f>'Population Estimate'!J56*Assumptions!C$41*'Property % affected'!N57</f>
        <v>2378.1071215037314</v>
      </c>
      <c r="AI57" s="45">
        <f>'Population Estimate'!K56*Assumptions!D$41*'Property % affected'!O57</f>
        <v>4778.3364810227613</v>
      </c>
      <c r="AJ57" s="45">
        <f>'Population Estimate'!L56*Assumptions!E$41*'Property % affected'!P57</f>
        <v>3584.2416512150462</v>
      </c>
      <c r="AK57" s="45">
        <f>'Population Estimate'!M56*Assumptions!F$41*'Property % affected'!Q57</f>
        <v>1946.0231874392609</v>
      </c>
      <c r="AL57" s="45">
        <f>'Population Estimate'!N56*Assumptions!G$41*'Property % affected'!R57</f>
        <v>1225.8257482741187</v>
      </c>
      <c r="AM57" s="45">
        <f>'Population Estimate'!O56*Assumptions!H$41*'Property % affected'!S57</f>
        <v>624.94139141180881</v>
      </c>
    </row>
    <row r="58" spans="1:39" x14ac:dyDescent="0.35">
      <c r="A58">
        <v>2077</v>
      </c>
      <c r="B58" s="43">
        <f>'Property % affected'!B58*'Population Estimate'!B57</f>
        <v>50.1193842695507</v>
      </c>
      <c r="C58" s="43">
        <f>'Property % affected'!C58*'Population Estimate'!C57</f>
        <v>73.888960171292808</v>
      </c>
      <c r="D58" s="43">
        <f>'Property % affected'!D58*'Population Estimate'!D57</f>
        <v>80.713312540350827</v>
      </c>
      <c r="E58" s="43">
        <f>'Property % affected'!E58*'Population Estimate'!E57</f>
        <v>78.319595421254192</v>
      </c>
      <c r="F58" s="43">
        <f>'Property % affected'!F58*'Population Estimate'!F57</f>
        <v>59.723881888237536</v>
      </c>
      <c r="G58" s="43">
        <f>'Property % affected'!G58*'Population Estimate'!G57</f>
        <v>34.210404968860345</v>
      </c>
      <c r="H58" s="44">
        <f>'Property % affected'!H58*'Population Estimate'!B57</f>
        <v>133.17661892884735</v>
      </c>
      <c r="I58" s="44">
        <f>'Property % affected'!I58*'Population Estimate'!C57</f>
        <v>162.72179252811594</v>
      </c>
      <c r="J58" s="44">
        <f>'Property % affected'!J58*'Population Estimate'!D57</f>
        <v>106.36787590171174</v>
      </c>
      <c r="K58" s="44">
        <f>'Property % affected'!K58*'Population Estimate'!E57</f>
        <v>115.49607490544676</v>
      </c>
      <c r="L58" s="44">
        <f>'Property % affected'!L58*'Population Estimate'!F57</f>
        <v>94.972436010038194</v>
      </c>
      <c r="M58" s="44">
        <f>'Property % affected'!M58*'Population Estimate'!G57</f>
        <v>38.891873117838109</v>
      </c>
      <c r="N58" s="45">
        <f>'Property % affected'!N58*'Population Estimate'!B57</f>
        <v>2589.9102503446375</v>
      </c>
      <c r="O58" s="45">
        <f>'Property % affected'!O58*'Population Estimate'!C57</f>
        <v>5305.2551458873295</v>
      </c>
      <c r="P58" s="45">
        <f>'Property % affected'!P58*'Population Estimate'!D57</f>
        <v>4021.7202394291189</v>
      </c>
      <c r="Q58" s="45">
        <f>'Property % affected'!Q58*'Population Estimate'!E57</f>
        <v>1978.1471878363554</v>
      </c>
      <c r="R58" s="45">
        <f>'Property % affected'!R58*'Population Estimate'!F57</f>
        <v>1268.7719192868003</v>
      </c>
      <c r="S58" s="45">
        <f>'Property % affected'!S58*'Population Estimate'!G57</f>
        <v>692.76123436014791</v>
      </c>
      <c r="U58">
        <v>2077</v>
      </c>
      <c r="V58" s="43">
        <f>'Population Estimate'!J57*Assumptions!C$41*'Property % affected'!B58</f>
        <v>46.659927417615897</v>
      </c>
      <c r="W58" s="43">
        <f>'Population Estimate'!K57*Assumptions!D$41*'Property % affected'!C58</f>
        <v>67.474805474894055</v>
      </c>
      <c r="X58" s="43">
        <f>'Population Estimate'!L57*Assumptions!E$41*'Property % affected'!D58</f>
        <v>72.932689655844484</v>
      </c>
      <c r="Y58" s="43">
        <f>'Population Estimate'!M57*Assumptions!F$41*'Property % affected'!E58</f>
        <v>78.118064798158599</v>
      </c>
      <c r="Z58" s="43">
        <f>'Population Estimate'!N57*Assumptions!G$41*'Property % affected'!F58</f>
        <v>58.503903237386879</v>
      </c>
      <c r="AA58" s="43">
        <f>'Population Estimate'!O57*Assumptions!H$41*'Property % affected'!G58</f>
        <v>31.289999834369528</v>
      </c>
      <c r="AB58" s="44">
        <f>'Population Estimate'!J57*Assumptions!C$41*'Property % affected'!H58</f>
        <v>123.98419221440317</v>
      </c>
      <c r="AC58" s="44">
        <f>'Population Estimate'!K57*Assumptions!D$41*'Property % affected'!I58</f>
        <v>148.59623510612712</v>
      </c>
      <c r="AD58" s="44">
        <f>'Population Estimate'!L57*Assumptions!E$41*'Property % affected'!J58</f>
        <v>96.114197749133822</v>
      </c>
      <c r="AE58" s="44">
        <f>'Population Estimate'!M57*Assumptions!F$41*'Property % affected'!K58</f>
        <v>115.19888241082781</v>
      </c>
      <c r="AF58" s="44">
        <f>'Population Estimate'!N57*Assumptions!G$41*'Property % affected'!L58</f>
        <v>93.032435784193112</v>
      </c>
      <c r="AG58" s="44">
        <f>'Population Estimate'!O57*Assumptions!H$41*'Property % affected'!M58</f>
        <v>35.571829813858372</v>
      </c>
      <c r="AH58" s="45">
        <f>'Population Estimate'!J57*Assumptions!C$41*'Property % affected'!N58</f>
        <v>2411.1434340313281</v>
      </c>
      <c r="AI58" s="45">
        <f>'Population Estimate'!K57*Assumptions!D$41*'Property % affected'!O58</f>
        <v>4844.7164249376783</v>
      </c>
      <c r="AJ58" s="45">
        <f>'Population Estimate'!L57*Assumptions!E$41*'Property % affected'!P58</f>
        <v>3634.0334063017954</v>
      </c>
      <c r="AK58" s="45">
        <f>'Population Estimate'!M57*Assumptions!F$41*'Property % affected'!Q58</f>
        <v>1973.0570538386605</v>
      </c>
      <c r="AL58" s="45">
        <f>'Population Estimate'!N57*Assumptions!G$41*'Property % affected'!R58</f>
        <v>1242.8547383301895</v>
      </c>
      <c r="AM58" s="45">
        <f>'Population Estimate'!O57*Assumptions!H$41*'Property % affected'!S58</f>
        <v>633.62298482340259</v>
      </c>
    </row>
    <row r="59" spans="1:39" x14ac:dyDescent="0.35">
      <c r="A59">
        <v>2078</v>
      </c>
      <c r="B59" s="43">
        <f>'Property % affected'!B59*'Population Estimate'!B58</f>
        <v>51.221320589475454</v>
      </c>
      <c r="C59" s="43">
        <f>'Property % affected'!C59*'Population Estimate'!C58</f>
        <v>75.513499858698495</v>
      </c>
      <c r="D59" s="43">
        <f>'Property % affected'!D59*'Population Estimate'!D58</f>
        <v>82.48789400989385</v>
      </c>
      <c r="E59" s="43">
        <f>'Property % affected'!E59*'Population Estimate'!E58</f>
        <v>80.041548075188231</v>
      </c>
      <c r="F59" s="43">
        <f>'Property % affected'!F59*'Population Estimate'!F58</f>
        <v>61.03698490374142</v>
      </c>
      <c r="G59" s="43">
        <f>'Property % affected'!G59*'Population Estimate'!G58</f>
        <v>34.962562807667325</v>
      </c>
      <c r="H59" s="44">
        <f>'Property % affected'!H59*'Population Estimate'!B58</f>
        <v>135.08946024260584</v>
      </c>
      <c r="I59" s="44">
        <f>'Property % affected'!I59*'Population Estimate'!C58</f>
        <v>165.05899683544951</v>
      </c>
      <c r="J59" s="44">
        <f>'Property % affected'!J59*'Population Estimate'!D58</f>
        <v>107.89565809890233</v>
      </c>
      <c r="K59" s="44">
        <f>'Property % affected'!K59*'Population Estimate'!E58</f>
        <v>117.15496717522362</v>
      </c>
      <c r="L59" s="44">
        <f>'Property % affected'!L59*'Population Estimate'!F58</f>
        <v>96.336543319034746</v>
      </c>
      <c r="M59" s="44">
        <f>'Property % affected'!M59*'Population Estimate'!G58</f>
        <v>39.450484548790577</v>
      </c>
      <c r="N59" s="45">
        <f>'Property % affected'!N59*'Population Estimate'!B58</f>
        <v>2625.8889006228919</v>
      </c>
      <c r="O59" s="45">
        <f>'Property % affected'!O59*'Population Estimate'!C58</f>
        <v>5378.9549659893555</v>
      </c>
      <c r="P59" s="45">
        <f>'Property % affected'!P59*'Population Estimate'!D58</f>
        <v>4077.5893823819088</v>
      </c>
      <c r="Q59" s="45">
        <f>'Property % affected'!Q59*'Population Estimate'!E58</f>
        <v>2005.6273160997214</v>
      </c>
      <c r="R59" s="45">
        <f>'Property % affected'!R59*'Population Estimate'!F58</f>
        <v>1286.3975112009664</v>
      </c>
      <c r="S59" s="45">
        <f>'Property % affected'!S59*'Population Estimate'!G58</f>
        <v>702.38497100278221</v>
      </c>
      <c r="U59">
        <v>2078</v>
      </c>
      <c r="V59" s="43">
        <f>'Population Estimate'!J58*Assumptions!C$41*'Property % affected'!B59</f>
        <v>47.685803322834481</v>
      </c>
      <c r="W59" s="43">
        <f>'Population Estimate'!K58*Assumptions!D$41*'Property % affected'!C59</f>
        <v>68.958322080620079</v>
      </c>
      <c r="X59" s="43">
        <f>'Population Estimate'!L58*Assumptions!E$41*'Property % affected'!D59</f>
        <v>74.536204559566102</v>
      </c>
      <c r="Y59" s="43">
        <f>'Population Estimate'!M58*Assumptions!F$41*'Property % affected'!E59</f>
        <v>79.835586553421351</v>
      </c>
      <c r="Z59" s="43">
        <f>'Population Estimate'!N58*Assumptions!G$41*'Property % affected'!F59</f>
        <v>59.79018352143671</v>
      </c>
      <c r="AA59" s="43">
        <f>'Population Estimate'!O58*Assumptions!H$41*'Property % affected'!G59</f>
        <v>31.977948973618613</v>
      </c>
      <c r="AB59" s="44">
        <f>'Population Estimate'!J58*Assumptions!C$41*'Property % affected'!H59</f>
        <v>125.76500094065105</v>
      </c>
      <c r="AC59" s="44">
        <f>'Population Estimate'!K58*Assumptions!D$41*'Property % affected'!I59</f>
        <v>150.73055132368958</v>
      </c>
      <c r="AD59" s="44">
        <f>'Population Estimate'!L58*Assumptions!E$41*'Property % affected'!J59</f>
        <v>97.494704400917215</v>
      </c>
      <c r="AE59" s="44">
        <f>'Population Estimate'!M58*Assumptions!F$41*'Property % affected'!K59</f>
        <v>116.853506047819</v>
      </c>
      <c r="AF59" s="44">
        <f>'Population Estimate'!N58*Assumptions!G$41*'Property % affected'!L59</f>
        <v>94.368678497958584</v>
      </c>
      <c r="AG59" s="44">
        <f>'Population Estimate'!O58*Assumptions!H$41*'Property % affected'!M59</f>
        <v>36.082754826230769</v>
      </c>
      <c r="AH59" s="45">
        <f>'Population Estimate'!J58*Assumptions!C$41*'Property % affected'!N59</f>
        <v>2444.6386821281217</v>
      </c>
      <c r="AI59" s="45">
        <f>'Population Estimate'!K58*Assumptions!D$41*'Property % affected'!O59</f>
        <v>4912.0185092191523</v>
      </c>
      <c r="AJ59" s="45">
        <f>'Population Estimate'!L58*Assumptions!E$41*'Property % affected'!P59</f>
        <v>3684.5168610884734</v>
      </c>
      <c r="AK59" s="45">
        <f>'Population Estimate'!M58*Assumptions!F$41*'Property % affected'!Q59</f>
        <v>2000.4664707131094</v>
      </c>
      <c r="AL59" s="45">
        <f>'Population Estimate'!N58*Assumptions!G$41*'Property % affected'!R59</f>
        <v>1260.1202925983746</v>
      </c>
      <c r="AM59" s="45">
        <f>'Population Estimate'!O58*Assumptions!H$41*'Property % affected'!S59</f>
        <v>642.42518164709247</v>
      </c>
    </row>
    <row r="60" spans="1:39" x14ac:dyDescent="0.35">
      <c r="A60">
        <v>2079</v>
      </c>
      <c r="B60" s="43">
        <f>'Property % affected'!B60*'Population Estimate'!B59</f>
        <v>52.347484334993439</v>
      </c>
      <c r="C60" s="43">
        <f>'Property % affected'!C60*'Population Estimate'!C59</f>
        <v>77.173757049637018</v>
      </c>
      <c r="D60" s="43">
        <f>'Property % affected'!D60*'Population Estimate'!D59</f>
        <v>84.301491836131078</v>
      </c>
      <c r="E60" s="43">
        <f>'Property % affected'!E60*'Population Estimate'!E59</f>
        <v>81.801359976561457</v>
      </c>
      <c r="F60" s="43">
        <f>'Property % affected'!F60*'Population Estimate'!F59</f>
        <v>62.378958104417677</v>
      </c>
      <c r="G60" s="43">
        <f>'Property % affected'!G60*'Population Estimate'!G59</f>
        <v>35.731257761863432</v>
      </c>
      <c r="H60" s="44">
        <f>'Property % affected'!H60*'Population Estimate'!B59</f>
        <v>137.02977606293351</v>
      </c>
      <c r="I60" s="44">
        <f>'Property % affected'!I60*'Population Estimate'!C59</f>
        <v>167.42977085639882</v>
      </c>
      <c r="J60" s="44">
        <f>'Property % affected'!J60*'Population Estimate'!D59</f>
        <v>109.44538412473733</v>
      </c>
      <c r="K60" s="44">
        <f>'Property % affected'!K60*'Population Estimate'!E59</f>
        <v>118.83768643275724</v>
      </c>
      <c r="L60" s="44">
        <f>'Property % affected'!L60*'Population Estimate'!F59</f>
        <v>97.720243562872525</v>
      </c>
      <c r="M60" s="44">
        <f>'Property % affected'!M60*'Population Estimate'!G59</f>
        <v>40.017119422837318</v>
      </c>
      <c r="N60" s="45">
        <f>'Property % affected'!N60*'Population Estimate'!B59</f>
        <v>2662.3673609913508</v>
      </c>
      <c r="O60" s="45">
        <f>'Property % affected'!O60*'Population Estimate'!C59</f>
        <v>5453.6786130956825</v>
      </c>
      <c r="P60" s="45">
        <f>'Property % affected'!P60*'Population Estimate'!D59</f>
        <v>4134.2346512083168</v>
      </c>
      <c r="Q60" s="45">
        <f>'Property % affected'!Q60*'Population Estimate'!E59</f>
        <v>2033.4891942419715</v>
      </c>
      <c r="R60" s="45">
        <f>'Property % affected'!R60*'Population Estimate'!F59</f>
        <v>1304.2679552320515</v>
      </c>
      <c r="S60" s="45">
        <f>'Property % affected'!S60*'Population Estimate'!G59</f>
        <v>712.14239917198165</v>
      </c>
      <c r="U60">
        <v>2079</v>
      </c>
      <c r="V60" s="43">
        <f>'Population Estimate'!J59*Assumptions!C$41*'Property % affected'!B60</f>
        <v>48.734234371859642</v>
      </c>
      <c r="W60" s="43">
        <f>'Population Estimate'!K59*Assumptions!D$41*'Property % affected'!C60</f>
        <v>70.474455623941964</v>
      </c>
      <c r="X60" s="43">
        <f>'Population Estimate'!L59*Assumptions!E$41*'Property % affected'!D60</f>
        <v>76.174974711086648</v>
      </c>
      <c r="Y60" s="43">
        <f>'Population Estimate'!M59*Assumptions!F$41*'Property % affected'!E60</f>
        <v>81.590870137365101</v>
      </c>
      <c r="Z60" s="43">
        <f>'Population Estimate'!N59*Assumptions!G$41*'Property % affected'!F60</f>
        <v>61.104744259910611</v>
      </c>
      <c r="AA60" s="43">
        <f>'Population Estimate'!O59*Assumptions!H$41*'Property % affected'!G60</f>
        <v>32.681023521007646</v>
      </c>
      <c r="AB60" s="44">
        <f>'Population Estimate'!J59*Assumptions!C$41*'Property % affected'!H60</f>
        <v>127.57138776409703</v>
      </c>
      <c r="AC60" s="44">
        <f>'Population Estimate'!K59*Assumptions!D$41*'Property % affected'!I60</f>
        <v>152.89552313433143</v>
      </c>
      <c r="AD60" s="44">
        <f>'Population Estimate'!L59*Assumptions!E$41*'Property % affected'!J60</f>
        <v>98.895039534446823</v>
      </c>
      <c r="AE60" s="44">
        <f>'Population Estimate'!M59*Assumptions!F$41*'Property % affected'!K60</f>
        <v>118.53189536137573</v>
      </c>
      <c r="AF60" s="44">
        <f>'Population Estimate'!N59*Assumptions!G$41*'Property % affected'!L60</f>
        <v>95.724113922041013</v>
      </c>
      <c r="AG60" s="44">
        <f>'Population Estimate'!O59*Assumptions!H$41*'Property % affected'!M60</f>
        <v>36.601018352523695</v>
      </c>
      <c r="AH60" s="45">
        <f>'Population Estimate'!J59*Assumptions!C$41*'Property % affected'!N60</f>
        <v>2478.5992412591872</v>
      </c>
      <c r="AI60" s="45">
        <f>'Population Estimate'!K59*Assumptions!D$41*'Property % affected'!O60</f>
        <v>4980.255544104818</v>
      </c>
      <c r="AJ60" s="45">
        <f>'Population Estimate'!L59*Assumptions!E$41*'Property % affected'!P60</f>
        <v>3735.7016245650434</v>
      </c>
      <c r="AK60" s="45">
        <f>'Population Estimate'!M59*Assumptions!F$41*'Property % affected'!Q60</f>
        <v>2028.256655154282</v>
      </c>
      <c r="AL60" s="45">
        <f>'Population Estimate'!N59*Assumptions!G$41*'Property % affected'!R60</f>
        <v>1277.6256973937325</v>
      </c>
      <c r="AM60" s="45">
        <f>'Population Estimate'!O59*Assumptions!H$41*'Property % affected'!S60</f>
        <v>651.34965728764769</v>
      </c>
    </row>
    <row r="61" spans="1:39" x14ac:dyDescent="0.35">
      <c r="A61">
        <v>2080</v>
      </c>
      <c r="B61" s="43">
        <f>'Property % affected'!B61*'Population Estimate'!B60</f>
        <v>71.086695975728645</v>
      </c>
      <c r="C61" s="43">
        <f>'Property % affected'!C61*'Population Estimate'!C60</f>
        <v>104.8002110203598</v>
      </c>
      <c r="D61" s="43">
        <f>'Property % affected'!D61*'Population Estimate'!D60</f>
        <v>114.47951313391744</v>
      </c>
      <c r="E61" s="43">
        <f>'Property % affected'!E61*'Population Estimate'!E60</f>
        <v>111.08439079598207</v>
      </c>
      <c r="F61" s="43">
        <f>'Property % affected'!F61*'Population Estimate'!F60</f>
        <v>84.709209743001665</v>
      </c>
      <c r="G61" s="43">
        <f>'Property % affected'!G61*'Population Estimate'!G60</f>
        <v>48.522237307400466</v>
      </c>
      <c r="H61" s="44">
        <f>'Property % affected'!H61*'Population Estimate'!B60</f>
        <v>184.69532332972372</v>
      </c>
      <c r="I61" s="44">
        <f>'Property % affected'!I61*'Population Estimate'!C60</f>
        <v>225.66989855651477</v>
      </c>
      <c r="J61" s="44">
        <f>'Property % affected'!J61*'Population Estimate'!D60</f>
        <v>147.51575306217015</v>
      </c>
      <c r="K61" s="44">
        <f>'Property % affected'!K61*'Population Estimate'!E60</f>
        <v>160.1751498840226</v>
      </c>
      <c r="L61" s="44">
        <f>'Property % affected'!L61*'Population Estimate'!F60</f>
        <v>131.71204463192728</v>
      </c>
      <c r="M61" s="44">
        <f>'Property % affected'!M61*'Population Estimate'!G60</f>
        <v>53.936998387348034</v>
      </c>
      <c r="N61" s="45">
        <f>'Property % affected'!N61*'Population Estimate'!B60</f>
        <v>3586.799352625877</v>
      </c>
      <c r="O61" s="45">
        <f>'Property % affected'!O61*'Population Estimate'!C60</f>
        <v>7347.3147265437565</v>
      </c>
      <c r="P61" s="45">
        <f>'Property % affected'!P61*'Population Estimate'!D60</f>
        <v>5569.7310550847133</v>
      </c>
      <c r="Q61" s="45">
        <f>'Property % affected'!Q61*'Population Estimate'!E60</f>
        <v>2739.5609758237701</v>
      </c>
      <c r="R61" s="45">
        <f>'Property % affected'!R61*'Population Estimate'!F60</f>
        <v>1757.1382244316046</v>
      </c>
      <c r="S61" s="45">
        <f>'Property % affected'!S61*'Population Estimate'!G60</f>
        <v>959.41376601626757</v>
      </c>
      <c r="U61">
        <v>2080</v>
      </c>
      <c r="V61" s="43">
        <f>'Population Estimate'!J60*Assumptions!C$41*'Property % affected'!B61</f>
        <v>66.179984509521617</v>
      </c>
      <c r="W61" s="43">
        <f>'Population Estimate'!K60*Assumptions!D$41*'Property % affected'!C61</f>
        <v>95.702711689722491</v>
      </c>
      <c r="X61" s="43">
        <f>'Population Estimate'!L60*Assumptions!E$41*'Property % affected'!D61</f>
        <v>103.44388726672726</v>
      </c>
      <c r="Y61" s="43">
        <f>'Population Estimate'!M60*Assumptions!F$41*'Property % affected'!E61</f>
        <v>110.79855037031469</v>
      </c>
      <c r="Z61" s="43">
        <f>'Population Estimate'!N60*Assumptions!G$41*'Property % affected'!F61</f>
        <v>82.978856253751246</v>
      </c>
      <c r="AA61" s="43">
        <f>'Population Estimate'!O60*Assumptions!H$41*'Property % affected'!G61</f>
        <v>44.380088417362508</v>
      </c>
      <c r="AB61" s="44">
        <f>'Population Estimate'!J60*Assumptions!C$41*'Property % affected'!H61</f>
        <v>171.94685263070301</v>
      </c>
      <c r="AC61" s="44">
        <f>'Population Estimate'!K60*Assumptions!D$41*'Property % affected'!I61</f>
        <v>206.07994037728901</v>
      </c>
      <c r="AD61" s="44">
        <f>'Population Estimate'!L60*Assumptions!E$41*'Property % affected'!J61</f>
        <v>133.29549115027172</v>
      </c>
      <c r="AE61" s="44">
        <f>'Population Estimate'!M60*Assumptions!F$41*'Property % affected'!K61</f>
        <v>159.76298996941972</v>
      </c>
      <c r="AF61" s="44">
        <f>'Population Estimate'!N60*Assumptions!G$41*'Property % affected'!L61</f>
        <v>129.02156508788937</v>
      </c>
      <c r="AG61" s="44">
        <f>'Population Estimate'!O60*Assumptions!H$41*'Property % affected'!M61</f>
        <v>49.332613049822427</v>
      </c>
      <c r="AH61" s="45">
        <f>'Population Estimate'!J60*Assumptions!C$41*'Property % affected'!N61</f>
        <v>3339.2229352815916</v>
      </c>
      <c r="AI61" s="45">
        <f>'Population Estimate'!K60*Assumptions!D$41*'Property % affected'!O61</f>
        <v>6709.5088466135348</v>
      </c>
      <c r="AJ61" s="45">
        <f>'Population Estimate'!L60*Assumptions!E$41*'Property % affected'!P61</f>
        <v>5032.81867292876</v>
      </c>
      <c r="AK61" s="45">
        <f>'Population Estimate'!M60*Assumptions!F$41*'Property % affected'!Q61</f>
        <v>2732.5115850870516</v>
      </c>
      <c r="AL61" s="45">
        <f>'Population Estimate'!N60*Assumptions!G$41*'Property % affected'!R61</f>
        <v>1721.2451938276718</v>
      </c>
      <c r="AM61" s="45">
        <f>'Population Estimate'!O60*Assumptions!H$41*'Property % affected'!S61</f>
        <v>877.51245876996484</v>
      </c>
    </row>
    <row r="62" spans="1:39" x14ac:dyDescent="0.35">
      <c r="A62">
        <v>2081</v>
      </c>
      <c r="B62" s="43">
        <f>'Property % affected'!B62*'Population Estimate'!B61</f>
        <v>72.649624437455472</v>
      </c>
      <c r="C62" s="43">
        <f>'Property % affected'!C62*'Population Estimate'!C61</f>
        <v>107.10437258463652</v>
      </c>
      <c r="D62" s="43">
        <f>'Property % affected'!D62*'Population Estimate'!D61</f>
        <v>116.99648606261732</v>
      </c>
      <c r="E62" s="43">
        <f>'Property % affected'!E62*'Population Estimate'!E61</f>
        <v>113.52671778341026</v>
      </c>
      <c r="F62" s="43">
        <f>'Property % affected'!F62*'Population Estimate'!F61</f>
        <v>86.571645928289115</v>
      </c>
      <c r="G62" s="43">
        <f>'Property % affected'!G62*'Population Estimate'!G61</f>
        <v>49.5890583865556</v>
      </c>
      <c r="H62" s="44">
        <f>'Property % affected'!H62*'Population Estimate'!B61</f>
        <v>187.34813767329732</v>
      </c>
      <c r="I62" s="44">
        <f>'Property % affected'!I62*'Population Estimate'!C61</f>
        <v>228.91123858078154</v>
      </c>
      <c r="J62" s="44">
        <f>'Property % affected'!J62*'Population Estimate'!D61</f>
        <v>149.63455010895711</v>
      </c>
      <c r="K62" s="44">
        <f>'Property % affected'!K62*'Population Estimate'!E61</f>
        <v>162.4757762747505</v>
      </c>
      <c r="L62" s="44">
        <f>'Property % affected'!L62*'Population Estimate'!F61</f>
        <v>133.60384998423288</v>
      </c>
      <c r="M62" s="44">
        <f>'Property % affected'!M62*'Population Estimate'!G61</f>
        <v>54.71170583738899</v>
      </c>
      <c r="N62" s="45">
        <f>'Property % affected'!N62*'Population Estimate'!B61</f>
        <v>3636.6266389224675</v>
      </c>
      <c r="O62" s="45">
        <f>'Property % affected'!O62*'Population Estimate'!C61</f>
        <v>7449.382536420726</v>
      </c>
      <c r="P62" s="45">
        <f>'Property % affected'!P62*'Population Estimate'!D61</f>
        <v>5647.1049354144125</v>
      </c>
      <c r="Q62" s="45">
        <f>'Property % affected'!Q62*'Population Estimate'!E61</f>
        <v>2777.6185518544462</v>
      </c>
      <c r="R62" s="45">
        <f>'Property % affected'!R62*'Population Estimate'!F61</f>
        <v>1781.5481288516385</v>
      </c>
      <c r="S62" s="45">
        <f>'Property % affected'!S62*'Population Estimate'!G61</f>
        <v>972.74180020395772</v>
      </c>
      <c r="U62">
        <v>2081</v>
      </c>
      <c r="V62" s="43">
        <f>'Population Estimate'!J61*Assumptions!C$41*'Property % affected'!B62</f>
        <v>67.635032883438001</v>
      </c>
      <c r="W62" s="43">
        <f>'Population Estimate'!K61*Assumptions!D$41*'Property % affected'!C62</f>
        <v>97.806853539491044</v>
      </c>
      <c r="X62" s="43">
        <f>'Population Estimate'!L61*Assumptions!E$41*'Property % affected'!D62</f>
        <v>105.71822838473376</v>
      </c>
      <c r="Y62" s="43">
        <f>'Population Estimate'!M61*Assumptions!F$41*'Property % affected'!E62</f>
        <v>113.23459280434432</v>
      </c>
      <c r="Z62" s="43">
        <f>'Population Estimate'!N61*Assumptions!G$41*'Property % affected'!F62</f>
        <v>84.80324848890038</v>
      </c>
      <c r="AA62" s="43">
        <f>'Population Estimate'!O61*Assumptions!H$41*'Property % affected'!G62</f>
        <v>45.355839257507505</v>
      </c>
      <c r="AB62" s="44">
        <f>'Population Estimate'!J61*Assumptions!C$41*'Property % affected'!H62</f>
        <v>174.41655824515837</v>
      </c>
      <c r="AC62" s="44">
        <f>'Population Estimate'!K61*Assumptions!D$41*'Property % affected'!I62</f>
        <v>209.0399060759315</v>
      </c>
      <c r="AD62" s="44">
        <f>'Population Estimate'!L61*Assumptions!E$41*'Property % affected'!J62</f>
        <v>135.21003984853976</v>
      </c>
      <c r="AE62" s="44">
        <f>'Population Estimate'!M61*Assumptions!F$41*'Property % affected'!K62</f>
        <v>162.05769642826417</v>
      </c>
      <c r="AF62" s="44">
        <f>'Population Estimate'!N61*Assumptions!G$41*'Property % affected'!L62</f>
        <v>130.87472656661527</v>
      </c>
      <c r="AG62" s="44">
        <f>'Population Estimate'!O61*Assumptions!H$41*'Property % affected'!M62</f>
        <v>50.04118683038805</v>
      </c>
      <c r="AH62" s="45">
        <f>'Population Estimate'!J61*Assumptions!C$41*'Property % affected'!N62</f>
        <v>3385.6109265927334</v>
      </c>
      <c r="AI62" s="45">
        <f>'Population Estimate'!K61*Assumptions!D$41*'Property % affected'!O62</f>
        <v>6802.7163515064331</v>
      </c>
      <c r="AJ62" s="45">
        <f>'Population Estimate'!L61*Assumptions!E$41*'Property % affected'!P62</f>
        <v>5102.7338458283139</v>
      </c>
      <c r="AK62" s="45">
        <f>'Population Estimate'!M61*Assumptions!F$41*'Property % affected'!Q62</f>
        <v>2770.4712320238691</v>
      </c>
      <c r="AL62" s="45">
        <f>'Population Estimate'!N61*Assumptions!G$41*'Property % affected'!R62</f>
        <v>1745.1564775733582</v>
      </c>
      <c r="AM62" s="45">
        <f>'Population Estimate'!O61*Assumptions!H$41*'Property % affected'!S62</f>
        <v>889.70273210653875</v>
      </c>
    </row>
    <row r="63" spans="1:39" x14ac:dyDescent="0.35">
      <c r="A63">
        <v>2082</v>
      </c>
      <c r="B63" s="43">
        <f>'Property % affected'!B63*'Population Estimate'!B62</f>
        <v>74.246915804124598</v>
      </c>
      <c r="C63" s="43">
        <f>'Property % affected'!C63*'Population Estimate'!C62</f>
        <v>109.45919397547846</v>
      </c>
      <c r="D63" s="43">
        <f>'Property % affected'!D63*'Population Estimate'!D62</f>
        <v>119.56879773752939</v>
      </c>
      <c r="E63" s="43">
        <f>'Property % affected'!E63*'Population Estimate'!E62</f>
        <v>116.02274233420246</v>
      </c>
      <c r="F63" s="43">
        <f>'Property % affected'!F63*'Population Estimate'!F62</f>
        <v>88.475030064275089</v>
      </c>
      <c r="G63" s="43">
        <f>'Property % affected'!G63*'Population Estimate'!G62</f>
        <v>50.679334839536942</v>
      </c>
      <c r="H63" s="44">
        <f>'Property % affected'!H63*'Population Estimate'!B62</f>
        <v>190.0390548979542</v>
      </c>
      <c r="I63" s="44">
        <f>'Property % affected'!I63*'Population Estimate'!C62</f>
        <v>232.1991345933308</v>
      </c>
      <c r="J63" s="44">
        <f>'Property % affected'!J63*'Population Estimate'!D62</f>
        <v>151.78377984399796</v>
      </c>
      <c r="K63" s="44">
        <f>'Property % affected'!K63*'Population Estimate'!E62</f>
        <v>164.8094470034643</v>
      </c>
      <c r="L63" s="44">
        <f>'Property % affected'!L63*'Population Estimate'!F62</f>
        <v>135.52282769955971</v>
      </c>
      <c r="M63" s="44">
        <f>'Property % affected'!M63*'Population Estimate'!G62</f>
        <v>55.497540559081955</v>
      </c>
      <c r="N63" s="45">
        <f>'Property % affected'!N63*'Population Estimate'!B62</f>
        <v>3687.1461185133016</v>
      </c>
      <c r="O63" s="45">
        <f>'Property % affected'!O63*'Population Estimate'!C62</f>
        <v>7552.8682572217285</v>
      </c>
      <c r="P63" s="45">
        <f>'Property % affected'!P63*'Population Estimate'!D62</f>
        <v>5725.5536822498852</v>
      </c>
      <c r="Q63" s="45">
        <f>'Property % affected'!Q63*'Population Estimate'!E62</f>
        <v>2816.2048181045075</v>
      </c>
      <c r="R63" s="45">
        <f>'Property % affected'!R63*'Population Estimate'!F62</f>
        <v>1806.2971320548586</v>
      </c>
      <c r="S63" s="45">
        <f>'Property % affected'!S63*'Population Estimate'!G62</f>
        <v>986.25498547202665</v>
      </c>
      <c r="U63">
        <v>2082</v>
      </c>
      <c r="V63" s="43">
        <f>'Population Estimate'!J62*Assumptions!C$41*'Property % affected'!B63</f>
        <v>69.122072285852298</v>
      </c>
      <c r="W63" s="43">
        <f>'Population Estimate'!K62*Assumptions!D$41*'Property % affected'!C63</f>
        <v>99.957257536337522</v>
      </c>
      <c r="X63" s="43">
        <f>'Population Estimate'!L62*Assumptions!E$41*'Property % affected'!D63</f>
        <v>108.04257369010924</v>
      </c>
      <c r="Y63" s="43">
        <f>'Population Estimate'!M62*Assumptions!F$41*'Property % affected'!E63</f>
        <v>115.72419462810022</v>
      </c>
      <c r="Z63" s="43">
        <f>'Population Estimate'!N62*Assumptions!G$41*'Property % affected'!F63</f>
        <v>86.66775223170265</v>
      </c>
      <c r="AA63" s="43">
        <f>'Population Estimate'!O62*Assumptions!H$41*'Property % affected'!G63</f>
        <v>46.353043180239666</v>
      </c>
      <c r="AB63" s="44">
        <f>'Population Estimate'!J62*Assumptions!C$41*'Property % affected'!H63</f>
        <v>176.92173671491028</v>
      </c>
      <c r="AC63" s="44">
        <f>'Population Estimate'!K62*Assumptions!D$41*'Property % affected'!I63</f>
        <v>212.04238632946516</v>
      </c>
      <c r="AD63" s="44">
        <f>'Population Estimate'!L62*Assumptions!E$41*'Property % affected'!J63</f>
        <v>137.15208757686815</v>
      </c>
      <c r="AE63" s="44">
        <f>'Population Estimate'!M62*Assumptions!F$41*'Property % affected'!K63</f>
        <v>164.38536219597773</v>
      </c>
      <c r="AF63" s="44">
        <f>'Population Estimate'!N62*Assumptions!G$41*'Property % affected'!L63</f>
        <v>132.75450535899637</v>
      </c>
      <c r="AG63" s="44">
        <f>'Population Estimate'!O62*Assumptions!H$41*'Property % affected'!M63</f>
        <v>50.759937992030139</v>
      </c>
      <c r="AH63" s="45">
        <f>'Population Estimate'!J62*Assumptions!C$41*'Property % affected'!N63</f>
        <v>3432.6433330206814</v>
      </c>
      <c r="AI63" s="45">
        <f>'Population Estimate'!K62*Assumptions!D$41*'Property % affected'!O63</f>
        <v>6897.2186812765276</v>
      </c>
      <c r="AJ63" s="45">
        <f>'Population Estimate'!L62*Assumptions!E$41*'Property % affected'!P63</f>
        <v>5173.6202699727965</v>
      </c>
      <c r="AK63" s="45">
        <f>'Population Estimate'!M62*Assumptions!F$41*'Property % affected'!Q63</f>
        <v>2808.958208763579</v>
      </c>
      <c r="AL63" s="45">
        <f>'Population Estimate'!N62*Assumptions!G$41*'Property % affected'!R63</f>
        <v>1769.3999333375443</v>
      </c>
      <c r="AM63" s="45">
        <f>'Population Estimate'!O62*Assumptions!H$41*'Property % affected'!S63</f>
        <v>902.06235091796646</v>
      </c>
    </row>
    <row r="64" spans="1:39" x14ac:dyDescent="0.35">
      <c r="A64">
        <v>2083</v>
      </c>
      <c r="B64" s="43">
        <f>'Property % affected'!B64*'Population Estimate'!B63</f>
        <v>75.879325586474337</v>
      </c>
      <c r="C64" s="43">
        <f>'Property % affected'!C64*'Population Estimate'!C63</f>
        <v>111.86578901149423</v>
      </c>
      <c r="D64" s="43">
        <f>'Property % affected'!D64*'Population Estimate'!D63</f>
        <v>122.19766484906668</v>
      </c>
      <c r="E64" s="43">
        <f>'Property % affected'!E64*'Population Estimate'!E63</f>
        <v>118.5736450553479</v>
      </c>
      <c r="F64" s="43">
        <f>'Property % affected'!F64*'Population Estimate'!F63</f>
        <v>90.420262442029795</v>
      </c>
      <c r="G64" s="43">
        <f>'Property % affected'!G64*'Population Estimate'!G63</f>
        <v>51.793582361592833</v>
      </c>
      <c r="H64" s="44">
        <f>'Property % affected'!H64*'Population Estimate'!B63</f>
        <v>192.76862228268138</v>
      </c>
      <c r="I64" s="44">
        <f>'Property % affected'!I64*'Population Estimate'!C63</f>
        <v>235.53425528674916</v>
      </c>
      <c r="J64" s="44">
        <f>'Property % affected'!J64*'Population Estimate'!D63</f>
        <v>153.96387937782936</v>
      </c>
      <c r="K64" s="44">
        <f>'Property % affected'!K64*'Population Estimate'!E63</f>
        <v>167.17663669232664</v>
      </c>
      <c r="L64" s="44">
        <f>'Property % affected'!L64*'Population Estimate'!F63</f>
        <v>137.4693680597681</v>
      </c>
      <c r="M64" s="44">
        <f>'Property % affected'!M64*'Population Estimate'!G63</f>
        <v>56.294662375563242</v>
      </c>
      <c r="N64" s="45">
        <f>'Property % affected'!N64*'Population Estimate'!B63</f>
        <v>3738.3674072452804</v>
      </c>
      <c r="O64" s="45">
        <f>'Property % affected'!O64*'Population Estimate'!C63</f>
        <v>7657.7915863556827</v>
      </c>
      <c r="P64" s="45">
        <f>'Property % affected'!P64*'Population Estimate'!D63</f>
        <v>5805.0922274777095</v>
      </c>
      <c r="Q64" s="45">
        <f>'Property % affected'!Q64*'Population Estimate'!E63</f>
        <v>2855.3271190603173</v>
      </c>
      <c r="R64" s="45">
        <f>'Property % affected'!R64*'Population Estimate'!F63</f>
        <v>1831.3899447514252</v>
      </c>
      <c r="S64" s="45">
        <f>'Property % affected'!S64*'Population Estimate'!G63</f>
        <v>999.95589391190856</v>
      </c>
      <c r="U64">
        <v>2083</v>
      </c>
      <c r="V64" s="43">
        <f>'Population Estimate'!J63*Assumptions!C$41*'Property % affected'!B64</f>
        <v>70.641806078881359</v>
      </c>
      <c r="W64" s="43">
        <f>'Population Estimate'!K63*Assumptions!D$41*'Property % affected'!C64</f>
        <v>102.15494081047702</v>
      </c>
      <c r="X64" s="43">
        <f>'Population Estimate'!L63*Assumptions!E$41*'Property % affected'!D64</f>
        <v>110.41802258642795</v>
      </c>
      <c r="Y64" s="43">
        <f>'Population Estimate'!M63*Assumptions!F$41*'Property % affected'!E64</f>
        <v>118.26853341065424</v>
      </c>
      <c r="Z64" s="43">
        <f>'Population Estimate'!N63*Assumptions!G$41*'Property % affected'!F64</f>
        <v>88.573249382998966</v>
      </c>
      <c r="AA64" s="43">
        <f>'Population Estimate'!O63*Assumptions!H$41*'Property % affected'!G64</f>
        <v>47.37217185797121</v>
      </c>
      <c r="AB64" s="44">
        <f>'Population Estimate'!J63*Assumptions!C$41*'Property % affected'!H64</f>
        <v>179.46289754338119</v>
      </c>
      <c r="AC64" s="44">
        <f>'Population Estimate'!K63*Assumptions!D$41*'Property % affected'!I64</f>
        <v>215.0879917825938</v>
      </c>
      <c r="AD64" s="44">
        <f>'Population Estimate'!L63*Assumptions!E$41*'Property % affected'!J64</f>
        <v>139.12202930909837</v>
      </c>
      <c r="AE64" s="44">
        <f>'Population Estimate'!M63*Assumptions!F$41*'Property % affected'!K64</f>
        <v>166.74646067343357</v>
      </c>
      <c r="AF64" s="44">
        <f>'Population Estimate'!N63*Assumptions!G$41*'Property % affected'!L64</f>
        <v>134.66128377461249</v>
      </c>
      <c r="AG64" s="44">
        <f>'Population Estimate'!O63*Assumptions!H$41*'Property % affected'!M64</f>
        <v>51.48901271442454</v>
      </c>
      <c r="AH64" s="45">
        <f>'Population Estimate'!J63*Assumptions!C$41*'Property % affected'!N64</f>
        <v>3480.329106684962</v>
      </c>
      <c r="AI64" s="45">
        <f>'Population Estimate'!K63*Assumptions!D$41*'Property % affected'!O64</f>
        <v>6993.0338234395695</v>
      </c>
      <c r="AJ64" s="45">
        <f>'Population Estimate'!L63*Assumptions!E$41*'Property % affected'!P64</f>
        <v>5245.4914378408994</v>
      </c>
      <c r="AK64" s="45">
        <f>'Population Estimate'!M63*Assumptions!F$41*'Property % affected'!Q64</f>
        <v>2847.9798408938395</v>
      </c>
      <c r="AL64" s="45">
        <f>'Population Estimate'!N63*Assumptions!G$41*'Property % affected'!R64</f>
        <v>1793.9801756047996</v>
      </c>
      <c r="AM64" s="45">
        <f>'Population Estimate'!O63*Assumptions!H$41*'Property % affected'!S64</f>
        <v>914.59366772654664</v>
      </c>
    </row>
    <row r="65" spans="1:39" x14ac:dyDescent="0.35">
      <c r="A65">
        <v>2084</v>
      </c>
      <c r="B65" s="43">
        <f>'Property % affected'!B65*'Population Estimate'!B64</f>
        <v>77.547625906076036</v>
      </c>
      <c r="C65" s="43">
        <f>'Property % affected'!C65*'Population Estimate'!C64</f>
        <v>114.32529599996487</v>
      </c>
      <c r="D65" s="43">
        <f>'Property % affected'!D65*'Population Estimate'!D64</f>
        <v>124.88433083807774</v>
      </c>
      <c r="E65" s="43">
        <f>'Property % affected'!E65*'Population Estimate'!E64</f>
        <v>121.1806325109327</v>
      </c>
      <c r="F65" s="43">
        <f>'Property % affected'!F65*'Population Estimate'!F64</f>
        <v>92.408263146630119</v>
      </c>
      <c r="G65" s="43">
        <f>'Property % affected'!G65*'Population Estimate'!G64</f>
        <v>52.932327986166008</v>
      </c>
      <c r="H65" s="44">
        <f>'Property % affected'!H65*'Population Estimate'!B64</f>
        <v>195.53739496713905</v>
      </c>
      <c r="I65" s="44">
        <f>'Property % affected'!I65*'Population Estimate'!C64</f>
        <v>238.91727895818315</v>
      </c>
      <c r="J65" s="44">
        <f>'Property % affected'!J65*'Population Estimate'!D64</f>
        <v>156.17529209929054</v>
      </c>
      <c r="K65" s="44">
        <f>'Property % affected'!K65*'Population Estimate'!E64</f>
        <v>169.57782678058925</v>
      </c>
      <c r="L65" s="44">
        <f>'Property % affected'!L65*'Population Estimate'!F64</f>
        <v>139.44386695241144</v>
      </c>
      <c r="M65" s="44">
        <f>'Property % affected'!M65*'Population Estimate'!G64</f>
        <v>57.103233405539576</v>
      </c>
      <c r="N65" s="45">
        <f>'Property % affected'!N65*'Population Estimate'!B64</f>
        <v>3790.3002545472309</v>
      </c>
      <c r="O65" s="45">
        <f>'Property % affected'!O65*'Population Estimate'!C64</f>
        <v>7764.172494864998</v>
      </c>
      <c r="P65" s="45">
        <f>'Property % affected'!P65*'Population Estimate'!D64</f>
        <v>5885.7357104160246</v>
      </c>
      <c r="Q65" s="45">
        <f>'Property % affected'!Q65*'Population Estimate'!E64</f>
        <v>2894.9929012367525</v>
      </c>
      <c r="R65" s="45">
        <f>'Property % affected'!R65*'Population Estimate'!F64</f>
        <v>1856.8313430919879</v>
      </c>
      <c r="S65" s="45">
        <f>'Property % affected'!S65*'Population Estimate'!G64</f>
        <v>1013.8471333461509</v>
      </c>
      <c r="U65">
        <v>2084</v>
      </c>
      <c r="V65" s="43">
        <f>'Population Estimate'!J64*Assumptions!C$41*'Property % affected'!B65</f>
        <v>72.194953088923398</v>
      </c>
      <c r="W65" s="43">
        <f>'Population Estimate'!K64*Assumptions!D$41*'Property % affected'!C65</f>
        <v>104.40094285498373</v>
      </c>
      <c r="X65" s="43">
        <f>'Population Estimate'!L64*Assumptions!E$41*'Property % affected'!D65</f>
        <v>112.84569864900435</v>
      </c>
      <c r="Y65" s="43">
        <f>'Population Estimate'!M64*Assumptions!F$41*'Property % affected'!E65</f>
        <v>120.86881261138275</v>
      </c>
      <c r="Z65" s="43">
        <f>'Population Estimate'!N64*Assumptions!G$41*'Property % affected'!F65</f>
        <v>90.520641233305</v>
      </c>
      <c r="AA65" s="43">
        <f>'Population Estimate'!O64*Assumptions!H$41*'Property % affected'!G65</f>
        <v>48.413707333412589</v>
      </c>
      <c r="AB65" s="44">
        <f>'Population Estimate'!J64*Assumptions!C$41*'Property % affected'!H65</f>
        <v>182.04055755208884</v>
      </c>
      <c r="AC65" s="44">
        <f>'Population Estimate'!K64*Assumptions!D$41*'Property % affected'!I65</f>
        <v>218.17734185082847</v>
      </c>
      <c r="AD65" s="44">
        <f>'Population Estimate'!L64*Assumptions!E$41*'Property % affected'!J65</f>
        <v>141.12026569215703</v>
      </c>
      <c r="AE65" s="44">
        <f>'Population Estimate'!M64*Assumptions!F$41*'Property % affected'!K65</f>
        <v>169.14147206105227</v>
      </c>
      <c r="AF65" s="44">
        <f>'Population Estimate'!N64*Assumptions!G$41*'Property % affected'!L65</f>
        <v>136.59544961422924</v>
      </c>
      <c r="AG65" s="44">
        <f>'Population Estimate'!O64*Assumptions!H$41*'Property % affected'!M65</f>
        <v>52.228559276853865</v>
      </c>
      <c r="AH65" s="45">
        <f>'Population Estimate'!J64*Assumptions!C$41*'Property % affected'!N65</f>
        <v>3528.6773240666212</v>
      </c>
      <c r="AI65" s="45">
        <f>'Population Estimate'!K64*Assumptions!D$41*'Property % affected'!O65</f>
        <v>7090.1800153912245</v>
      </c>
      <c r="AJ65" s="45">
        <f>'Population Estimate'!L64*Assumptions!E$41*'Property % affected'!P65</f>
        <v>5318.3610293468382</v>
      </c>
      <c r="AK65" s="45">
        <f>'Population Estimate'!M64*Assumptions!F$41*'Property % affected'!Q65</f>
        <v>2887.543555768284</v>
      </c>
      <c r="AL65" s="45">
        <f>'Population Estimate'!N64*Assumptions!G$41*'Property % affected'!R65</f>
        <v>1818.9018829634306</v>
      </c>
      <c r="AM65" s="45">
        <f>'Population Estimate'!O64*Assumptions!H$41*'Property % affected'!S65</f>
        <v>927.2990677354702</v>
      </c>
    </row>
    <row r="66" spans="1:39" x14ac:dyDescent="0.35">
      <c r="A66">
        <v>2085</v>
      </c>
      <c r="B66" s="43">
        <f>'Property % affected'!B66*'Population Estimate'!B65</f>
        <v>79.252605860543639</v>
      </c>
      <c r="C66" s="43">
        <f>'Property % affected'!C66*'Population Estimate'!C65</f>
        <v>116.83887827525722</v>
      </c>
      <c r="D66" s="43">
        <f>'Property % affected'!D66*'Population Estimate'!D65</f>
        <v>127.63006648398796</v>
      </c>
      <c r="E66" s="43">
        <f>'Property % affected'!E66*'Population Estimate'!E65</f>
        <v>123.84493779283893</v>
      </c>
      <c r="F66" s="43">
        <f>'Property % affected'!F66*'Population Estimate'!F65</f>
        <v>94.439972492355253</v>
      </c>
      <c r="G66" s="43">
        <f>'Property % affected'!G66*'Population Estimate'!G65</f>
        <v>54.096110334177851</v>
      </c>
      <c r="H66" s="44">
        <f>'Property % affected'!H66*'Population Estimate'!B65</f>
        <v>198.34593606456465</v>
      </c>
      <c r="I66" s="44">
        <f>'Property % affected'!I66*'Population Estimate'!C65</f>
        <v>242.34889364729116</v>
      </c>
      <c r="J66" s="44">
        <f>'Property % affected'!J66*'Population Estimate'!D65</f>
        <v>158.41846776569957</v>
      </c>
      <c r="K66" s="44">
        <f>'Property % affected'!K66*'Population Estimate'!E65</f>
        <v>172.01350562250818</v>
      </c>
      <c r="L66" s="44">
        <f>'Property % affected'!L66*'Population Estimate'!F65</f>
        <v>141.44672595125212</v>
      </c>
      <c r="M66" s="44">
        <f>'Property % affected'!M66*'Population Estimate'!G65</f>
        <v>57.923418096259709</v>
      </c>
      <c r="N66" s="45">
        <f>'Property % affected'!N66*'Population Estimate'!B65</f>
        <v>3842.9545452856023</v>
      </c>
      <c r="O66" s="45">
        <f>'Property % affected'!O66*'Population Estimate'!C65</f>
        <v>7872.0312312268552</v>
      </c>
      <c r="P66" s="45">
        <f>'Property % affected'!P66*'Population Estimate'!D65</f>
        <v>5967.4994806961404</v>
      </c>
      <c r="Q66" s="45">
        <f>'Property % affected'!Q66*'Population Estimate'!E65</f>
        <v>2935.2097145945777</v>
      </c>
      <c r="R66" s="45">
        <f>'Property % affected'!R66*'Population Estimate'!F65</f>
        <v>1882.6261695767739</v>
      </c>
      <c r="S66" s="45">
        <f>'Property % affected'!S66*'Population Estimate'!G65</f>
        <v>1027.9313478247873</v>
      </c>
      <c r="U66">
        <v>2085</v>
      </c>
      <c r="V66" s="43">
        <f>'Population Estimate'!J65*Assumptions!C$41*'Property % affected'!B66</f>
        <v>73.782247946659311</v>
      </c>
      <c r="W66" s="43">
        <f>'Population Estimate'!K65*Assumptions!D$41*'Property % affected'!C66</f>
        <v>106.69632601746581</v>
      </c>
      <c r="X66" s="43">
        <f>'Population Estimate'!L65*Assumptions!E$41*'Property % affected'!D66</f>
        <v>115.32675015633836</v>
      </c>
      <c r="Y66" s="43">
        <f>'Population Estimate'!M65*Assumptions!F$41*'Property % affected'!E66</f>
        <v>123.52626214919721</v>
      </c>
      <c r="Z66" s="43">
        <f>'Population Estimate'!N65*Assumptions!G$41*'Property % affected'!F66</f>
        <v>92.51084888911727</v>
      </c>
      <c r="AA66" s="43">
        <f>'Population Estimate'!O65*Assumptions!H$41*'Property % affected'!G66</f>
        <v>49.478142247576251</v>
      </c>
      <c r="AB66" s="44">
        <f>'Population Estimate'!J65*Assumptions!C$41*'Property % affected'!H66</f>
        <v>184.65524098575753</v>
      </c>
      <c r="AC66" s="44">
        <f>'Population Estimate'!K65*Assumptions!D$41*'Property % affected'!I66</f>
        <v>221.31106484646367</v>
      </c>
      <c r="AD66" s="44">
        <f>'Population Estimate'!L65*Assumptions!E$41*'Property % affected'!J66</f>
        <v>143.14720312753937</v>
      </c>
      <c r="AE66" s="44">
        <f>'Population Estimate'!M65*Assumptions!F$41*'Property % affected'!K66</f>
        <v>171.57088345646522</v>
      </c>
      <c r="AF66" s="44">
        <f>'Population Estimate'!N65*Assumptions!G$41*'Property % affected'!L66</f>
        <v>138.55739624866899</v>
      </c>
      <c r="AG66" s="44">
        <f>'Population Estimate'!O65*Assumptions!H$41*'Property % affected'!M66</f>
        <v>52.978728088364441</v>
      </c>
      <c r="AH66" s="45">
        <f>'Population Estimate'!J65*Assumptions!C$41*'Property % affected'!N66</f>
        <v>3577.6971877358374</v>
      </c>
      <c r="AI66" s="45">
        <f>'Population Estimate'!K65*Assumptions!D$41*'Property % affected'!O66</f>
        <v>7188.6757478783593</v>
      </c>
      <c r="AJ66" s="45">
        <f>'Population Estimate'!L65*Assumptions!E$41*'Property % affected'!P66</f>
        <v>5392.2429144441721</v>
      </c>
      <c r="AK66" s="45">
        <f>'Population Estimate'!M65*Assumptions!F$41*'Property % affected'!Q66</f>
        <v>2927.6568839202509</v>
      </c>
      <c r="AL66" s="45">
        <f>'Population Estimate'!N65*Assumptions!G$41*'Property % affected'!R66</f>
        <v>1844.1697989960003</v>
      </c>
      <c r="AM66" s="45">
        <f>'Population Estimate'!O65*Assumptions!H$41*'Property % affected'!S66</f>
        <v>940.18096928281795</v>
      </c>
    </row>
    <row r="67" spans="1:39" x14ac:dyDescent="0.35">
      <c r="A67">
        <v>2086</v>
      </c>
      <c r="B67" s="43">
        <f>'Property % affected'!B67*'Population Estimate'!B66</f>
        <v>80.99507189677287</v>
      </c>
      <c r="C67" s="43">
        <f>'Property % affected'!C67*'Population Estimate'!C66</f>
        <v>119.4077247490754</v>
      </c>
      <c r="D67" s="43">
        <f>'Property % affected'!D67*'Population Estimate'!D66</f>
        <v>130.43617050587159</v>
      </c>
      <c r="E67" s="43">
        <f>'Property % affected'!E67*'Population Estimate'!E66</f>
        <v>126.56782110399048</v>
      </c>
      <c r="F67" s="43">
        <f>'Property % affected'!F67*'Population Estimate'!F66</f>
        <v>96.516351467450605</v>
      </c>
      <c r="G67" s="43">
        <f>'Property % affected'!G67*'Population Estimate'!G66</f>
        <v>55.285479868793281</v>
      </c>
      <c r="H67" s="44">
        <f>'Property % affected'!H67*'Population Estimate'!B66</f>
        <v>201.19481677629906</v>
      </c>
      <c r="I67" s="44">
        <f>'Property % affected'!I67*'Population Estimate'!C66</f>
        <v>245.82979727617723</v>
      </c>
      <c r="J67" s="44">
        <f>'Property % affected'!J67*'Population Estimate'!D66</f>
        <v>160.69386259432525</v>
      </c>
      <c r="K67" s="44">
        <f>'Property % affected'!K67*'Population Estimate'!E66</f>
        <v>174.48416858666525</v>
      </c>
      <c r="L67" s="44">
        <f>'Property % affected'!L67*'Population Estimate'!F66</f>
        <v>143.47835239793329</v>
      </c>
      <c r="M67" s="44">
        <f>'Property % affected'!M67*'Population Estimate'!G66</f>
        <v>58.755383256959782</v>
      </c>
      <c r="N67" s="45">
        <f>'Property % affected'!N67*'Population Estimate'!B66</f>
        <v>3896.3403016459479</v>
      </c>
      <c r="O67" s="45">
        <f>'Property % affected'!O67*'Population Estimate'!C66</f>
        <v>7981.3883252072828</v>
      </c>
      <c r="P67" s="45">
        <f>'Property % affected'!P67*'Population Estimate'!D66</f>
        <v>6050.3991011841727</v>
      </c>
      <c r="Q67" s="45">
        <f>'Property % affected'!Q67*'Population Estimate'!E66</f>
        <v>2975.9852139774935</v>
      </c>
      <c r="R67" s="45">
        <f>'Property % affected'!R67*'Population Estimate'!F66</f>
        <v>1908.7793339773089</v>
      </c>
      <c r="S67" s="45">
        <f>'Property % affected'!S67*'Population Estimate'!G66</f>
        <v>1042.2112181286025</v>
      </c>
      <c r="U67">
        <v>2086</v>
      </c>
      <c r="V67" s="43">
        <f>'Population Estimate'!J66*Assumptions!C$41*'Property % affected'!B67</f>
        <v>75.404441434529261</v>
      </c>
      <c r="W67" s="43">
        <f>'Population Estimate'!K66*Assumptions!D$41*'Property % affected'!C67</f>
        <v>109.04217600255048</v>
      </c>
      <c r="X67" s="43">
        <f>'Population Estimate'!L66*Assumptions!E$41*'Property % affected'!D67</f>
        <v>117.86235063324534</v>
      </c>
      <c r="Y67" s="43">
        <f>'Population Estimate'!M66*Assumptions!F$41*'Property % affected'!E67</f>
        <v>126.24213898428918</v>
      </c>
      <c r="Z67" s="43">
        <f>'Population Estimate'!N66*Assumptions!G$41*'Property % affected'!F67</f>
        <v>94.544813708591747</v>
      </c>
      <c r="AA67" s="43">
        <f>'Population Estimate'!O66*Assumptions!H$41*'Property % affected'!G67</f>
        <v>50.565980072793337</v>
      </c>
      <c r="AB67" s="44">
        <f>'Population Estimate'!J66*Assumptions!C$41*'Property % affected'!H67</f>
        <v>187.30747961893906</v>
      </c>
      <c r="AC67" s="44">
        <f>'Population Estimate'!K66*Assumptions!D$41*'Property % affected'!I67</f>
        <v>224.48979810636399</v>
      </c>
      <c r="AD67" s="44">
        <f>'Population Estimate'!L66*Assumptions!E$41*'Property % affected'!J67</f>
        <v>145.20325385396328</v>
      </c>
      <c r="AE67" s="44">
        <f>'Population Estimate'!M66*Assumptions!F$41*'Property % affected'!K67</f>
        <v>174.03518895358036</v>
      </c>
      <c r="AF67" s="44">
        <f>'Population Estimate'!N66*Assumptions!G$41*'Property % affected'!L67</f>
        <v>140.54752269881462</v>
      </c>
      <c r="AG67" s="44">
        <f>'Population Estimate'!O66*Assumptions!H$41*'Property % affected'!M67</f>
        <v>53.739671718356604</v>
      </c>
      <c r="AH67" s="45">
        <f>'Population Estimate'!J66*Assumptions!C$41*'Property % affected'!N67</f>
        <v>3627.3980281035356</v>
      </c>
      <c r="AI67" s="45">
        <f>'Population Estimate'!K66*Assumptions!D$41*'Property % affected'!O67</f>
        <v>7288.5397685185617</v>
      </c>
      <c r="AJ67" s="45">
        <f>'Population Estimate'!L66*Assumptions!E$41*'Property % affected'!P67</f>
        <v>5467.1511557658041</v>
      </c>
      <c r="AK67" s="45">
        <f>'Population Estimate'!M66*Assumptions!F$41*'Property % affected'!Q67</f>
        <v>2968.3274604961284</v>
      </c>
      <c r="AL67" s="45">
        <f>'Population Estimate'!N66*Assumptions!G$41*'Property % affected'!R67</f>
        <v>1869.7887331822212</v>
      </c>
      <c r="AM67" s="45">
        <f>'Population Estimate'!O66*Assumptions!H$41*'Property % affected'!S67</f>
        <v>953.2418243018659</v>
      </c>
    </row>
    <row r="68" spans="1:39" x14ac:dyDescent="0.35">
      <c r="A68">
        <v>2087</v>
      </c>
      <c r="B68" s="43">
        <f>'Property % affected'!B68*'Population Estimate'!B67</f>
        <v>82.775848192386604</v>
      </c>
      <c r="C68" s="43">
        <f>'Property % affected'!C68*'Population Estimate'!C67</f>
        <v>122.03305047280985</v>
      </c>
      <c r="D68" s="43">
        <f>'Property % affected'!D68*'Population Estimate'!D67</f>
        <v>133.30397017673945</v>
      </c>
      <c r="E68" s="43">
        <f>'Property % affected'!E68*'Population Estimate'!E67</f>
        <v>129.35057035442287</v>
      </c>
      <c r="F68" s="43">
        <f>'Property % affected'!F68*'Population Estimate'!F67</f>
        <v>98.63838218867042</v>
      </c>
      <c r="G68" s="43">
        <f>'Property % affected'!G68*'Population Estimate'!G67</f>
        <v>56.500999155787078</v>
      </c>
      <c r="H68" s="44">
        <f>'Property % affected'!H68*'Population Estimate'!B67</f>
        <v>204.08461650795763</v>
      </c>
      <c r="I68" s="44">
        <f>'Property % affected'!I68*'Population Estimate'!C67</f>
        <v>249.36069779133433</v>
      </c>
      <c r="J68" s="44">
        <f>'Property % affected'!J68*'Population Estimate'!D67</f>
        <v>163.00193935517231</v>
      </c>
      <c r="K68" s="44">
        <f>'Property % affected'!K68*'Population Estimate'!E67</f>
        <v>176.99031815671626</v>
      </c>
      <c r="L68" s="44">
        <f>'Property % affected'!L68*'Population Estimate'!F67</f>
        <v>145.53915948482444</v>
      </c>
      <c r="M68" s="44">
        <f>'Property % affected'!M68*'Population Estimate'!G67</f>
        <v>59.599298092788992</v>
      </c>
      <c r="N68" s="45">
        <f>'Property % affected'!N68*'Population Estimate'!B67</f>
        <v>3950.4676850405417</v>
      </c>
      <c r="O68" s="45">
        <f>'Property % affected'!O68*'Population Estimate'!C67</f>
        <v>8092.2645917687869</v>
      </c>
      <c r="P68" s="45">
        <f>'Property % affected'!P68*'Population Estimate'!D67</f>
        <v>6134.4503509432734</v>
      </c>
      <c r="Q68" s="45">
        <f>'Property % affected'!Q68*'Population Estimate'!E67</f>
        <v>3017.3271605691589</v>
      </c>
      <c r="R68" s="45">
        <f>'Property % affected'!R68*'Population Estimate'!F67</f>
        <v>1935.2958142709372</v>
      </c>
      <c r="S68" s="45">
        <f>'Property % affected'!S68*'Population Estimate'!G67</f>
        <v>1056.6894622793925</v>
      </c>
      <c r="U68">
        <v>2087</v>
      </c>
      <c r="V68" s="43">
        <f>'Population Estimate'!J67*Assumptions!C$41*'Property % affected'!B68</f>
        <v>77.062300841849023</v>
      </c>
      <c r="W68" s="43">
        <f>'Population Estimate'!K67*Assumptions!D$41*'Property % affected'!C68</f>
        <v>111.4396023854168</v>
      </c>
      <c r="X68" s="43">
        <f>'Population Estimate'!L67*Assumptions!E$41*'Property % affected'!D68</f>
        <v>120.45369940592737</v>
      </c>
      <c r="Y68" s="43">
        <f>'Population Estimate'!M67*Assumptions!F$41*'Property % affected'!E68</f>
        <v>129.0177277126665</v>
      </c>
      <c r="Z68" s="43">
        <f>'Population Estimate'!N67*Assumptions!G$41*'Property % affected'!F68</f>
        <v>96.623497746801533</v>
      </c>
      <c r="AA68" s="43">
        <f>'Population Estimate'!O67*Assumptions!H$41*'Property % affected'!G68</f>
        <v>51.677735350853581</v>
      </c>
      <c r="AB68" s="44">
        <f>'Population Estimate'!J67*Assumptions!C$41*'Property % affected'!H68</f>
        <v>189.99781286416518</v>
      </c>
      <c r="AC68" s="44">
        <f>'Population Estimate'!K67*Assumptions!D$41*'Property % affected'!I68</f>
        <v>227.71418812158566</v>
      </c>
      <c r="AD68" s="44">
        <f>'Population Estimate'!L67*Assumptions!E$41*'Property % affected'!J68</f>
        <v>147.28883603121031</v>
      </c>
      <c r="AE68" s="44">
        <f>'Population Estimate'!M67*Assumptions!F$41*'Property % affected'!K68</f>
        <v>176.53488974307135</v>
      </c>
      <c r="AF68" s="44">
        <f>'Population Estimate'!N67*Assumptions!G$41*'Property % affected'!L68</f>
        <v>142.56623371676241</v>
      </c>
      <c r="AG68" s="44">
        <f>'Population Estimate'!O67*Assumptions!H$41*'Property % affected'!M68</f>
        <v>54.511544927614246</v>
      </c>
      <c r="AH68" s="45">
        <f>'Population Estimate'!J67*Assumptions!C$41*'Property % affected'!N68</f>
        <v>3677.7893051973283</v>
      </c>
      <c r="AI68" s="45">
        <f>'Population Estimate'!K67*Assumptions!D$41*'Property % affected'!O68</f>
        <v>7389.7910853685526</v>
      </c>
      <c r="AJ68" s="45">
        <f>'Population Estimate'!L67*Assumptions!E$41*'Property % affected'!P68</f>
        <v>5543.1000113006548</v>
      </c>
      <c r="AK68" s="45">
        <f>'Population Estimate'!M67*Assumptions!F$41*'Property % affected'!Q68</f>
        <v>3009.5630267086335</v>
      </c>
      <c r="AL68" s="45">
        <f>'Population Estimate'!N67*Assumptions!G$41*'Property % affected'!R68</f>
        <v>1895.763561814384</v>
      </c>
      <c r="AM68" s="45">
        <f>'Population Estimate'!O67*Assumptions!H$41*'Property % affected'!S68</f>
        <v>966.48411878778427</v>
      </c>
    </row>
    <row r="69" spans="1:39" x14ac:dyDescent="0.35">
      <c r="A69">
        <v>2088</v>
      </c>
      <c r="B69" s="43">
        <f>'Property % affected'!B69*'Population Estimate'!B68</f>
        <v>84.59577704556655</v>
      </c>
      <c r="C69" s="43">
        <f>'Property % affected'!C69*'Population Estimate'!C68</f>
        <v>124.71609721225067</v>
      </c>
      <c r="D69" s="43">
        <f>'Property % affected'!D69*'Population Estimate'!D68</f>
        <v>136.23482195133235</v>
      </c>
      <c r="E69" s="43">
        <f>'Property % affected'!E69*'Population Estimate'!E68</f>
        <v>132.19450177045817</v>
      </c>
      <c r="F69" s="43">
        <f>'Property % affected'!F69*'Population Estimate'!F68</f>
        <v>100.80706836581385</v>
      </c>
      <c r="G69" s="43">
        <f>'Property % affected'!G69*'Population Estimate'!G68</f>
        <v>57.743243129634642</v>
      </c>
      <c r="H69" s="44">
        <f>'Property % affected'!H69*'Population Estimate'!B68</f>
        <v>207.01592298726959</v>
      </c>
      <c r="I69" s="44">
        <f>'Property % affected'!I69*'Population Estimate'!C68</f>
        <v>252.9423133076267</v>
      </c>
      <c r="J69" s="44">
        <f>'Property % affected'!J69*'Population Estimate'!D68</f>
        <v>165.3431674650999</v>
      </c>
      <c r="K69" s="44">
        <f>'Property % affected'!K69*'Population Estimate'!E68</f>
        <v>179.53246403358602</v>
      </c>
      <c r="L69" s="44">
        <f>'Property % affected'!L69*'Population Estimate'!F68</f>
        <v>147.62956633905611</v>
      </c>
      <c r="M69" s="44">
        <f>'Property % affected'!M69*'Population Estimate'!G68</f>
        <v>60.455334239222516</v>
      </c>
      <c r="N69" s="45">
        <f>'Property % affected'!N69*'Population Estimate'!B68</f>
        <v>4005.3469980424911</v>
      </c>
      <c r="O69" s="45">
        <f>'Property % affected'!O69*'Population Estimate'!C68</f>
        <v>8204.6811350322478</v>
      </c>
      <c r="P69" s="45">
        <f>'Property % affected'!P69*'Population Estimate'!D68</f>
        <v>6219.6692282370077</v>
      </c>
      <c r="Q69" s="45">
        <f>'Property % affected'!Q69*'Population Estimate'!E68</f>
        <v>3059.2434233704471</v>
      </c>
      <c r="R69" s="45">
        <f>'Property % affected'!R69*'Population Estimate'!F68</f>
        <v>1962.1806575883297</v>
      </c>
      <c r="S69" s="45">
        <f>'Property % affected'!S69*'Population Estimate'!G68</f>
        <v>1071.3688360573094</v>
      </c>
      <c r="U69">
        <v>2088</v>
      </c>
      <c r="V69" s="43">
        <f>'Population Estimate'!J68*Assumptions!C$41*'Property % affected'!B69</f>
        <v>78.756610327733739</v>
      </c>
      <c r="W69" s="43">
        <f>'Population Estimate'!K68*Assumptions!D$41*'Property % affected'!C69</f>
        <v>113.88973913661926</v>
      </c>
      <c r="X69" s="43">
        <f>'Population Estimate'!L68*Assumptions!E$41*'Property % affected'!D69</f>
        <v>123.1020221692485</v>
      </c>
      <c r="Y69" s="43">
        <f>'Population Estimate'!M68*Assumptions!F$41*'Property % affected'!E69</f>
        <v>131.85434117376047</v>
      </c>
      <c r="Z69" s="43">
        <f>'Population Estimate'!N68*Assumptions!G$41*'Property % affected'!F69</f>
        <v>98.747884210783965</v>
      </c>
      <c r="AA69" s="43">
        <f>'Population Estimate'!O68*Assumptions!H$41*'Property % affected'!G69</f>
        <v>52.813933936380941</v>
      </c>
      <c r="AB69" s="44">
        <f>'Population Estimate'!J68*Assumptions!C$41*'Property % affected'!H69</f>
        <v>192.72678788165317</v>
      </c>
      <c r="AC69" s="44">
        <f>'Population Estimate'!K68*Assumptions!D$41*'Property % affected'!I69</f>
        <v>230.98489066885989</v>
      </c>
      <c r="AD69" s="44">
        <f>'Population Estimate'!L68*Assumptions!E$41*'Property % affected'!J69</f>
        <v>149.40437382517121</v>
      </c>
      <c r="AE69" s="44">
        <f>'Population Estimate'!M68*Assumptions!F$41*'Property % affected'!K69</f>
        <v>179.07049421430932</v>
      </c>
      <c r="AF69" s="44">
        <f>'Population Estimate'!N68*Assumptions!G$41*'Property % affected'!L69</f>
        <v>144.61393986814082</v>
      </c>
      <c r="AG69" s="44">
        <f>'Population Estimate'!O68*Assumptions!H$41*'Property % affected'!M69</f>
        <v>55.294504699780084</v>
      </c>
      <c r="AH69" s="45">
        <f>'Population Estimate'!J68*Assumptions!C$41*'Property % affected'!N69</f>
        <v>3728.8806104621317</v>
      </c>
      <c r="AI69" s="45">
        <f>'Population Estimate'!K68*Assumptions!D$41*'Property % affected'!O69</f>
        <v>7492.4489705421629</v>
      </c>
      <c r="AJ69" s="45">
        <f>'Population Estimate'!L68*Assumptions!E$41*'Property % affected'!P69</f>
        <v>5620.1039371075194</v>
      </c>
      <c r="AK69" s="45">
        <f>'Population Estimate'!M68*Assumptions!F$41*'Property % affected'!Q69</f>
        <v>3051.3714313102619</v>
      </c>
      <c r="AL69" s="45">
        <f>'Population Estimate'!N68*Assumptions!G$41*'Property % affected'!R69</f>
        <v>1922.0992289255137</v>
      </c>
      <c r="AM69" s="45">
        <f>'Population Estimate'!O68*Assumptions!H$41*'Property % affected'!S69</f>
        <v>979.91037327082142</v>
      </c>
    </row>
    <row r="70" spans="1:39" x14ac:dyDescent="0.35">
      <c r="A70">
        <v>2089</v>
      </c>
      <c r="B70" s="43">
        <f>'Property % affected'!B70*'Population Estimate'!B69</f>
        <v>86.455719273456225</v>
      </c>
      <c r="C70" s="43">
        <f>'Property % affected'!C70*'Population Estimate'!C69</f>
        <v>127.45813403493645</v>
      </c>
      <c r="D70" s="43">
        <f>'Property % affected'!D70*'Population Estimate'!D69</f>
        <v>139.23011210771716</v>
      </c>
      <c r="E70" s="43">
        <f>'Property % affected'!E70*'Population Estimate'!E69</f>
        <v>135.10096051727331</v>
      </c>
      <c r="F70" s="43">
        <f>'Property % affected'!F70*'Population Estimate'!F69</f>
        <v>103.02343577647484</v>
      </c>
      <c r="G70" s="43">
        <f>'Property % affected'!G70*'Population Estimate'!G69</f>
        <v>59.012799365453098</v>
      </c>
      <c r="H70" s="44">
        <f>'Property % affected'!H70*'Population Estimate'!B69</f>
        <v>209.98933238361008</v>
      </c>
      <c r="I70" s="44">
        <f>'Property % affected'!I70*'Population Estimate'!C69</f>
        <v>256.57537225433998</v>
      </c>
      <c r="J70" s="44">
        <f>'Property % affected'!J70*'Population Estimate'!D69</f>
        <v>167.71802308329148</v>
      </c>
      <c r="K70" s="44">
        <f>'Property % affected'!K70*'Population Estimate'!E69</f>
        <v>182.11112323913159</v>
      </c>
      <c r="L70" s="44">
        <f>'Property % affected'!L70*'Population Estimate'!F69</f>
        <v>149.74999810776225</v>
      </c>
      <c r="M70" s="44">
        <f>'Property % affected'!M70*'Population Estimate'!G69</f>
        <v>61.323665796968754</v>
      </c>
      <c r="N70" s="45">
        <f>'Property % affected'!N70*'Population Estimate'!B69</f>
        <v>4060.9886863467295</v>
      </c>
      <c r="O70" s="45">
        <f>'Property % affected'!O70*'Population Estimate'!C69</f>
        <v>8318.6593522938856</v>
      </c>
      <c r="P70" s="45">
        <f>'Property % affected'!P70*'Population Estimate'!D69</f>
        <v>6306.0719535744529</v>
      </c>
      <c r="Q70" s="45">
        <f>'Property % affected'!Q70*'Population Estimate'!E69</f>
        <v>3101.7419806972307</v>
      </c>
      <c r="R70" s="45">
        <f>'Property % affected'!R70*'Population Estimate'!F69</f>
        <v>1989.4389811741498</v>
      </c>
      <c r="S70" s="45">
        <f>'Property % affected'!S70*'Population Estimate'!G69</f>
        <v>1086.2521335253964</v>
      </c>
      <c r="U70">
        <v>2089</v>
      </c>
      <c r="V70" s="43">
        <f>'Population Estimate'!J69*Assumptions!C$41*'Property % affected'!B70</f>
        <v>80.488171292001539</v>
      </c>
      <c r="W70" s="43">
        <f>'Population Estimate'!K69*Assumptions!D$41*'Property % affected'!C70</f>
        <v>116.39374515844986</v>
      </c>
      <c r="X70" s="43">
        <f>'Population Estimate'!L69*Assumptions!E$41*'Property % affected'!D70</f>
        <v>125.80857156648216</v>
      </c>
      <c r="Y70" s="43">
        <f>'Population Estimate'!M69*Assumptions!F$41*'Property % affected'!E70</f>
        <v>134.75332107139238</v>
      </c>
      <c r="Z70" s="43">
        <f>'Population Estimate'!N69*Assumptions!G$41*'Property % affected'!F70</f>
        <v>100.91897792459271</v>
      </c>
      <c r="AA70" s="43">
        <f>'Population Estimate'!O69*Assumptions!H$41*'Property % affected'!G70</f>
        <v>53.975113245560152</v>
      </c>
      <c r="AB70" s="44">
        <f>'Population Estimate'!J69*Assumptions!C$41*'Property % affected'!H70</f>
        <v>195.49495969058725</v>
      </c>
      <c r="AC70" s="44">
        <f>'Population Estimate'!K69*Assumptions!D$41*'Property % affected'!I70</f>
        <v>234.30257094396464</v>
      </c>
      <c r="AD70" s="44">
        <f>'Population Estimate'!L69*Assumptions!E$41*'Property % affected'!J70</f>
        <v>151.55029749411258</v>
      </c>
      <c r="AE70" s="44">
        <f>'Population Estimate'!M69*Assumptions!F$41*'Property % affected'!K70</f>
        <v>181.64251805875975</v>
      </c>
      <c r="AF70" s="44">
        <f>'Population Estimate'!N69*Assumptions!G$41*'Property % affected'!L70</f>
        <v>146.69105761561087</v>
      </c>
      <c r="AG70" s="44">
        <f>'Population Estimate'!O69*Assumptions!H$41*'Property % affected'!M70</f>
        <v>56.088710273282899</v>
      </c>
      <c r="AH70" s="45">
        <f>'Population Estimate'!J69*Assumptions!C$41*'Property % affected'!N70</f>
        <v>3780.6816685857984</v>
      </c>
      <c r="AI70" s="45">
        <f>'Population Estimate'!K69*Assumptions!D$41*'Property % affected'!O70</f>
        <v>7596.5329638785879</v>
      </c>
      <c r="AJ70" s="45">
        <f>'Population Estimate'!L69*Assumptions!E$41*'Property % affected'!P70</f>
        <v>5698.1775900666235</v>
      </c>
      <c r="AK70" s="45">
        <f>'Population Estimate'!M69*Assumptions!F$41*'Property % affected'!Q70</f>
        <v>3093.7606320872233</v>
      </c>
      <c r="AL70" s="45">
        <f>'Population Estimate'!N69*Assumptions!G$41*'Property % affected'!R70</f>
        <v>1948.8007472304089</v>
      </c>
      <c r="AM70" s="45">
        <f>'Population Estimate'!O69*Assumptions!H$41*'Property % affected'!S70</f>
        <v>993.52314329605827</v>
      </c>
    </row>
    <row r="71" spans="1:39" x14ac:dyDescent="0.35">
      <c r="A71">
        <v>2090</v>
      </c>
      <c r="B71" s="43">
        <f>'Property % affected'!B71*'Population Estimate'!B70</f>
        <v>115.90969955629308</v>
      </c>
      <c r="C71" s="43">
        <f>'Property % affected'!C71*'Population Estimate'!C70</f>
        <v>170.88093357093894</v>
      </c>
      <c r="D71" s="43">
        <f>'Property % affected'!D71*'Population Estimate'!D70</f>
        <v>186.66342260770779</v>
      </c>
      <c r="E71" s="43">
        <f>'Property % affected'!E71*'Population Estimate'!E70</f>
        <v>181.12753991200177</v>
      </c>
      <c r="F71" s="43">
        <f>'Property % affected'!F71*'Population Estimate'!F70</f>
        <v>138.12175282861281</v>
      </c>
      <c r="G71" s="43">
        <f>'Property % affected'!G71*'Population Estimate'!G70</f>
        <v>79.117447658845023</v>
      </c>
      <c r="H71" s="44">
        <f>'Property % affected'!H71*'Population Estimate'!B70</f>
        <v>279.42915784312515</v>
      </c>
      <c r="I71" s="44">
        <f>'Property % affected'!I71*'Population Estimate'!C70</f>
        <v>341.42039206708006</v>
      </c>
      <c r="J71" s="44">
        <f>'Property % affected'!J71*'Population Estimate'!D70</f>
        <v>223.17946065785884</v>
      </c>
      <c r="K71" s="44">
        <f>'Property % affected'!K71*'Population Estimate'!E70</f>
        <v>242.33210907883205</v>
      </c>
      <c r="L71" s="44">
        <f>'Property % affected'!L71*'Population Estimate'!F70</f>
        <v>199.26972186291684</v>
      </c>
      <c r="M71" s="44">
        <f>'Property % affected'!M71*'Population Estimate'!G70</f>
        <v>81.602337104423739</v>
      </c>
      <c r="N71" s="45">
        <f>'Property % affected'!N71*'Population Estimate'!B70</f>
        <v>5401.3761201480156</v>
      </c>
      <c r="O71" s="45">
        <f>'Property % affected'!O71*'Population Estimate'!C70</f>
        <v>11064.351922030895</v>
      </c>
      <c r="P71" s="45">
        <f>'Property % affected'!P71*'Population Estimate'!D70</f>
        <v>8387.4812496988106</v>
      </c>
      <c r="Q71" s="45">
        <f>'Property % affected'!Q71*'Population Estimate'!E70</f>
        <v>4125.5163112680957</v>
      </c>
      <c r="R71" s="45">
        <f>'Property % affected'!R71*'Population Estimate'!F70</f>
        <v>2646.081788292915</v>
      </c>
      <c r="S71" s="45">
        <f>'Property % affected'!S71*'Population Estimate'!G70</f>
        <v>1444.7851958341948</v>
      </c>
      <c r="U71">
        <v>2090</v>
      </c>
      <c r="V71" s="43">
        <f>'Population Estimate'!J70*Assumptions!C$41*'Property % affected'!B71</f>
        <v>107.90911035952325</v>
      </c>
      <c r="W71" s="43">
        <f>'Population Estimate'!K70*Assumptions!D$41*'Property % affected'!C71</f>
        <v>156.0470972299197</v>
      </c>
      <c r="X71" s="43">
        <f>'Population Estimate'!L70*Assumptions!E$41*'Property % affected'!D71</f>
        <v>168.6693934701261</v>
      </c>
      <c r="Y71" s="43">
        <f>'Population Estimate'!M70*Assumptions!F$41*'Property % affected'!E71</f>
        <v>180.66146567116957</v>
      </c>
      <c r="Z71" s="43">
        <f>'Population Estimate'!N70*Assumptions!G$41*'Property % affected'!F71</f>
        <v>135.30034229163019</v>
      </c>
      <c r="AA71" s="43">
        <f>'Population Estimate'!O70*Assumptions!H$41*'Property % affected'!G71</f>
        <v>72.363508306738169</v>
      </c>
      <c r="AB71" s="44">
        <f>'Population Estimate'!J70*Assumptions!C$41*'Property % affected'!H71</f>
        <v>260.14174781566277</v>
      </c>
      <c r="AC71" s="44">
        <f>'Population Estimate'!K70*Assumptions!D$41*'Property % affected'!I71</f>
        <v>311.78236216184666</v>
      </c>
      <c r="AD71" s="44">
        <f>'Population Estimate'!L70*Assumptions!E$41*'Property % affected'!J71</f>
        <v>201.66534899160541</v>
      </c>
      <c r="AE71" s="44">
        <f>'Population Estimate'!M70*Assumptions!F$41*'Property % affected'!K71</f>
        <v>241.70854430329845</v>
      </c>
      <c r="AF71" s="44">
        <f>'Population Estimate'!N70*Assumptions!G$41*'Property % affected'!L71</f>
        <v>195.19924287280978</v>
      </c>
      <c r="AG71" s="44">
        <f>'Population Estimate'!O70*Assumptions!H$41*'Property % affected'!M71</f>
        <v>74.636272701411585</v>
      </c>
      <c r="AH71" s="45">
        <f>'Population Estimate'!J70*Assumptions!C$41*'Property % affected'!N71</f>
        <v>5028.5497596279529</v>
      </c>
      <c r="AI71" s="45">
        <f>'Population Estimate'!K70*Assumptions!D$41*'Property % affected'!O71</f>
        <v>10103.877384579278</v>
      </c>
      <c r="AJ71" s="45">
        <f>'Population Estimate'!L70*Assumptions!E$41*'Property % affected'!P71</f>
        <v>7578.9426517797965</v>
      </c>
      <c r="AK71" s="45">
        <f>'Population Estimate'!M70*Assumptions!F$41*'Property % affected'!Q71</f>
        <v>4114.9006043261852</v>
      </c>
      <c r="AL71" s="45">
        <f>'Population Estimate'!N70*Assumptions!G$41*'Property % affected'!R71</f>
        <v>2592.0303236516347</v>
      </c>
      <c r="AM71" s="45">
        <f>'Population Estimate'!O70*Assumptions!H$41*'Property % affected'!S71</f>
        <v>1321.4496753108015</v>
      </c>
    </row>
    <row r="72" spans="1:39" x14ac:dyDescent="0.35">
      <c r="A72">
        <v>2091</v>
      </c>
      <c r="B72" s="43">
        <f>'Property % affected'!B72*'Population Estimate'!B71</f>
        <v>118.45811689290117</v>
      </c>
      <c r="C72" s="43">
        <f>'Property % affected'!C72*'Population Estimate'!C71</f>
        <v>174.63796111285282</v>
      </c>
      <c r="D72" s="43">
        <f>'Property % affected'!D72*'Population Estimate'!D71</f>
        <v>190.76744758667908</v>
      </c>
      <c r="E72" s="43">
        <f>'Property % affected'!E72*'Population Estimate'!E71</f>
        <v>185.10985169967699</v>
      </c>
      <c r="F72" s="43">
        <f>'Property % affected'!F72*'Population Estimate'!F71</f>
        <v>141.158529481633</v>
      </c>
      <c r="G72" s="43">
        <f>'Property % affected'!G72*'Population Estimate'!G71</f>
        <v>80.856942075738615</v>
      </c>
      <c r="H72" s="44">
        <f>'Property % affected'!H72*'Population Estimate'!B71</f>
        <v>283.44265241664817</v>
      </c>
      <c r="I72" s="44">
        <f>'Property % affected'!I72*'Population Estimate'!C71</f>
        <v>346.32427862433269</v>
      </c>
      <c r="J72" s="44">
        <f>'Property % affected'!J72*'Population Estimate'!D71</f>
        <v>226.38503004505571</v>
      </c>
      <c r="K72" s="44">
        <f>'Property % affected'!K72*'Population Estimate'!E71</f>
        <v>245.81277162774299</v>
      </c>
      <c r="L72" s="44">
        <f>'Property % affected'!L72*'Population Estimate'!F71</f>
        <v>202.13187108720521</v>
      </c>
      <c r="M72" s="44">
        <f>'Property % affected'!M72*'Population Estimate'!G71</f>
        <v>82.774407119175976</v>
      </c>
      <c r="N72" s="45">
        <f>'Property % affected'!N72*'Population Estimate'!B71</f>
        <v>5476.4112386129373</v>
      </c>
      <c r="O72" s="45">
        <f>'Property % affected'!O72*'Population Estimate'!C71</f>
        <v>11218.056263061753</v>
      </c>
      <c r="P72" s="45">
        <f>'Property % affected'!P72*'Population Estimate'!D71</f>
        <v>8503.9988991263053</v>
      </c>
      <c r="Q72" s="45">
        <f>'Property % affected'!Q72*'Population Estimate'!E71</f>
        <v>4182.8273739045708</v>
      </c>
      <c r="R72" s="45">
        <f>'Property % affected'!R72*'Population Estimate'!F71</f>
        <v>2682.8407652713572</v>
      </c>
      <c r="S72" s="45">
        <f>'Property % affected'!S72*'Population Estimate'!G71</f>
        <v>1464.8559381625057</v>
      </c>
      <c r="U72">
        <v>2091</v>
      </c>
      <c r="V72" s="43">
        <f>'Population Estimate'!J71*Assumptions!C$41*'Property % affected'!B72</f>
        <v>110.28162490033274</v>
      </c>
      <c r="W72" s="43">
        <f>'Population Estimate'!K71*Assumptions!D$41*'Property % affected'!C72</f>
        <v>159.4779846313227</v>
      </c>
      <c r="X72" s="43">
        <f>'Population Estimate'!L71*Assumptions!E$41*'Property % affected'!D72</f>
        <v>172.37779758229172</v>
      </c>
      <c r="Y72" s="43">
        <f>'Population Estimate'!M71*Assumptions!F$41*'Property % affected'!E72</f>
        <v>184.6335302432966</v>
      </c>
      <c r="Z72" s="43">
        <f>'Population Estimate'!N71*Assumptions!G$41*'Property % affected'!F72</f>
        <v>138.27508676310165</v>
      </c>
      <c r="AA72" s="43">
        <f>'Population Estimate'!O71*Assumptions!H$41*'Property % affected'!G72</f>
        <v>73.954509058294022</v>
      </c>
      <c r="AB72" s="44">
        <f>'Population Estimate'!J71*Assumptions!C$41*'Property % affected'!H72</f>
        <v>263.87821362067768</v>
      </c>
      <c r="AC72" s="44">
        <f>'Population Estimate'!K71*Assumptions!D$41*'Property % affected'!I72</f>
        <v>316.26055201259686</v>
      </c>
      <c r="AD72" s="44">
        <f>'Population Estimate'!L71*Assumptions!E$41*'Property % affected'!J72</f>
        <v>204.56190706769507</v>
      </c>
      <c r="AE72" s="44">
        <f>'Population Estimate'!M71*Assumptions!F$41*'Property % affected'!K72</f>
        <v>245.18025047177235</v>
      </c>
      <c r="AF72" s="44">
        <f>'Population Estimate'!N71*Assumptions!G$41*'Property % affected'!L72</f>
        <v>198.00292702686522</v>
      </c>
      <c r="AG72" s="44">
        <f>'Population Estimate'!O71*Assumptions!H$41*'Property % affected'!M72</f>
        <v>75.708287797428412</v>
      </c>
      <c r="AH72" s="45">
        <f>'Population Estimate'!J71*Assumptions!C$41*'Property % affected'!N72</f>
        <v>5098.4056294150942</v>
      </c>
      <c r="AI72" s="45">
        <f>'Population Estimate'!K71*Assumptions!D$41*'Property % affected'!O72</f>
        <v>10244.2389553425</v>
      </c>
      <c r="AJ72" s="45">
        <f>'Population Estimate'!L71*Assumptions!E$41*'Property % affected'!P72</f>
        <v>7684.228202547838</v>
      </c>
      <c r="AK72" s="45">
        <f>'Population Estimate'!M71*Assumptions!F$41*'Property % affected'!Q72</f>
        <v>4172.064195131361</v>
      </c>
      <c r="AL72" s="45">
        <f>'Population Estimate'!N71*Assumptions!G$41*'Property % affected'!R72</f>
        <v>2628.0384256748166</v>
      </c>
      <c r="AM72" s="45">
        <f>'Population Estimate'!O71*Assumptions!H$41*'Property % affected'!S72</f>
        <v>1339.8070588232201</v>
      </c>
    </row>
    <row r="73" spans="1:39" x14ac:dyDescent="0.35">
      <c r="A73">
        <v>2092</v>
      </c>
      <c r="B73" s="43">
        <f>'Property % affected'!B73*'Population Estimate'!B72</f>
        <v>121.0625643197121</v>
      </c>
      <c r="C73" s="43">
        <f>'Property % affected'!C73*'Population Estimate'!C72</f>
        <v>178.47759152716284</v>
      </c>
      <c r="D73" s="43">
        <f>'Property % affected'!D73*'Population Estimate'!D72</f>
        <v>194.96170460357575</v>
      </c>
      <c r="E73" s="43">
        <f>'Property % affected'!E73*'Population Estimate'!E72</f>
        <v>189.17971951103564</v>
      </c>
      <c r="F73" s="43">
        <f>'Property % affected'!F73*'Population Estimate'!F72</f>
        <v>144.26207340520591</v>
      </c>
      <c r="G73" s="43">
        <f>'Property % affected'!G73*'Population Estimate'!G72</f>
        <v>82.634681417309878</v>
      </c>
      <c r="H73" s="44">
        <f>'Property % affected'!H73*'Population Estimate'!B72</f>
        <v>287.51379358230224</v>
      </c>
      <c r="I73" s="44">
        <f>'Property % affected'!I73*'Population Estimate'!C72</f>
        <v>351.29860064450781</v>
      </c>
      <c r="J73" s="44">
        <f>'Property % affected'!J73*'Population Estimate'!D72</f>
        <v>229.63664164001597</v>
      </c>
      <c r="K73" s="44">
        <f>'Property % affected'!K73*'Population Estimate'!E72</f>
        <v>249.34342760024703</v>
      </c>
      <c r="L73" s="44">
        <f>'Property % affected'!L73*'Population Estimate'!F72</f>
        <v>205.03512990960775</v>
      </c>
      <c r="M73" s="44">
        <f>'Property % affected'!M73*'Population Estimate'!G72</f>
        <v>83.963311800289873</v>
      </c>
      <c r="N73" s="45">
        <f>'Property % affected'!N73*'Population Estimate'!B72</f>
        <v>5552.4887338495919</v>
      </c>
      <c r="O73" s="45">
        <f>'Property % affected'!O73*'Population Estimate'!C72</f>
        <v>11373.895842072947</v>
      </c>
      <c r="P73" s="45">
        <f>'Property % affected'!P73*'Population Estimate'!D72</f>
        <v>8622.1351945124552</v>
      </c>
      <c r="Q73" s="45">
        <f>'Property % affected'!Q73*'Population Estimate'!E72</f>
        <v>4240.9345933497234</v>
      </c>
      <c r="R73" s="45">
        <f>'Property % affected'!R73*'Population Estimate'!F72</f>
        <v>2720.1103925231505</v>
      </c>
      <c r="S73" s="45">
        <f>'Property % affected'!S73*'Population Estimate'!G72</f>
        <v>1485.2055002757725</v>
      </c>
      <c r="U73">
        <v>2092</v>
      </c>
      <c r="V73" s="43">
        <f>'Population Estimate'!J72*Assumptions!C$41*'Property % affected'!B73</f>
        <v>112.70630209198421</v>
      </c>
      <c r="W73" s="43">
        <f>'Population Estimate'!K72*Assumptions!D$41*'Property % affected'!C73</f>
        <v>162.98430431291587</v>
      </c>
      <c r="X73" s="43">
        <f>'Population Estimate'!L72*Assumptions!E$41*'Property % affected'!D73</f>
        <v>176.16773552093406</v>
      </c>
      <c r="Y73" s="43">
        <f>'Population Estimate'!M72*Assumptions!F$41*'Property % affected'!E73</f>
        <v>188.69292554146708</v>
      </c>
      <c r="Z73" s="43">
        <f>'Population Estimate'!N72*Assumptions!G$41*'Property % affected'!F73</f>
        <v>141.31523465130263</v>
      </c>
      <c r="AA73" s="43">
        <f>'Population Estimate'!O72*Assumptions!H$41*'Property % affected'!G73</f>
        <v>75.580489918618525</v>
      </c>
      <c r="AB73" s="44">
        <f>'Population Estimate'!J72*Assumptions!C$41*'Property % affected'!H73</f>
        <v>267.66834700050248</v>
      </c>
      <c r="AC73" s="44">
        <f>'Population Estimate'!K72*Assumptions!D$41*'Property % affected'!I73</f>
        <v>320.8030629628484</v>
      </c>
      <c r="AD73" s="44">
        <f>'Population Estimate'!L72*Assumptions!E$41*'Property % affected'!J73</f>
        <v>207.50006896283506</v>
      </c>
      <c r="AE73" s="44">
        <f>'Population Estimate'!M72*Assumptions!F$41*'Property % affected'!K73</f>
        <v>248.70182142162977</v>
      </c>
      <c r="AF73" s="44">
        <f>'Population Estimate'!N72*Assumptions!G$41*'Property % affected'!L73</f>
        <v>200.84688103402058</v>
      </c>
      <c r="AG73" s="44">
        <f>'Population Estimate'!O72*Assumptions!H$41*'Property % affected'!M73</f>
        <v>76.795700451823947</v>
      </c>
      <c r="AH73" s="45">
        <f>'Population Estimate'!J72*Assumptions!C$41*'Property % affected'!N73</f>
        <v>5169.2319266170925</v>
      </c>
      <c r="AI73" s="45">
        <f>'Population Estimate'!K72*Assumptions!D$41*'Property % affected'!O73</f>
        <v>10386.550408294239</v>
      </c>
      <c r="AJ73" s="45">
        <f>'Population Estimate'!L72*Assumptions!E$41*'Property % affected'!P73</f>
        <v>7790.9763646206293</v>
      </c>
      <c r="AK73" s="45">
        <f>'Population Estimate'!M72*Assumptions!F$41*'Property % affected'!Q73</f>
        <v>4230.0218940883369</v>
      </c>
      <c r="AL73" s="45">
        <f>'Population Estimate'!N72*Assumptions!G$41*'Property % affected'!R73</f>
        <v>2664.5467469274881</v>
      </c>
      <c r="AM73" s="45">
        <f>'Population Estimate'!O72*Assumptions!H$41*'Property % affected'!S73</f>
        <v>1358.4194603932449</v>
      </c>
    </row>
    <row r="74" spans="1:39" x14ac:dyDescent="0.35">
      <c r="A74">
        <v>2093</v>
      </c>
      <c r="B74" s="43">
        <f>'Property % affected'!B74*'Population Estimate'!B73</f>
        <v>123.72427372718711</v>
      </c>
      <c r="C74" s="43">
        <f>'Property % affected'!C74*'Population Estimate'!C73</f>
        <v>182.40164093963659</v>
      </c>
      <c r="D74" s="43">
        <f>'Property % affected'!D74*'Population Estimate'!D73</f>
        <v>199.24817752075487</v>
      </c>
      <c r="E74" s="43">
        <f>'Property % affected'!E74*'Population Estimate'!E73</f>
        <v>193.33906837296962</v>
      </c>
      <c r="F74" s="43">
        <f>'Property % affected'!F74*'Population Estimate'!F73</f>
        <v>147.43385255991166</v>
      </c>
      <c r="G74" s="43">
        <f>'Property % affected'!G74*'Population Estimate'!G73</f>
        <v>84.451506545276715</v>
      </c>
      <c r="H74" s="44">
        <f>'Property % affected'!H74*'Population Estimate'!B73</f>
        <v>291.64340932914359</v>
      </c>
      <c r="I74" s="44">
        <f>'Property % affected'!I74*'Population Estimate'!C73</f>
        <v>356.34436980566494</v>
      </c>
      <c r="J74" s="44">
        <f>'Property % affected'!J74*'Population Estimate'!D73</f>
        <v>232.93495675579811</v>
      </c>
      <c r="K74" s="44">
        <f>'Property % affected'!K74*'Population Estimate'!E73</f>
        <v>252.92479506147328</v>
      </c>
      <c r="L74" s="44">
        <f>'Property % affected'!L74*'Population Estimate'!F73</f>
        <v>207.98008879516468</v>
      </c>
      <c r="M74" s="44">
        <f>'Property % affected'!M74*'Population Estimate'!G73</f>
        <v>85.169292947306303</v>
      </c>
      <c r="N74" s="45">
        <f>'Property % affected'!N74*'Population Estimate'!B73</f>
        <v>5629.6230864019808</v>
      </c>
      <c r="O74" s="45">
        <f>'Property % affected'!O74*'Population Estimate'!C73</f>
        <v>11531.900321474805</v>
      </c>
      <c r="P74" s="45">
        <f>'Property % affected'!P74*'Population Estimate'!D73</f>
        <v>8741.9126218475994</v>
      </c>
      <c r="Q74" s="45">
        <f>'Property % affected'!Q74*'Population Estimate'!E73</f>
        <v>4299.8490296962264</v>
      </c>
      <c r="R74" s="45">
        <f>'Property % affected'!R74*'Population Estimate'!F73</f>
        <v>2757.8977639263935</v>
      </c>
      <c r="S74" s="45">
        <f>'Property % affected'!S74*'Population Estimate'!G73</f>
        <v>1505.8377554972235</v>
      </c>
      <c r="U74">
        <v>2093</v>
      </c>
      <c r="V74" s="43">
        <f>'Population Estimate'!J73*Assumptions!C$41*'Property % affected'!B74</f>
        <v>115.18428879452679</v>
      </c>
      <c r="W74" s="43">
        <f>'Population Estimate'!K73*Assumptions!D$41*'Property % affected'!C74</f>
        <v>166.56771474617582</v>
      </c>
      <c r="X74" s="43">
        <f>'Population Estimate'!L73*Assumptions!E$41*'Property % affected'!D74</f>
        <v>180.04099990753099</v>
      </c>
      <c r="Y74" s="43">
        <f>'Population Estimate'!M73*Assumptions!F$41*'Property % affected'!E74</f>
        <v>192.84157163912721</v>
      </c>
      <c r="Z74" s="43">
        <f>'Population Estimate'!N73*Assumptions!G$41*'Property % affected'!F74</f>
        <v>144.42222393080911</v>
      </c>
      <c r="AA74" s="43">
        <f>'Population Estimate'!O73*Assumptions!H$41*'Property % affected'!G74</f>
        <v>77.242219968435407</v>
      </c>
      <c r="AB74" s="44">
        <f>'Population Estimate'!J73*Assumptions!C$41*'Property % affected'!H74</f>
        <v>271.51291879280444</v>
      </c>
      <c r="AC74" s="44">
        <f>'Population Estimate'!K73*Assumptions!D$41*'Property % affected'!I74</f>
        <v>325.41081886888662</v>
      </c>
      <c r="AD74" s="44">
        <f>'Population Estimate'!L73*Assumptions!E$41*'Property % affected'!J74</f>
        <v>210.48043224065569</v>
      </c>
      <c r="AE74" s="44">
        <f>'Population Estimate'!M73*Assumptions!F$41*'Property % affected'!K74</f>
        <v>252.27397337028714</v>
      </c>
      <c r="AF74" s="44">
        <f>'Population Estimate'!N73*Assumptions!G$41*'Property % affected'!L74</f>
        <v>203.73168329789752</v>
      </c>
      <c r="AG74" s="44">
        <f>'Population Estimate'!O73*Assumptions!H$41*'Property % affected'!M74</f>
        <v>77.898731822681569</v>
      </c>
      <c r="AH74" s="45">
        <f>'Population Estimate'!J73*Assumptions!C$41*'Property % affected'!N74</f>
        <v>5241.0421322681177</v>
      </c>
      <c r="AI74" s="45">
        <f>'Population Estimate'!K73*Assumptions!D$41*'Property % affected'!O74</f>
        <v>10530.838830909561</v>
      </c>
      <c r="AJ74" s="45">
        <f>'Population Estimate'!L73*Assumptions!E$41*'Property % affected'!P74</f>
        <v>7899.2074563781662</v>
      </c>
      <c r="AK74" s="45">
        <f>'Population Estimate'!M73*Assumptions!F$41*'Property % affected'!Q74</f>
        <v>4288.7847328301486</v>
      </c>
      <c r="AL74" s="45">
        <f>'Population Estimate'!N73*Assumptions!G$41*'Property % affected'!R74</f>
        <v>2701.562236381229</v>
      </c>
      <c r="AM74" s="45">
        <f>'Population Estimate'!O73*Assumptions!H$41*'Property % affected'!S74</f>
        <v>1377.2904226940275</v>
      </c>
    </row>
    <row r="75" spans="1:39" x14ac:dyDescent="0.35">
      <c r="A75">
        <v>2094</v>
      </c>
      <c r="B75" s="43">
        <f>'Property % affected'!B75*'Population Estimate'!B74</f>
        <v>126.44450409041458</v>
      </c>
      <c r="C75" s="43">
        <f>'Property % affected'!C75*'Population Estimate'!C74</f>
        <v>186.41196540580066</v>
      </c>
      <c r="D75" s="43">
        <f>'Property % affected'!D75*'Population Estimate'!D74</f>
        <v>203.62889381822788</v>
      </c>
      <c r="E75" s="43">
        <f>'Property % affected'!E75*'Population Estimate'!E74</f>
        <v>197.58986563645527</v>
      </c>
      <c r="F75" s="43">
        <f>'Property % affected'!F75*'Population Estimate'!F74</f>
        <v>150.6753671812495</v>
      </c>
      <c r="G75" s="43">
        <f>'Property % affected'!G75*'Population Estimate'!G74</f>
        <v>86.308276808736252</v>
      </c>
      <c r="H75" s="44">
        <f>'Property % affected'!H75*'Population Estimate'!B74</f>
        <v>295.83233953879409</v>
      </c>
      <c r="I75" s="44">
        <f>'Property % affected'!I75*'Population Estimate'!C74</f>
        <v>361.46261231678989</v>
      </c>
      <c r="J75" s="44">
        <f>'Property % affected'!J75*'Population Estimate'!D74</f>
        <v>236.28064620402697</v>
      </c>
      <c r="K75" s="44">
        <f>'Property % affected'!K75*'Population Estimate'!E74</f>
        <v>256.55760239025801</v>
      </c>
      <c r="L75" s="44">
        <f>'Property % affected'!L75*'Population Estimate'!F74</f>
        <v>210.96734668987895</v>
      </c>
      <c r="M75" s="44">
        <f>'Property % affected'!M75*'Population Estimate'!G74</f>
        <v>86.392595832779378</v>
      </c>
      <c r="N75" s="45">
        <f>'Property % affected'!N75*'Population Estimate'!B74</f>
        <v>5707.8289779756715</v>
      </c>
      <c r="O75" s="45">
        <f>'Property % affected'!O75*'Population Estimate'!C74</f>
        <v>11692.099775743472</v>
      </c>
      <c r="P75" s="45">
        <f>'Property % affected'!P75*'Population Estimate'!D74</f>
        <v>8863.353979494128</v>
      </c>
      <c r="Q75" s="45">
        <f>'Property % affected'!Q75*'Population Estimate'!E74</f>
        <v>4359.5818966819243</v>
      </c>
      <c r="R75" s="45">
        <f>'Property % affected'!R75*'Population Estimate'!F74</f>
        <v>2796.2100719062878</v>
      </c>
      <c r="S75" s="45">
        <f>'Property % affected'!S75*'Population Estimate'!G74</f>
        <v>1526.7566309577217</v>
      </c>
      <c r="U75">
        <v>2094</v>
      </c>
      <c r="V75" s="43">
        <f>'Population Estimate'!J74*Assumptions!C$41*'Property % affected'!B75</f>
        <v>117.71675708313866</v>
      </c>
      <c r="W75" s="43">
        <f>'Population Estimate'!K74*Assumptions!D$41*'Property % affected'!C75</f>
        <v>170.22991086611469</v>
      </c>
      <c r="X75" s="43">
        <f>'Population Estimate'!L74*Assumptions!E$41*'Property % affected'!D75</f>
        <v>183.99942277654873</v>
      </c>
      <c r="Y75" s="43">
        <f>'Population Estimate'!M74*Assumptions!F$41*'Property % affected'!E75</f>
        <v>197.08143082489988</v>
      </c>
      <c r="Z75" s="43">
        <f>'Population Estimate'!N74*Assumptions!G$41*'Property % affected'!F75</f>
        <v>147.59752419183707</v>
      </c>
      <c r="AA75" s="43">
        <f>'Population Estimate'!O74*Assumptions!H$41*'Property % affected'!G75</f>
        <v>78.940485197654255</v>
      </c>
      <c r="AB75" s="44">
        <f>'Population Estimate'!J74*Assumptions!C$41*'Property % affected'!H75</f>
        <v>275.41271090694062</v>
      </c>
      <c r="AC75" s="44">
        <f>'Population Estimate'!K74*Assumptions!D$41*'Property % affected'!I75</f>
        <v>330.08475685652206</v>
      </c>
      <c r="AD75" s="44">
        <f>'Population Estimate'!L74*Assumptions!E$41*'Property % affected'!J75</f>
        <v>213.50360304770842</v>
      </c>
      <c r="AE75" s="44">
        <f>'Population Estimate'!M74*Assumptions!F$41*'Property % affected'!K75</f>
        <v>255.89743282232891</v>
      </c>
      <c r="AF75" s="44">
        <f>'Population Estimate'!N74*Assumptions!G$41*'Property % affected'!L75</f>
        <v>206.6579205298398</v>
      </c>
      <c r="AG75" s="44">
        <f>'Population Estimate'!O74*Assumptions!H$41*'Property % affected'!M75</f>
        <v>79.01760624462068</v>
      </c>
      <c r="AH75" s="45">
        <f>'Population Estimate'!J74*Assumptions!C$41*'Property % affected'!N75</f>
        <v>5313.8499146788718</v>
      </c>
      <c r="AI75" s="45">
        <f>'Population Estimate'!K74*Assumptions!D$41*'Property % affected'!O75</f>
        <v>10677.131686958741</v>
      </c>
      <c r="AJ75" s="45">
        <f>'Population Estimate'!L74*Assumptions!E$41*'Property % affected'!P75</f>
        <v>8008.942078460379</v>
      </c>
      <c r="AK75" s="45">
        <f>'Population Estimate'!M74*Assumptions!F$41*'Property % affected'!Q75</f>
        <v>4348.3638962396453</v>
      </c>
      <c r="AL75" s="45">
        <f>'Population Estimate'!N74*Assumptions!G$41*'Property % affected'!R75</f>
        <v>2739.0919395417022</v>
      </c>
      <c r="AM75" s="45">
        <f>'Population Estimate'!O74*Assumptions!H$41*'Property % affected'!S75</f>
        <v>1396.4235376130114</v>
      </c>
    </row>
    <row r="76" spans="1:39" x14ac:dyDescent="0.35">
      <c r="A76">
        <v>2095</v>
      </c>
      <c r="B76" s="43">
        <f>'Property % affected'!B76*'Population Estimate'!B75</f>
        <v>129.22454206459921</v>
      </c>
      <c r="C76" s="43">
        <f>'Property % affected'!C76*'Population Estimate'!C75</f>
        <v>190.51046178884593</v>
      </c>
      <c r="D76" s="43">
        <f>'Property % affected'!D76*'Population Estimate'!D75</f>
        <v>208.10592555264861</v>
      </c>
      <c r="E76" s="43">
        <f>'Property % affected'!E76*'Population Estimate'!E75</f>
        <v>201.93412190710026</v>
      </c>
      <c r="F76" s="43">
        <f>'Property % affected'!F76*'Population Estimate'!F75</f>
        <v>153.98815048924172</v>
      </c>
      <c r="G76" s="43">
        <f>'Property % affected'!G76*'Population Estimate'!G75</f>
        <v>88.20587045063273</v>
      </c>
      <c r="H76" s="44">
        <f>'Property % affected'!H76*'Population Estimate'!B75</f>
        <v>300.08143615625642</v>
      </c>
      <c r="I76" s="44">
        <f>'Property % affected'!I76*'Population Estimate'!C75</f>
        <v>366.65436912650466</v>
      </c>
      <c r="J76" s="44">
        <f>'Property % affected'!J76*'Population Estimate'!D75</f>
        <v>239.67439043132327</v>
      </c>
      <c r="K76" s="44">
        <f>'Property % affected'!K76*'Population Estimate'!E75</f>
        <v>260.24258842728233</v>
      </c>
      <c r="L76" s="44">
        <f>'Property % affected'!L76*'Population Estimate'!F75</f>
        <v>213.99751114252973</v>
      </c>
      <c r="M76" s="44">
        <f>'Property % affected'!M76*'Population Estimate'!G75</f>
        <v>87.633469252159927</v>
      </c>
      <c r="N76" s="45">
        <f>'Property % affected'!N76*'Population Estimate'!B75</f>
        <v>5787.1212942323245</v>
      </c>
      <c r="O76" s="45">
        <f>'Property % affected'!O76*'Population Estimate'!C75</f>
        <v>11854.524697145271</v>
      </c>
      <c r="P76" s="45">
        <f>'Property % affected'!P76*'Population Estimate'!D75</f>
        <v>8986.4823825259173</v>
      </c>
      <c r="Q76" s="45">
        <f>'Property % affected'!Q76*'Population Estimate'!E75</f>
        <v>4420.1445638242549</v>
      </c>
      <c r="R76" s="45">
        <f>'Property % affected'!R76*'Population Estimate'!F75</f>
        <v>2835.0546088041451</v>
      </c>
      <c r="S76" s="45">
        <f>'Property % affected'!S76*'Population Estimate'!G75</f>
        <v>1547.9661083432509</v>
      </c>
      <c r="U76">
        <v>2095</v>
      </c>
      <c r="V76" s="43">
        <f>'Population Estimate'!J75*Assumptions!C$41*'Property % affected'!B76</f>
        <v>120.30490480251272</v>
      </c>
      <c r="W76" s="43">
        <f>'Population Estimate'!K75*Assumptions!D$41*'Property % affected'!C76</f>
        <v>173.9726248729763</v>
      </c>
      <c r="X76" s="43">
        <f>'Population Estimate'!L75*Assumptions!E$41*'Property % affected'!D76</f>
        <v>188.04487644198511</v>
      </c>
      <c r="Y76" s="43">
        <f>'Population Estimate'!M75*Assumptions!F$41*'Property % affected'!E76</f>
        <v>201.41450853073744</v>
      </c>
      <c r="Z76" s="43">
        <f>'Population Estimate'!N75*Assumptions!G$41*'Property % affected'!F76</f>
        <v>150.84263733535124</v>
      </c>
      <c r="AA76" s="43">
        <f>'Population Estimate'!O75*Assumptions!H$41*'Property % affected'!G76</f>
        <v>80.676088877139719</v>
      </c>
      <c r="AB76" s="44">
        <f>'Population Estimate'!J75*Assumptions!C$41*'Property % affected'!H76</f>
        <v>279.36851648298159</v>
      </c>
      <c r="AC76" s="44">
        <f>'Population Estimate'!K75*Assumptions!D$41*'Property % affected'!I76</f>
        <v>334.82582751168286</v>
      </c>
      <c r="AD76" s="44">
        <f>'Population Estimate'!L75*Assumptions!E$41*'Property % affected'!J76</f>
        <v>216.5701962367437</v>
      </c>
      <c r="AE76" s="44">
        <f>'Population Estimate'!M75*Assumptions!F$41*'Property % affected'!K76</f>
        <v>259.57293671726421</v>
      </c>
      <c r="AF76" s="44">
        <f>'Population Estimate'!N75*Assumptions!G$41*'Property % affected'!L76</f>
        <v>209.6261878682387</v>
      </c>
      <c r="AG76" s="44">
        <f>'Population Estimate'!O75*Assumptions!H$41*'Property % affected'!M76</f>
        <v>80.152551274421782</v>
      </c>
      <c r="AH76" s="45">
        <f>'Population Estimate'!J75*Assumptions!C$41*'Property % affected'!N76</f>
        <v>5387.669132038207</v>
      </c>
      <c r="AI76" s="45">
        <f>'Population Estimate'!K75*Assumptions!D$41*'Property % affected'!O76</f>
        <v>10825.456821734684</v>
      </c>
      <c r="AJ76" s="45">
        <f>'Population Estimate'!L75*Assumptions!E$41*'Property % affected'!P76</f>
        <v>8120.2011176882361</v>
      </c>
      <c r="AK76" s="45">
        <f>'Population Estimate'!M75*Assumptions!F$41*'Property % affected'!Q76</f>
        <v>4408.7707245784177</v>
      </c>
      <c r="AL76" s="45">
        <f>'Population Estimate'!N75*Assumptions!G$41*'Property % affected'!R76</f>
        <v>2777.1429997896953</v>
      </c>
      <c r="AM76" s="45">
        <f>'Population Estimate'!O75*Assumptions!H$41*'Property % affected'!S76</f>
        <v>1415.8224469356094</v>
      </c>
    </row>
    <row r="77" spans="1:39" x14ac:dyDescent="0.35">
      <c r="A77">
        <v>2096</v>
      </c>
      <c r="B77" s="43">
        <f>'Property % affected'!B77*'Population Estimate'!B76</f>
        <v>132.06570259364301</v>
      </c>
      <c r="C77" s="43">
        <f>'Property % affected'!C77*'Population Estimate'!C76</f>
        <v>194.6990686568339</v>
      </c>
      <c r="D77" s="43">
        <f>'Property % affected'!D77*'Population Estimate'!D76</f>
        <v>212.68139033738544</v>
      </c>
      <c r="E77" s="43">
        <f>'Property % affected'!E77*'Population Estimate'!E76</f>
        <v>206.37389199615009</v>
      </c>
      <c r="F77" s="43">
        <f>'Property % affected'!F77*'Population Estimate'!F76</f>
        <v>157.37376941363914</v>
      </c>
      <c r="G77" s="43">
        <f>'Property % affected'!G77*'Population Estimate'!G76</f>
        <v>90.145185023161929</v>
      </c>
      <c r="H77" s="44">
        <f>'Property % affected'!H77*'Population Estimate'!B76</f>
        <v>304.39156336318257</v>
      </c>
      <c r="I77" s="44">
        <f>'Property % affected'!I77*'Population Estimate'!C76</f>
        <v>371.92069613477588</v>
      </c>
      <c r="J77" s="44">
        <f>'Property % affected'!J77*'Population Estimate'!D76</f>
        <v>243.11687965769309</v>
      </c>
      <c r="K77" s="44">
        <f>'Property % affected'!K77*'Population Estimate'!E76</f>
        <v>263.98050262533775</v>
      </c>
      <c r="L77" s="44">
        <f>'Property % affected'!L77*'Population Estimate'!F76</f>
        <v>217.07119842823582</v>
      </c>
      <c r="M77" s="44">
        <f>'Property % affected'!M77*'Population Estimate'!G76</f>
        <v>88.892165574395577</v>
      </c>
      <c r="N77" s="45">
        <f>'Property % affected'!N77*'Population Estimate'!B76</f>
        <v>5867.5151276230072</v>
      </c>
      <c r="O77" s="45">
        <f>'Property % affected'!O77*'Population Estimate'!C76</f>
        <v>12019.206001540577</v>
      </c>
      <c r="P77" s="45">
        <f>'Property % affected'!P77*'Population Estimate'!D76</f>
        <v>9111.3212671280307</v>
      </c>
      <c r="Q77" s="45">
        <f>'Property % affected'!Q77*'Population Estimate'!E76</f>
        <v>4481.5485585843044</v>
      </c>
      <c r="R77" s="45">
        <f>'Property % affected'!R77*'Population Estimate'!F76</f>
        <v>2874.4387682654028</v>
      </c>
      <c r="S77" s="45">
        <f>'Property % affected'!S77*'Population Estimate'!G76</f>
        <v>1569.4702246527877</v>
      </c>
      <c r="U77">
        <v>2096</v>
      </c>
      <c r="V77" s="43">
        <f>'Population Estimate'!J76*Assumptions!C$41*'Property % affected'!B77</f>
        <v>122.94995613343102</v>
      </c>
      <c r="W77" s="43">
        <f>'Population Estimate'!K76*Assumptions!D$41*'Property % affected'!C77</f>
        <v>177.79762705155744</v>
      </c>
      <c r="X77" s="43">
        <f>'Population Estimate'!L76*Assumptions!E$41*'Property % affected'!D77</f>
        <v>192.17927438296454</v>
      </c>
      <c r="Y77" s="43">
        <f>'Population Estimate'!M76*Assumptions!F$41*'Property % affected'!E77</f>
        <v>205.84285428048068</v>
      </c>
      <c r="Z77" s="43">
        <f>'Population Estimate'!N76*Assumptions!G$41*'Property % affected'!F77</f>
        <v>154.15909828345687</v>
      </c>
      <c r="AA77" s="43">
        <f>'Population Estimate'!O76*Assumptions!H$41*'Property % affected'!G77</f>
        <v>82.449851938654575</v>
      </c>
      <c r="AB77" s="44">
        <f>'Population Estimate'!J76*Assumptions!C$41*'Property % affected'!H77</f>
        <v>283.38114005302117</v>
      </c>
      <c r="AC77" s="44">
        <f>'Population Estimate'!K76*Assumptions!D$41*'Property % affected'!I77</f>
        <v>339.63499507374496</v>
      </c>
      <c r="AD77" s="44">
        <f>'Population Estimate'!L76*Assumptions!E$41*'Property % affected'!J77</f>
        <v>219.68083549176004</v>
      </c>
      <c r="AE77" s="44">
        <f>'Population Estimate'!M76*Assumptions!F$41*'Property % affected'!K77</f>
        <v>263.30123257940556</v>
      </c>
      <c r="AF77" s="44">
        <f>'Population Estimate'!N76*Assumptions!G$41*'Property % affected'!L77</f>
        <v>212.63708899957243</v>
      </c>
      <c r="AG77" s="44">
        <f>'Population Estimate'!O76*Assumptions!H$41*'Property % affected'!M77</f>
        <v>81.303797737307107</v>
      </c>
      <c r="AH77" s="45">
        <f>'Population Estimate'!J76*Assumptions!C$41*'Property % affected'!N77</f>
        <v>5462.5138350508942</v>
      </c>
      <c r="AI77" s="45">
        <f>'Population Estimate'!K76*Assumptions!D$41*'Property % affected'!O77</f>
        <v>10975.842467352988</v>
      </c>
      <c r="AJ77" s="45">
        <f>'Population Estimate'!L76*Assumptions!E$41*'Property % affected'!P77</f>
        <v>8233.0057510393453</v>
      </c>
      <c r="AK77" s="45">
        <f>'Population Estimate'!M76*Assumptions!F$41*'Property % affected'!Q77</f>
        <v>4470.0167156452926</v>
      </c>
      <c r="AL77" s="45">
        <f>'Population Estimate'!N76*Assumptions!G$41*'Property % affected'!R77</f>
        <v>2815.7226597407848</v>
      </c>
      <c r="AM77" s="45">
        <f>'Population Estimate'!O76*Assumptions!H$41*'Property % affected'!S77</f>
        <v>1435.4908430383782</v>
      </c>
    </row>
    <row r="78" spans="1:39" x14ac:dyDescent="0.35">
      <c r="A78">
        <v>2097</v>
      </c>
      <c r="B78" s="43">
        <f>'Property % affected'!B78*'Population Estimate'!B77</f>
        <v>134.96932953210739</v>
      </c>
      <c r="C78" s="43">
        <f>'Property % affected'!C78*'Population Estimate'!C77</f>
        <v>198.97976719962966</v>
      </c>
      <c r="D78" s="43">
        <f>'Property % affected'!D78*'Population Estimate'!D77</f>
        <v>217.35745234414159</v>
      </c>
      <c r="E78" s="43">
        <f>'Property % affected'!E78*'Population Estimate'!E77</f>
        <v>210.91127589240332</v>
      </c>
      <c r="F78" s="43">
        <f>'Property % affected'!F78*'Population Estimate'!F77</f>
        <v>160.83382533507046</v>
      </c>
      <c r="G78" s="43">
        <f>'Property % affected'!G78*'Population Estimate'!G77</f>
        <v>92.12713781230876</v>
      </c>
      <c r="H78" s="44">
        <f>'Property % affected'!H78*'Population Estimate'!B77</f>
        <v>308.76359775363153</v>
      </c>
      <c r="I78" s="44">
        <f>'Property % affected'!I78*'Population Estimate'!C77</f>
        <v>377.26266440766398</v>
      </c>
      <c r="J78" s="44">
        <f>'Property % affected'!J78*'Population Estimate'!D77</f>
        <v>246.60881401690489</v>
      </c>
      <c r="K78" s="44">
        <f>'Property % affected'!K78*'Population Estimate'!E77</f>
        <v>267.77210520174987</v>
      </c>
      <c r="L78" s="44">
        <f>'Property % affected'!L78*'Population Estimate'!F77</f>
        <v>220.18903367379374</v>
      </c>
      <c r="M78" s="44">
        <f>'Property % affected'!M78*'Population Estimate'!G77</f>
        <v>90.168940793257448</v>
      </c>
      <c r="N78" s="45">
        <f>'Property % affected'!N78*'Population Estimate'!B77</f>
        <v>5949.0257802608849</v>
      </c>
      <c r="O78" s="45">
        <f>'Property % affected'!O78*'Population Estimate'!C77</f>
        <v>12186.175034268326</v>
      </c>
      <c r="P78" s="45">
        <f>'Property % affected'!P78*'Population Estimate'!D77</f>
        <v>9237.8943950575449</v>
      </c>
      <c r="Q78" s="45">
        <f>'Property % affected'!Q78*'Population Estimate'!E77</f>
        <v>4543.8055685609506</v>
      </c>
      <c r="R78" s="45">
        <f>'Property % affected'!R78*'Population Estimate'!F77</f>
        <v>2914.3700466469286</v>
      </c>
      <c r="S78" s="45">
        <f>'Property % affected'!S78*'Population Estimate'!G77</f>
        <v>1591.2730729667023</v>
      </c>
      <c r="U78">
        <v>2097</v>
      </c>
      <c r="V78" s="43">
        <f>'Population Estimate'!J77*Assumptions!C$41*'Property % affected'!B78</f>
        <v>125.65316217179596</v>
      </c>
      <c r="W78" s="43">
        <f>'Population Estimate'!K77*Assumptions!D$41*'Property % affected'!C78</f>
        <v>181.7067266085441</v>
      </c>
      <c r="X78" s="43">
        <f>'Population Estimate'!L77*Assumptions!E$41*'Property % affected'!D78</f>
        <v>196.40457214880382</v>
      </c>
      <c r="Y78" s="43">
        <f>'Population Estimate'!M77*Assumptions!F$41*'Property % affected'!E78</f>
        <v>210.36856265927344</v>
      </c>
      <c r="Z78" s="43">
        <f>'Population Estimate'!N77*Assumptions!G$41*'Property % affected'!F78</f>
        <v>157.5484757054096</v>
      </c>
      <c r="AA78" s="43">
        <f>'Population Estimate'!O77*Assumptions!H$41*'Property % affected'!G78</f>
        <v>84.262613363156333</v>
      </c>
      <c r="AB78" s="44">
        <f>'Population Estimate'!J77*Assumptions!C$41*'Property % affected'!H78</f>
        <v>287.45139770480171</v>
      </c>
      <c r="AC78" s="44">
        <f>'Population Estimate'!K77*Assumptions!D$41*'Property % affected'!I78</f>
        <v>344.51323763163953</v>
      </c>
      <c r="AD78" s="44">
        <f>'Population Estimate'!L77*Assumptions!E$41*'Property % affected'!J78</f>
        <v>222.8361534548489</v>
      </c>
      <c r="AE78" s="44">
        <f>'Population Estimate'!M77*Assumptions!F$41*'Property % affected'!K78</f>
        <v>267.08307866990066</v>
      </c>
      <c r="AF78" s="44">
        <f>'Population Estimate'!N77*Assumptions!G$41*'Property % affected'!L78</f>
        <v>215.69123628118373</v>
      </c>
      <c r="AG78" s="44">
        <f>'Population Estimate'!O77*Assumptions!H$41*'Property % affected'!M78</f>
        <v>82.471579773885736</v>
      </c>
      <c r="AH78" s="45">
        <f>'Population Estimate'!J77*Assumptions!C$41*'Property % affected'!N78</f>
        <v>5538.3982696120038</v>
      </c>
      <c r="AI78" s="45">
        <f>'Population Estimate'!K77*Assumptions!D$41*'Property % affected'!O78</f>
        <v>11128.317248125626</v>
      </c>
      <c r="AJ78" s="45">
        <f>'Population Estimate'!L77*Assumptions!E$41*'Property % affected'!P78</f>
        <v>8347.3774496787446</v>
      </c>
      <c r="AK78" s="45">
        <f>'Population Estimate'!M77*Assumptions!F$41*'Property % affected'!Q78</f>
        <v>4532.1135269648184</v>
      </c>
      <c r="AL78" s="45">
        <f>'Population Estimate'!N77*Assumptions!G$41*'Property % affected'!R78</f>
        <v>2854.8382626238922</v>
      </c>
      <c r="AM78" s="45">
        <f>'Population Estimate'!O77*Assumptions!H$41*'Property % affected'!S78</f>
        <v>1455.4324695918244</v>
      </c>
    </row>
    <row r="79" spans="1:39" x14ac:dyDescent="0.35">
      <c r="A79">
        <v>2098</v>
      </c>
      <c r="B79" s="43">
        <f>'Property % affected'!B79*'Population Estimate'!B78</f>
        <v>137.93679628084956</v>
      </c>
      <c r="C79" s="43">
        <f>'Property % affected'!C79*'Population Estimate'!C78</f>
        <v>203.35458216599497</v>
      </c>
      <c r="D79" s="43">
        <f>'Property % affected'!D79*'Population Estimate'!D78</f>
        <v>222.13632332659773</v>
      </c>
      <c r="E79" s="43">
        <f>'Property % affected'!E79*'Population Estimate'!E78</f>
        <v>215.54841975549559</v>
      </c>
      <c r="F79" s="43">
        <f>'Property % affected'!F79*'Population Estimate'!F78</f>
        <v>164.36995484248786</v>
      </c>
      <c r="G79" s="43">
        <f>'Property % affected'!G79*'Population Estimate'!G78</f>
        <v>94.15266627171907</v>
      </c>
      <c r="H79" s="44">
        <f>'Property % affected'!H79*'Population Estimate'!B78</f>
        <v>313.19842851235069</v>
      </c>
      <c r="I79" s="44">
        <f>'Property % affected'!I79*'Population Estimate'!C78</f>
        <v>382.68136039515673</v>
      </c>
      <c r="J79" s="44">
        <f>'Property % affected'!J79*'Population Estimate'!D78</f>
        <v>250.15090369888236</v>
      </c>
      <c r="K79" s="44">
        <f>'Property % affected'!K79*'Population Estimate'!E78</f>
        <v>271.6181672929917</v>
      </c>
      <c r="L79" s="44">
        <f>'Property % affected'!L79*'Population Estimate'!F78</f>
        <v>223.35165098481605</v>
      </c>
      <c r="M79" s="44">
        <f>'Property % affected'!M79*'Population Estimate'!G78</f>
        <v>91.46405457940439</v>
      </c>
      <c r="N79" s="45">
        <f>'Property % affected'!N79*'Population Estimate'!B78</f>
        <v>6031.6687668338163</v>
      </c>
      <c r="O79" s="45">
        <f>'Property % affected'!O79*'Population Estimate'!C78</f>
        <v>12355.463576112274</v>
      </c>
      <c r="P79" s="45">
        <f>'Property % affected'!P79*'Population Estimate'!D78</f>
        <v>9366.22585816635</v>
      </c>
      <c r="Q79" s="45">
        <f>'Property % affected'!Q79*'Population Estimate'!E78</f>
        <v>4606.9274437154609</v>
      </c>
      <c r="R79" s="45">
        <f>'Property % affected'!R79*'Population Estimate'!F78</f>
        <v>2954.8560444438713</v>
      </c>
      <c r="S79" s="45">
        <f>'Property % affected'!S79*'Population Estimate'!G78</f>
        <v>1613.3788032258319</v>
      </c>
      <c r="U79">
        <v>2098</v>
      </c>
      <c r="V79" s="43">
        <f>'Population Estimate'!J78*Assumptions!C$41*'Property % affected'!B79</f>
        <v>128.41580152039265</v>
      </c>
      <c r="W79" s="43">
        <f>'Population Estimate'!K78*Assumptions!D$41*'Property % affected'!C79</f>
        <v>185.70177252825704</v>
      </c>
      <c r="X79" s="43">
        <f>'Population Estimate'!L78*Assumptions!E$41*'Property % affected'!D79</f>
        <v>200.72276828397733</v>
      </c>
      <c r="Y79" s="43">
        <f>'Population Estimate'!M78*Assumptions!F$41*'Property % affected'!E79</f>
        <v>214.99377430429067</v>
      </c>
      <c r="Z79" s="43">
        <f>'Population Estimate'!N78*Assumptions!G$41*'Property % affected'!F79</f>
        <v>161.01237275958889</v>
      </c>
      <c r="AA79" s="43">
        <f>'Population Estimate'!O78*Assumptions!H$41*'Property % affected'!G79</f>
        <v>86.115230577630953</v>
      </c>
      <c r="AB79" s="44">
        <f>'Population Estimate'!J78*Assumptions!C$41*'Property % affected'!H79</f>
        <v>291.58011724769045</v>
      </c>
      <c r="AC79" s="44">
        <f>'Population Estimate'!K78*Assumptions!D$41*'Property % affected'!I79</f>
        <v>349.46154732277677</v>
      </c>
      <c r="AD79" s="44">
        <f>'Population Estimate'!L78*Assumptions!E$41*'Property % affected'!J79</f>
        <v>226.03679185486106</v>
      </c>
      <c r="AE79" s="44">
        <f>'Population Estimate'!M78*Assumptions!F$41*'Property % affected'!K79</f>
        <v>270.9192441409474</v>
      </c>
      <c r="AF79" s="44">
        <f>'Population Estimate'!N78*Assumptions!G$41*'Property % affected'!L79</f>
        <v>218.78925086582134</v>
      </c>
      <c r="AG79" s="44">
        <f>'Population Estimate'!O78*Assumptions!H$41*'Property % affected'!M79</f>
        <v>83.656134887773277</v>
      </c>
      <c r="AH79" s="45">
        <f>'Population Estimate'!J78*Assumptions!C$41*'Property % affected'!N79</f>
        <v>5615.3368795184851</v>
      </c>
      <c r="AI79" s="45">
        <f>'Population Estimate'!K78*Assumptions!D$41*'Property % affected'!O79</f>
        <v>11282.910186009285</v>
      </c>
      <c r="AJ79" s="45">
        <f>'Population Estimate'!L78*Assumptions!E$41*'Property % affected'!P79</f>
        <v>8463.337983045727</v>
      </c>
      <c r="AK79" s="45">
        <f>'Population Estimate'!M78*Assumptions!F$41*'Property % affected'!Q79</f>
        <v>4595.0729780061492</v>
      </c>
      <c r="AL79" s="45">
        <f>'Population Estimate'!N78*Assumptions!G$41*'Property % affected'!R79</f>
        <v>2894.4972536789915</v>
      </c>
      <c r="AM79" s="45">
        <f>'Population Estimate'!O78*Assumptions!H$41*'Property % affected'!S79</f>
        <v>1475.6511222729716</v>
      </c>
    </row>
    <row r="80" spans="1:39" x14ac:dyDescent="0.35">
      <c r="A80">
        <v>2099</v>
      </c>
      <c r="B80" s="43">
        <f>'Property % affected'!B80*'Population Estimate'!B79</f>
        <v>140.96950643663399</v>
      </c>
      <c r="C80" s="43">
        <f>'Property % affected'!C80*'Population Estimate'!C79</f>
        <v>207.8255828212838</v>
      </c>
      <c r="D80" s="43">
        <f>'Property % affected'!D80*'Population Estimate'!D79</f>
        <v>227.02026366656</v>
      </c>
      <c r="E80" s="43">
        <f>'Property % affected'!E80*'Population Estimate'!E79</f>
        <v>220.28751693102234</v>
      </c>
      <c r="F80" s="43">
        <f>'Property % affected'!F80*'Population Estimate'!F79</f>
        <v>167.98383050726468</v>
      </c>
      <c r="G80" s="43">
        <f>'Property % affected'!G80*'Population Estimate'!G79</f>
        <v>96.222728466110269</v>
      </c>
      <c r="H80" s="44">
        <f>'Property % affected'!H80*'Population Estimate'!B79</f>
        <v>317.69695759561819</v>
      </c>
      <c r="I80" s="44">
        <f>'Property % affected'!I80*'Population Estimate'!C79</f>
        <v>388.17788615213101</v>
      </c>
      <c r="J80" s="44">
        <f>'Property % affected'!J80*'Population Estimate'!D79</f>
        <v>253.74386909414363</v>
      </c>
      <c r="K80" s="44">
        <f>'Property % affected'!K80*'Population Estimate'!E79</f>
        <v>275.51947111151696</v>
      </c>
      <c r="L80" s="44">
        <f>'Property % affected'!L80*'Population Estimate'!F79</f>
        <v>226.55969357469576</v>
      </c>
      <c r="M80" s="44">
        <f>'Property % affected'!M80*'Population Estimate'!G79</f>
        <v>92.77777033319461</v>
      </c>
      <c r="N80" s="45">
        <f>'Property % affected'!N80*'Population Estimate'!B79</f>
        <v>6115.459817557411</v>
      </c>
      <c r="O80" s="45">
        <f>'Property % affected'!O80*'Population Estimate'!C79</f>
        <v>12527.103849350124</v>
      </c>
      <c r="P80" s="45">
        <f>'Property % affected'!P80*'Population Estimate'!D79</f>
        <v>9496.3400829867969</v>
      </c>
      <c r="Q80" s="45">
        <f>'Property % affected'!Q80*'Population Estimate'!E79</f>
        <v>4670.9261986270167</v>
      </c>
      <c r="R80" s="45">
        <f>'Property % affected'!R80*'Population Estimate'!F79</f>
        <v>2995.9044677363327</v>
      </c>
      <c r="S80" s="45">
        <f>'Property % affected'!S80*'Population Estimate'!G79</f>
        <v>1635.7916230213775</v>
      </c>
      <c r="U80">
        <v>2099</v>
      </c>
      <c r="V80" s="43">
        <f>'Population Estimate'!J79*Assumptions!C$41*'Property % affected'!B80</f>
        <v>131.23918089366117</v>
      </c>
      <c r="W80" s="43">
        <f>'Population Estimate'!K79*Assumptions!D$41*'Property % affected'!C80</f>
        <v>189.78465444721175</v>
      </c>
      <c r="X80" s="43">
        <f>'Population Estimate'!L79*Assumptions!E$41*'Property % affected'!D80</f>
        <v>205.13590527341825</v>
      </c>
      <c r="Y80" s="43">
        <f>'Population Estimate'!M79*Assumptions!F$41*'Property % affected'!E80</f>
        <v>219.72067691724905</v>
      </c>
      <c r="Z80" s="43">
        <f>'Population Estimate'!N79*Assumptions!G$41*'Property % affected'!F80</f>
        <v>164.55242785178291</v>
      </c>
      <c r="AA80" s="43">
        <f>'Population Estimate'!O79*Assumptions!H$41*'Property % affected'!G80</f>
        <v>88.008579860651537</v>
      </c>
      <c r="AB80" s="44">
        <f>'Population Estimate'!J79*Assumptions!C$41*'Property % affected'!H80</f>
        <v>295.76813838103897</v>
      </c>
      <c r="AC80" s="44">
        <f>'Population Estimate'!K79*Assumptions!D$41*'Property % affected'!I80</f>
        <v>354.48093053482626</v>
      </c>
      <c r="AD80" s="44">
        <f>'Population Estimate'!L79*Assumptions!E$41*'Property % affected'!J80</f>
        <v>229.28340163792228</v>
      </c>
      <c r="AE80" s="44">
        <f>'Population Estimate'!M79*Assumptions!F$41*'Property % affected'!K80</f>
        <v>274.81050919222417</v>
      </c>
      <c r="AF80" s="44">
        <f>'Population Estimate'!N79*Assumptions!G$41*'Property % affected'!L80</f>
        <v>221.93176282796995</v>
      </c>
      <c r="AG80" s="44">
        <f>'Population Estimate'!O79*Assumptions!H$41*'Property % affected'!M80</f>
        <v>84.857703993895271</v>
      </c>
      <c r="AH80" s="45">
        <f>'Population Estimate'!J79*Assumptions!C$41*'Property % affected'!N80</f>
        <v>5693.3443092183743</v>
      </c>
      <c r="AI80" s="45">
        <f>'Population Estimate'!K79*Assumptions!D$41*'Property % affected'!O80</f>
        <v>11439.650706129381</v>
      </c>
      <c r="AJ80" s="45">
        <f>'Population Estimate'!L79*Assumptions!E$41*'Property % affected'!P80</f>
        <v>8580.9094229974235</v>
      </c>
      <c r="AK80" s="45">
        <f>'Population Estimate'!M79*Assumptions!F$41*'Property % affected'!Q80</f>
        <v>4658.9070524327599</v>
      </c>
      <c r="AL80" s="45">
        <f>'Population Estimate'!N79*Assumptions!G$41*'Property % affected'!R80</f>
        <v>2934.7071815742247</v>
      </c>
      <c r="AM80" s="45">
        <f>'Population Estimate'!O79*Assumptions!H$41*'Property % affected'!S80</f>
        <v>1496.150649487827</v>
      </c>
    </row>
    <row r="81" spans="1:39" x14ac:dyDescent="0.35">
      <c r="A81">
        <v>2100</v>
      </c>
      <c r="B81" s="43">
        <f>'Property % affected'!B81*'Population Estimate'!B80</f>
        <v>183.90441815874016</v>
      </c>
      <c r="C81" s="43">
        <f>'Property % affected'!C81*'Population Estimate'!C80</f>
        <v>271.12276869912444</v>
      </c>
      <c r="D81" s="43">
        <f>'Property % affected'!D81*'Population Estimate'!D80</f>
        <v>296.16355022573049</v>
      </c>
      <c r="E81" s="43">
        <f>'Property % affected'!E81*'Population Estimate'!E80</f>
        <v>287.38021897695597</v>
      </c>
      <c r="F81" s="43">
        <f>'Property % affected'!F81*'Population Estimate'!F80</f>
        <v>219.1464621705359</v>
      </c>
      <c r="G81" s="43">
        <f>'Property % affected'!G81*'Population Estimate'!G80</f>
        <v>125.52916825427583</v>
      </c>
      <c r="H81" s="44">
        <f>'Property % affected'!H81*'Population Estimate'!B80</f>
        <v>411.36607866923299</v>
      </c>
      <c r="I81" s="44">
        <f>'Property % affected'!I81*'Population Estimate'!C80</f>
        <v>502.62746002046214</v>
      </c>
      <c r="J81" s="44">
        <f>'Property % affected'!J81*'Population Estimate'!D80</f>
        <v>328.55719238104757</v>
      </c>
      <c r="K81" s="44">
        <f>'Property % affected'!K81*'Population Estimate'!E80</f>
        <v>356.7530683514766</v>
      </c>
      <c r="L81" s="44">
        <f>'Property % affected'!L81*'Population Estimate'!F80</f>
        <v>293.35809016136147</v>
      </c>
      <c r="M81" s="44">
        <f>'Property % affected'!M81*'Population Estimate'!G80</f>
        <v>120.13217834531557</v>
      </c>
      <c r="N81" s="45">
        <f>'Property % affected'!N81*'Population Estimate'!B80</f>
        <v>7914.8500123476661</v>
      </c>
      <c r="O81" s="45">
        <f>'Property % affected'!O81*'Population Estimate'!C80</f>
        <v>16213.032382626478</v>
      </c>
      <c r="P81" s="45">
        <f>'Property % affected'!P81*'Population Estimate'!D80</f>
        <v>12290.507936508087</v>
      </c>
      <c r="Q81" s="45">
        <f>'Property % affected'!Q81*'Population Estimate'!E80</f>
        <v>6045.282183808743</v>
      </c>
      <c r="R81" s="45">
        <f>'Property % affected'!R81*'Population Estimate'!F80</f>
        <v>3877.4082768687467</v>
      </c>
      <c r="S81" s="45">
        <f>'Property % affected'!S81*'Population Estimate'!G80</f>
        <v>2117.1008777619877</v>
      </c>
      <c r="U81">
        <v>2100</v>
      </c>
      <c r="V81" s="43">
        <f>'Population Estimate'!J80*Assumptions!C$41*'Property % affected'!B81</f>
        <v>171.21053915817839</v>
      </c>
      <c r="W81" s="43">
        <f>'Population Estimate'!K80*Assumptions!D$41*'Property % affected'!C81</f>
        <v>247.58713663554352</v>
      </c>
      <c r="X81" s="43">
        <f>'Population Estimate'!L80*Assumptions!E$41*'Property % affected'!D81</f>
        <v>267.61389932036144</v>
      </c>
      <c r="Y81" s="43">
        <f>'Population Estimate'!M80*Assumptions!F$41*'Property % affected'!E81</f>
        <v>286.64073718719084</v>
      </c>
      <c r="Z81" s="43">
        <f>'Population Estimate'!N80*Assumptions!G$41*'Property % affected'!F81</f>
        <v>214.66996136709164</v>
      </c>
      <c r="AA81" s="43">
        <f>'Population Estimate'!O80*Assumptions!H$41*'Property % affected'!G81</f>
        <v>114.81324636349913</v>
      </c>
      <c r="AB81" s="44">
        <f>'Population Estimate'!J80*Assumptions!C$41*'Property % affected'!H81</f>
        <v>382.97181125660609</v>
      </c>
      <c r="AC81" s="44">
        <f>'Population Estimate'!K80*Assumptions!D$41*'Property % affected'!I81</f>
        <v>458.9953629418813</v>
      </c>
      <c r="AD81" s="44">
        <f>'Population Estimate'!L80*Assumptions!E$41*'Property % affected'!J81</f>
        <v>296.88485073813553</v>
      </c>
      <c r="AE81" s="44">
        <f>'Population Estimate'!M80*Assumptions!F$41*'Property % affected'!K81</f>
        <v>355.83507755020332</v>
      </c>
      <c r="AF81" s="44">
        <f>'Population Estimate'!N80*Assumptions!G$41*'Property % affected'!L81</f>
        <v>287.36566978050098</v>
      </c>
      <c r="AG81" s="44">
        <f>'Population Estimate'!O80*Assumptions!H$41*'Property % affected'!M81</f>
        <v>109.87697584839781</v>
      </c>
      <c r="AH81" s="45">
        <f>'Population Estimate'!J80*Assumptions!C$41*'Property % affected'!N81</f>
        <v>7368.5328038202788</v>
      </c>
      <c r="AI81" s="45">
        <f>'Population Estimate'!K80*Assumptions!D$41*'Property % affected'!O81</f>
        <v>14805.611063408991</v>
      </c>
      <c r="AJ81" s="45">
        <f>'Population Estimate'!L80*Assumptions!E$41*'Property % affected'!P81</f>
        <v>11105.724357402789</v>
      </c>
      <c r="AK81" s="45">
        <f>'Population Estimate'!M80*Assumptions!F$41*'Property % affected'!Q81</f>
        <v>6029.7265686559949</v>
      </c>
      <c r="AL81" s="45">
        <f>'Population Estimate'!N80*Assumptions!G$41*'Property % affected'!R81</f>
        <v>3798.2045284040455</v>
      </c>
      <c r="AM81" s="45">
        <f>'Population Estimate'!O80*Assumptions!H$41*'Property % affected'!S81</f>
        <v>1936.3724625538393</v>
      </c>
    </row>
    <row r="82" spans="1:39" x14ac:dyDescent="0.35">
      <c r="A82">
        <v>2101</v>
      </c>
      <c r="B82" s="43">
        <f>'Property % affected'!B82*'Population Estimate'!B81</f>
        <v>187.94778303077953</v>
      </c>
      <c r="C82" s="43">
        <f>'Property % affected'!C82*'Population Estimate'!C81</f>
        <v>277.08373630362138</v>
      </c>
      <c r="D82" s="43">
        <f>'Property % affected'!D82*'Population Estimate'!D81</f>
        <v>302.6750702172053</v>
      </c>
      <c r="E82" s="43">
        <f>'Property % affected'!E82*'Population Estimate'!E81</f>
        <v>293.6986266256913</v>
      </c>
      <c r="F82" s="43">
        <f>'Property % affected'!F82*'Population Estimate'!F81</f>
        <v>223.96466673486131</v>
      </c>
      <c r="G82" s="43">
        <f>'Property % affected'!G82*'Population Estimate'!G81</f>
        <v>128.28908144405875</v>
      </c>
      <c r="H82" s="44">
        <f>'Property % affected'!H82*'Population Estimate'!B81</f>
        <v>417.27460853495762</v>
      </c>
      <c r="I82" s="44">
        <f>'Property % affected'!I82*'Population Estimate'!C81</f>
        <v>509.84679460553912</v>
      </c>
      <c r="J82" s="44">
        <f>'Property % affected'!J82*'Population Estimate'!D81</f>
        <v>333.2763223347427</v>
      </c>
      <c r="K82" s="44">
        <f>'Property % affected'!K82*'Population Estimate'!E81</f>
        <v>361.87718107818137</v>
      </c>
      <c r="L82" s="44">
        <f>'Property % affected'!L82*'Population Estimate'!F81</f>
        <v>297.57164866058838</v>
      </c>
      <c r="M82" s="44">
        <f>'Property % affected'!M82*'Population Estimate'!G81</f>
        <v>121.85765985775353</v>
      </c>
      <c r="N82" s="45">
        <f>'Property % affected'!N82*'Population Estimate'!B81</f>
        <v>8024.8019385046446</v>
      </c>
      <c r="O82" s="45">
        <f>'Property % affected'!O82*'Population Estimate'!C81</f>
        <v>16438.261431380932</v>
      </c>
      <c r="P82" s="45">
        <f>'Property % affected'!P82*'Population Estimate'!D81</f>
        <v>12461.245855604278</v>
      </c>
      <c r="Q82" s="45">
        <f>'Property % affected'!Q82*'Population Estimate'!E81</f>
        <v>6129.2623501082026</v>
      </c>
      <c r="R82" s="45">
        <f>'Property % affected'!R82*'Population Estimate'!F81</f>
        <v>3931.2726593742436</v>
      </c>
      <c r="S82" s="45">
        <f>'Property % affected'!S82*'Population Estimate'!G81</f>
        <v>2146.5113301414272</v>
      </c>
      <c r="U82">
        <v>2101</v>
      </c>
      <c r="V82" s="43">
        <f>'Population Estimate'!J81*Assumptions!C$41*'Property % affected'!B82</f>
        <v>174.97481348440778</v>
      </c>
      <c r="W82" s="43">
        <f>'Population Estimate'!K81*Assumptions!D$41*'Property % affected'!C82</f>
        <v>253.03064441563868</v>
      </c>
      <c r="X82" s="43">
        <f>'Population Estimate'!L81*Assumptions!E$41*'Property % affected'!D82</f>
        <v>273.4977201149627</v>
      </c>
      <c r="Y82" s="43">
        <f>'Population Estimate'!M81*Assumptions!F$41*'Property % affected'!E82</f>
        <v>292.94288641906928</v>
      </c>
      <c r="Z82" s="43">
        <f>'Population Estimate'!N81*Assumptions!G$41*'Property % affected'!F82</f>
        <v>219.38974455427169</v>
      </c>
      <c r="AA82" s="43">
        <f>'Population Estimate'!O81*Assumptions!H$41*'Property % affected'!G82</f>
        <v>117.33755682780929</v>
      </c>
      <c r="AB82" s="44">
        <f>'Population Estimate'!J81*Assumptions!C$41*'Property % affected'!H82</f>
        <v>388.4725088149961</v>
      </c>
      <c r="AC82" s="44">
        <f>'Population Estimate'!K81*Assumptions!D$41*'Property % affected'!I82</f>
        <v>465.58800135033857</v>
      </c>
      <c r="AD82" s="44">
        <f>'Population Estimate'!L81*Assumptions!E$41*'Property % affected'!J82</f>
        <v>301.14906477576886</v>
      </c>
      <c r="AE82" s="44">
        <f>'Population Estimate'!M81*Assumptions!F$41*'Property % affected'!K82</f>
        <v>360.94600499900827</v>
      </c>
      <c r="AF82" s="44">
        <f>'Population Estimate'!N81*Assumptions!G$41*'Property % affected'!L82</f>
        <v>291.49315799677487</v>
      </c>
      <c r="AG82" s="44">
        <f>'Population Estimate'!O81*Assumptions!H$41*'Property % affected'!M82</f>
        <v>111.45515992097855</v>
      </c>
      <c r="AH82" s="45">
        <f>'Population Estimate'!J81*Assumptions!C$41*'Property % affected'!N82</f>
        <v>7470.8953720896689</v>
      </c>
      <c r="AI82" s="45">
        <f>'Population Estimate'!K81*Assumptions!D$41*'Property % affected'!O82</f>
        <v>15011.288423284825</v>
      </c>
      <c r="AJ82" s="45">
        <f>'Population Estimate'!L81*Assumptions!E$41*'Property % affected'!P82</f>
        <v>11260.003438188898</v>
      </c>
      <c r="AK82" s="45">
        <f>'Population Estimate'!M81*Assumptions!F$41*'Property % affected'!Q82</f>
        <v>6113.4906386496568</v>
      </c>
      <c r="AL82" s="45">
        <f>'Population Estimate'!N81*Assumptions!G$41*'Property % affected'!R82</f>
        <v>3850.968624146185</v>
      </c>
      <c r="AM82" s="45">
        <f>'Population Estimate'!O81*Assumptions!H$41*'Property % affected'!S82</f>
        <v>1963.272262509995</v>
      </c>
    </row>
    <row r="83" spans="1:39" x14ac:dyDescent="0.35">
      <c r="A83">
        <v>2102</v>
      </c>
      <c r="B83" s="43">
        <f>'Property % affected'!B83*'Population Estimate'!B82</f>
        <v>192.08004625366951</v>
      </c>
      <c r="C83" s="43">
        <f>'Property % affected'!C83*'Population Estimate'!C82</f>
        <v>283.17576311407271</v>
      </c>
      <c r="D83" s="43">
        <f>'Property % affected'!D83*'Population Estimate'!D82</f>
        <v>309.32975398615071</v>
      </c>
      <c r="E83" s="43">
        <f>'Property % affected'!E83*'Population Estimate'!E82</f>
        <v>300.15595223947565</v>
      </c>
      <c r="F83" s="43">
        <f>'Property % affected'!F83*'Population Estimate'!F82</f>
        <v>228.88880545387835</v>
      </c>
      <c r="G83" s="43">
        <f>'Property % affected'!G83*'Population Estimate'!G82</f>
        <v>131.10967472055833</v>
      </c>
      <c r="H83" s="44">
        <f>'Property % affected'!H83*'Population Estimate'!B82</f>
        <v>423.26800374808073</v>
      </c>
      <c r="I83" s="44">
        <f>'Property % affected'!I83*'Population Estimate'!C82</f>
        <v>517.16982187754013</v>
      </c>
      <c r="J83" s="44">
        <f>'Property % affected'!J83*'Population Estimate'!D82</f>
        <v>338.06323405683702</v>
      </c>
      <c r="K83" s="44">
        <f>'Property % affected'!K83*'Population Estimate'!E82</f>
        <v>367.07489241850777</v>
      </c>
      <c r="L83" s="44">
        <f>'Property % affected'!L83*'Population Estimate'!F82</f>
        <v>301.84572730847253</v>
      </c>
      <c r="M83" s="44">
        <f>'Property % affected'!M83*'Population Estimate'!G82</f>
        <v>123.6079247920088</v>
      </c>
      <c r="N83" s="45">
        <f>'Property % affected'!N83*'Population Estimate'!B82</f>
        <v>8136.2813005633489</v>
      </c>
      <c r="O83" s="45">
        <f>'Property % affected'!O83*'Population Estimate'!C82</f>
        <v>16666.61932878046</v>
      </c>
      <c r="P83" s="45">
        <f>'Property % affected'!P83*'Population Estimate'!D82</f>
        <v>12634.35564062887</v>
      </c>
      <c r="Q83" s="45">
        <f>'Property % affected'!Q83*'Population Estimate'!E82</f>
        <v>6214.4091564613855</v>
      </c>
      <c r="R83" s="45">
        <f>'Property % affected'!R83*'Population Estimate'!F82</f>
        <v>3985.8853179176308</v>
      </c>
      <c r="S83" s="45">
        <f>'Property % affected'!S83*'Population Estimate'!G82</f>
        <v>2176.3303481769726</v>
      </c>
      <c r="U83">
        <v>2102</v>
      </c>
      <c r="V83" s="43">
        <f>'Population Estimate'!J82*Assumptions!C$41*'Property % affected'!B83</f>
        <v>178.82185001250156</v>
      </c>
      <c r="W83" s="43">
        <f>'Population Estimate'!K82*Assumptions!D$41*'Property % affected'!C83</f>
        <v>258.59383441087078</v>
      </c>
      <c r="X83" s="43">
        <f>'Population Estimate'!L82*Assumptions!E$41*'Property % affected'!D83</f>
        <v>279.51090394799695</v>
      </c>
      <c r="Y83" s="43">
        <f>'Population Estimate'!M82*Assumptions!F$41*'Property % affected'!E83</f>
        <v>299.38359615470102</v>
      </c>
      <c r="Z83" s="43">
        <f>'Population Estimate'!N82*Assumptions!G$41*'Property % affected'!F83</f>
        <v>224.21329798108911</v>
      </c>
      <c r="AA83" s="43">
        <f>'Population Estimate'!O82*Assumptions!H$41*'Property % affected'!G83</f>
        <v>119.91736736307861</v>
      </c>
      <c r="AB83" s="44">
        <f>'Population Estimate'!J82*Assumptions!C$41*'Property % affected'!H83</f>
        <v>394.05221394715414</v>
      </c>
      <c r="AC83" s="44">
        <f>'Population Estimate'!K82*Assumptions!D$41*'Property % affected'!I83</f>
        <v>472.27533108836872</v>
      </c>
      <c r="AD83" s="44">
        <f>'Population Estimate'!L82*Assumptions!E$41*'Property % affected'!J83</f>
        <v>305.47452653727061</v>
      </c>
      <c r="AE83" s="44">
        <f>'Population Estimate'!M82*Assumptions!F$41*'Property % affected'!K83</f>
        <v>366.13034167876026</v>
      </c>
      <c r="AF83" s="44">
        <f>'Population Estimate'!N82*Assumptions!G$41*'Property % affected'!L83</f>
        <v>295.67993011772853</v>
      </c>
      <c r="AG83" s="44">
        <f>'Population Estimate'!O82*Assumptions!H$41*'Property % affected'!M83</f>
        <v>113.05601175400422</v>
      </c>
      <c r="AH83" s="45">
        <f>'Population Estimate'!J82*Assumptions!C$41*'Property % affected'!N83</f>
        <v>7574.6799460231014</v>
      </c>
      <c r="AI83" s="45">
        <f>'Population Estimate'!K82*Assumptions!D$41*'Property % affected'!O83</f>
        <v>15219.823022634553</v>
      </c>
      <c r="AJ83" s="45">
        <f>'Population Estimate'!L82*Assumptions!E$41*'Property % affected'!P83</f>
        <v>11416.42574115505</v>
      </c>
      <c r="AK83" s="45">
        <f>'Population Estimate'!M82*Assumptions!F$41*'Property % affected'!Q83</f>
        <v>6198.4183467191124</v>
      </c>
      <c r="AL83" s="45">
        <f>'Population Estimate'!N82*Assumptions!G$41*'Property % affected'!R83</f>
        <v>3904.4657109051768</v>
      </c>
      <c r="AM83" s="45">
        <f>'Population Estimate'!O82*Assumptions!H$41*'Property % affected'!S83</f>
        <v>1990.5457505099926</v>
      </c>
    </row>
    <row r="84" spans="1:39" x14ac:dyDescent="0.35">
      <c r="A84">
        <v>2103</v>
      </c>
      <c r="B84" s="43">
        <f>'Property % affected'!B84*'Population Estimate'!B83</f>
        <v>196.30316236701603</v>
      </c>
      <c r="C84" s="43">
        <f>'Property % affected'!C84*'Population Estimate'!C83</f>
        <v>289.40173062835004</v>
      </c>
      <c r="D84" s="43">
        <f>'Property % affected'!D84*'Population Estimate'!D83</f>
        <v>316.13074916433391</v>
      </c>
      <c r="E84" s="43">
        <f>'Property % affected'!E84*'Population Estimate'!E83</f>
        <v>306.75525010066707</v>
      </c>
      <c r="F84" s="43">
        <f>'Property % affected'!F84*'Population Estimate'!F83</f>
        <v>233.92120742029783</v>
      </c>
      <c r="G84" s="43">
        <f>'Property % affected'!G84*'Population Estimate'!G83</f>
        <v>133.9922822101295</v>
      </c>
      <c r="H84" s="44">
        <f>'Property % affected'!H84*'Population Estimate'!B83</f>
        <v>429.34748324585934</v>
      </c>
      <c r="I84" s="44">
        <f>'Property % affected'!I84*'Population Estimate'!C83</f>
        <v>524.59803119440983</v>
      </c>
      <c r="J84" s="44">
        <f>'Property % affected'!J84*'Population Estimate'!D83</f>
        <v>342.91890110986691</v>
      </c>
      <c r="K84" s="44">
        <f>'Property % affected'!K84*'Population Estimate'!E83</f>
        <v>372.34725948345573</v>
      </c>
      <c r="L84" s="44">
        <f>'Property % affected'!L84*'Population Estimate'!F83</f>
        <v>306.18119536751374</v>
      </c>
      <c r="M84" s="44">
        <f>'Property % affected'!M84*'Population Estimate'!G83</f>
        <v>125.38332911712108</v>
      </c>
      <c r="N84" s="45">
        <f>'Property % affected'!N84*'Population Estimate'!B83</f>
        <v>8249.3093174374935</v>
      </c>
      <c r="O84" s="45">
        <f>'Property % affected'!O84*'Population Estimate'!C83</f>
        <v>16898.149540327828</v>
      </c>
      <c r="P84" s="45">
        <f>'Property % affected'!P84*'Population Estimate'!D83</f>
        <v>12809.87024119265</v>
      </c>
      <c r="Q84" s="45">
        <f>'Property % affected'!Q84*'Population Estimate'!E83</f>
        <v>6300.7388096594277</v>
      </c>
      <c r="R84" s="45">
        <f>'Property % affected'!R84*'Population Estimate'!F83</f>
        <v>4041.2566474389937</v>
      </c>
      <c r="S84" s="45">
        <f>'Property % affected'!S84*'Population Estimate'!G83</f>
        <v>2206.5636076023102</v>
      </c>
      <c r="U84">
        <v>2103</v>
      </c>
      <c r="V84" s="43">
        <f>'Population Estimate'!J83*Assumptions!C$41*'Property % affected'!B84</f>
        <v>182.75346837128149</v>
      </c>
      <c r="W84" s="43">
        <f>'Population Estimate'!K83*Assumptions!D$41*'Property % affected'!C84</f>
        <v>264.27933798197245</v>
      </c>
      <c r="X84" s="43">
        <f>'Population Estimate'!L83*Assumptions!E$41*'Property % affected'!D84</f>
        <v>285.65629502500622</v>
      </c>
      <c r="Y84" s="43">
        <f>'Population Estimate'!M83*Assumptions!F$41*'Property % affected'!E84</f>
        <v>305.96591281721783</v>
      </c>
      <c r="Z84" s="43">
        <f>'Population Estimate'!N83*Assumptions!G$41*'Property % affected'!F84</f>
        <v>229.14290316392007</v>
      </c>
      <c r="AA84" s="43">
        <f>'Population Estimate'!O83*Assumptions!H$41*'Property % affected'!G84</f>
        <v>122.55389820664318</v>
      </c>
      <c r="AB84" s="44">
        <f>'Population Estimate'!J83*Assumptions!C$41*'Property % affected'!H84</f>
        <v>399.71206145401129</v>
      </c>
      <c r="AC84" s="44">
        <f>'Population Estimate'!K83*Assumptions!D$41*'Property % affected'!I84</f>
        <v>479.05871222569476</v>
      </c>
      <c r="AD84" s="44">
        <f>'Population Estimate'!L83*Assumptions!E$41*'Property % affected'!J84</f>
        <v>309.86211573544279</v>
      </c>
      <c r="AE84" s="44">
        <f>'Population Estimate'!M83*Assumptions!F$41*'Property % affected'!K84</f>
        <v>371.38914198031932</v>
      </c>
      <c r="AF84" s="44">
        <f>'Population Estimate'!N83*Assumptions!G$41*'Property % affected'!L84</f>
        <v>299.92683764945218</v>
      </c>
      <c r="AG84" s="44">
        <f>'Population Estimate'!O83*Assumptions!H$41*'Property % affected'!M84</f>
        <v>114.67985692886455</v>
      </c>
      <c r="AH84" s="45">
        <f>'Population Estimate'!J83*Assumptions!C$41*'Property % affected'!N84</f>
        <v>7679.9062799130161</v>
      </c>
      <c r="AI84" s="45">
        <f>'Population Estimate'!K83*Assumptions!D$41*'Property % affected'!O84</f>
        <v>15431.254553806506</v>
      </c>
      <c r="AJ84" s="45">
        <f>'Population Estimate'!L83*Assumptions!E$41*'Property % affected'!P84</f>
        <v>11575.021039626887</v>
      </c>
      <c r="AK84" s="45">
        <f>'Population Estimate'!M83*Assumptions!F$41*'Property % affected'!Q84</f>
        <v>6284.5258579524643</v>
      </c>
      <c r="AL84" s="45">
        <f>'Population Estimate'!N83*Assumptions!G$41*'Property % affected'!R84</f>
        <v>3958.7059712838523</v>
      </c>
      <c r="AM84" s="45">
        <f>'Population Estimate'!O83*Assumptions!H$41*'Property % affected'!S84</f>
        <v>2018.1981177728869</v>
      </c>
    </row>
    <row r="85" spans="1:39" x14ac:dyDescent="0.35">
      <c r="A85">
        <v>2104</v>
      </c>
      <c r="B85" s="43">
        <f>'Property % affected'!B85*'Population Estimate'!B84</f>
        <v>200.61912888338281</v>
      </c>
      <c r="C85" s="43">
        <f>'Property % affected'!C85*'Population Estimate'!C84</f>
        <v>295.76458369760053</v>
      </c>
      <c r="D85" s="43">
        <f>'Property % affected'!D85*'Population Estimate'!D84</f>
        <v>323.08127258807923</v>
      </c>
      <c r="E85" s="43">
        <f>'Property % affected'!E85*'Population Estimate'!E84</f>
        <v>313.49964164377877</v>
      </c>
      <c r="F85" s="43">
        <f>'Property % affected'!F85*'Population Estimate'!F84</f>
        <v>239.06425293479907</v>
      </c>
      <c r="G85" s="43">
        <f>'Property % affected'!G85*'Population Estimate'!G84</f>
        <v>136.93826737153645</v>
      </c>
      <c r="H85" s="44">
        <f>'Property % affected'!H85*'Population Estimate'!B84</f>
        <v>435.51428347338054</v>
      </c>
      <c r="I85" s="44">
        <f>'Property % affected'!I85*'Population Estimate'!C84</f>
        <v>532.13293330602721</v>
      </c>
      <c r="J85" s="44">
        <f>'Property % affected'!J85*'Population Estimate'!D84</f>
        <v>347.84431103983417</v>
      </c>
      <c r="K85" s="44">
        <f>'Property % affected'!K85*'Population Estimate'!E84</f>
        <v>377.69535456751271</v>
      </c>
      <c r="L85" s="44">
        <f>'Property % affected'!L85*'Population Estimate'!F84</f>
        <v>310.57893458559568</v>
      </c>
      <c r="M85" s="44">
        <f>'Property % affected'!M85*'Population Estimate'!G84</f>
        <v>127.18423391498162</v>
      </c>
      <c r="N85" s="45">
        <f>'Property % affected'!N85*'Population Estimate'!B84</f>
        <v>8363.9075028108055</v>
      </c>
      <c r="O85" s="45">
        <f>'Property % affected'!O85*'Population Estimate'!C84</f>
        <v>17132.896135342155</v>
      </c>
      <c r="P85" s="45">
        <f>'Property % affected'!P85*'Population Estimate'!D84</f>
        <v>12987.823064637541</v>
      </c>
      <c r="Q85" s="45">
        <f>'Property % affected'!Q85*'Population Estimate'!E84</f>
        <v>6388.2677416358129</v>
      </c>
      <c r="R85" s="45">
        <f>'Property % affected'!R85*'Population Estimate'!F84</f>
        <v>4097.3971872833881</v>
      </c>
      <c r="S85" s="45">
        <f>'Property % affected'!S85*'Population Estimate'!G84</f>
        <v>2237.2168629975822</v>
      </c>
      <c r="U85">
        <v>2104</v>
      </c>
      <c r="V85" s="43">
        <f>'Population Estimate'!J84*Assumptions!C$41*'Property % affected'!B85</f>
        <v>186.77152819634765</v>
      </c>
      <c r="W85" s="43">
        <f>'Population Estimate'!K84*Assumptions!D$41*'Property % affected'!C85</f>
        <v>270.08984434337896</v>
      </c>
      <c r="X85" s="43">
        <f>'Population Estimate'!L84*Assumptions!E$41*'Property % affected'!D85</f>
        <v>291.93680008489042</v>
      </c>
      <c r="Y85" s="43">
        <f>'Population Estimate'!M84*Assumptions!F$41*'Property % affected'!E85</f>
        <v>312.69294980911195</v>
      </c>
      <c r="Z85" s="43">
        <f>'Population Estimate'!N84*Assumptions!G$41*'Property % affected'!F85</f>
        <v>234.18089178108522</v>
      </c>
      <c r="AA85" s="43">
        <f>'Population Estimate'!O84*Assumptions!H$41*'Property % affected'!G85</f>
        <v>125.2483964242581</v>
      </c>
      <c r="AB85" s="44">
        <f>'Population Estimate'!J84*Assumptions!C$41*'Property % affected'!H85</f>
        <v>405.45320243586269</v>
      </c>
      <c r="AC85" s="44">
        <f>'Population Estimate'!K84*Assumptions!D$41*'Property % affected'!I85</f>
        <v>485.93952436698237</v>
      </c>
      <c r="AD85" s="44">
        <f>'Population Estimate'!L84*Assumptions!E$41*'Property % affected'!J85</f>
        <v>314.31272471857096</v>
      </c>
      <c r="AE85" s="44">
        <f>'Population Estimate'!M84*Assumptions!F$41*'Property % affected'!K85</f>
        <v>376.72347543896359</v>
      </c>
      <c r="AF85" s="44">
        <f>'Population Estimate'!N84*Assumptions!G$41*'Property % affected'!L85</f>
        <v>304.23474432838151</v>
      </c>
      <c r="AG85" s="44">
        <f>'Population Estimate'!O84*Assumptions!H$41*'Property % affected'!M85</f>
        <v>116.32702570333724</v>
      </c>
      <c r="AH85" s="45">
        <f>'Population Estimate'!J84*Assumptions!C$41*'Property % affected'!N85</f>
        <v>7786.5944024755627</v>
      </c>
      <c r="AI85" s="45">
        <f>'Population Estimate'!K84*Assumptions!D$41*'Property % affected'!O85</f>
        <v>15645.623260549239</v>
      </c>
      <c r="AJ85" s="45">
        <f>'Population Estimate'!L84*Assumptions!E$41*'Property % affected'!P85</f>
        <v>11735.819520536701</v>
      </c>
      <c r="AK85" s="45">
        <f>'Population Estimate'!M84*Assumptions!F$41*'Property % affected'!Q85</f>
        <v>6371.8295620008303</v>
      </c>
      <c r="AL85" s="45">
        <f>'Population Estimate'!N84*Assumptions!G$41*'Property % affected'!R85</f>
        <v>4013.6997293402578</v>
      </c>
      <c r="AM85" s="45">
        <f>'Population Estimate'!O84*Assumptions!H$41*'Property % affected'!S85</f>
        <v>2046.2346276333813</v>
      </c>
    </row>
    <row r="86" spans="1:39" x14ac:dyDescent="0.35">
      <c r="A86">
        <v>2105</v>
      </c>
      <c r="B86" s="43">
        <f>'Property % affected'!B86*'Population Estimate'!B85</f>
        <v>205.02998723310463</v>
      </c>
      <c r="C86" s="43">
        <f>'Property % affected'!C86*'Population Estimate'!C85</f>
        <v>302.26733191914678</v>
      </c>
      <c r="D86" s="43">
        <f>'Property % affected'!D86*'Population Estimate'!D85</f>
        <v>330.18461181981451</v>
      </c>
      <c r="E86" s="43">
        <f>'Property % affected'!E86*'Population Estimate'!E85</f>
        <v>320.39231693190192</v>
      </c>
      <c r="F86" s="43">
        <f>'Property % affected'!F86*'Population Estimate'!F85</f>
        <v>244.32037463190019</v>
      </c>
      <c r="G86" s="43">
        <f>'Property % affected'!G86*'Population Estimate'!G85</f>
        <v>139.94902364086155</v>
      </c>
      <c r="H86" s="44">
        <f>'Property % affected'!H86*'Population Estimate'!B85</f>
        <v>441.76965863502886</v>
      </c>
      <c r="I86" s="44">
        <f>'Property % affected'!I86*'Population Estimate'!C85</f>
        <v>539.77606066146109</v>
      </c>
      <c r="J86" s="44">
        <f>'Property % affected'!J86*'Population Estimate'!D85</f>
        <v>352.84046557705329</v>
      </c>
      <c r="K86" s="44">
        <f>'Property % affected'!K86*'Population Estimate'!E85</f>
        <v>383.12026536673784</v>
      </c>
      <c r="L86" s="44">
        <f>'Property % affected'!L86*'Population Estimate'!F85</f>
        <v>315.03983937531581</v>
      </c>
      <c r="M86" s="44">
        <f>'Property % affected'!M86*'Population Estimate'!G85</f>
        <v>129.01100545377014</v>
      </c>
      <c r="N86" s="45">
        <f>'Property % affected'!N86*'Population Estimate'!B85</f>
        <v>8480.0976692319236</v>
      </c>
      <c r="O86" s="45">
        <f>'Property % affected'!O86*'Population Estimate'!C85</f>
        <v>17370.903795347022</v>
      </c>
      <c r="P86" s="45">
        <f>'Property % affected'!P86*'Population Estimate'!D85</f>
        <v>13168.247982395318</v>
      </c>
      <c r="Q86" s="45">
        <f>'Property % affected'!Q86*'Population Estimate'!E85</f>
        <v>6477.0126125940196</v>
      </c>
      <c r="R86" s="45">
        <f>'Property % affected'!R86*'Population Estimate'!F85</f>
        <v>4154.3176232068954</v>
      </c>
      <c r="S86" s="45">
        <f>'Property % affected'!S86*'Population Estimate'!G85</f>
        <v>2268.2959488847064</v>
      </c>
      <c r="U86">
        <v>2105</v>
      </c>
      <c r="V86" s="43">
        <f>'Population Estimate'!J85*Assumptions!C$41*'Property % affected'!B86</f>
        <v>190.87793000967645</v>
      </c>
      <c r="W86" s="43">
        <f>'Population Estimate'!K85*Assumptions!D$41*'Property % affected'!C86</f>
        <v>276.02810183521348</v>
      </c>
      <c r="X86" s="43">
        <f>'Population Estimate'!L85*Assumptions!E$41*'Property % affected'!D86</f>
        <v>298.35538977478006</v>
      </c>
      <c r="Y86" s="43">
        <f>'Population Estimate'!M85*Assumptions!F$41*'Property % affected'!E86</f>
        <v>319.56788898485928</v>
      </c>
      <c r="Z86" s="43">
        <f>'Population Estimate'!N85*Assumptions!G$41*'Property % affected'!F86</f>
        <v>239.32964677572153</v>
      </c>
      <c r="AA86" s="43">
        <f>'Population Estimate'!O85*Assumptions!H$41*'Property % affected'!G86</f>
        <v>128.0021364999532</v>
      </c>
      <c r="AB86" s="44">
        <f>'Population Estimate'!J85*Assumptions!C$41*'Property % affected'!H86</f>
        <v>411.27680452647724</v>
      </c>
      <c r="AC86" s="44">
        <f>'Population Estimate'!K85*Assumptions!D$41*'Property % affected'!I86</f>
        <v>492.91916693242348</v>
      </c>
      <c r="AD86" s="44">
        <f>'Population Estimate'!L85*Assumptions!E$41*'Property % affected'!J86</f>
        <v>318.82725865191037</v>
      </c>
      <c r="AE86" s="44">
        <f>'Population Estimate'!M85*Assumptions!F$41*'Property % affected'!K86</f>
        <v>382.13442695191139</v>
      </c>
      <c r="AF86" s="44">
        <f>'Population Estimate'!N85*Assumptions!G$41*'Property % affected'!L86</f>
        <v>308.60452629696414</v>
      </c>
      <c r="AG86" s="44">
        <f>'Population Estimate'!O85*Assumptions!H$41*'Property % affected'!M86</f>
        <v>117.99785307875571</v>
      </c>
      <c r="AH86" s="45">
        <f>'Population Estimate'!J85*Assumptions!C$41*'Property % affected'!N86</f>
        <v>7894.7646206628551</v>
      </c>
      <c r="AI86" s="45">
        <f>'Population Estimate'!K85*Assumptions!D$41*'Property % affected'!O86</f>
        <v>15862.969945671524</v>
      </c>
      <c r="AJ86" s="45">
        <f>'Population Estimate'!L85*Assumptions!E$41*'Property % affected'!P86</f>
        <v>11898.851790169183</v>
      </c>
      <c r="AK86" s="45">
        <f>'Population Estimate'!M85*Assumptions!F$41*'Property % affected'!Q86</f>
        <v>6460.3460761979404</v>
      </c>
      <c r="AL86" s="45">
        <f>'Population Estimate'!N85*Assumptions!G$41*'Property % affected'!R86</f>
        <v>4069.4574525527305</v>
      </c>
      <c r="AM86" s="45">
        <f>'Population Estimate'!O85*Assumptions!H$41*'Property % affected'!S86</f>
        <v>2074.6606165436456</v>
      </c>
    </row>
    <row r="87" spans="1:39" x14ac:dyDescent="0.35">
      <c r="A87">
        <v>2106</v>
      </c>
      <c r="B87" s="43">
        <f>'Property % affected'!B87*'Population Estimate'!B86</f>
        <v>209.53782372987359</v>
      </c>
      <c r="C87" s="43">
        <f>'Property % affected'!C87*'Population Estimate'!C86</f>
        <v>308.91305106001056</v>
      </c>
      <c r="D87" s="43">
        <f>'Property % affected'!D87*'Population Estimate'!D86</f>
        <v>337.44412670307224</v>
      </c>
      <c r="E87" s="43">
        <f>'Property % affected'!E87*'Population Estimate'!E86</f>
        <v>327.43653616558862</v>
      </c>
      <c r="F87" s="43">
        <f>'Property % affected'!F87*'Population Estimate'!F86</f>
        <v>249.69205863058164</v>
      </c>
      <c r="G87" s="43">
        <f>'Property % affected'!G87*'Population Estimate'!G86</f>
        <v>143.02597509059365</v>
      </c>
      <c r="H87" s="44">
        <f>'Property % affected'!H87*'Population Estimate'!B86</f>
        <v>448.11488094956712</v>
      </c>
      <c r="I87" s="44">
        <f>'Property % affected'!I87*'Population Estimate'!C86</f>
        <v>547.52896772064014</v>
      </c>
      <c r="J87" s="44">
        <f>'Property % affected'!J87*'Population Estimate'!D86</f>
        <v>357.90838083988314</v>
      </c>
      <c r="K87" s="44">
        <f>'Property % affected'!K87*'Population Estimate'!E86</f>
        <v>388.62309519997729</v>
      </c>
      <c r="L87" s="44">
        <f>'Property % affected'!L87*'Population Estimate'!F86</f>
        <v>319.56481699589131</v>
      </c>
      <c r="M87" s="44">
        <f>'Property % affected'!M87*'Population Estimate'!G86</f>
        <v>130.8640152624464</v>
      </c>
      <c r="N87" s="45">
        <f>'Property % affected'!N87*'Population Estimate'!B86</f>
        <v>8597.9019322661879</v>
      </c>
      <c r="O87" s="45">
        <f>'Property % affected'!O87*'Population Estimate'!C86</f>
        <v>17612.217822575119</v>
      </c>
      <c r="P87" s="45">
        <f>'Property % affected'!P87*'Population Estimate'!D86</f>
        <v>13351.179336434665</v>
      </c>
      <c r="Q87" s="45">
        <f>'Property % affected'!Q87*'Population Estimate'!E86</f>
        <v>6566.9903141786053</v>
      </c>
      <c r="R87" s="45">
        <f>'Property % affected'!R87*'Population Estimate'!F86</f>
        <v>4212.0287894105359</v>
      </c>
      <c r="S87" s="45">
        <f>'Property % affected'!S87*'Population Estimate'!G86</f>
        <v>2299.8067808379164</v>
      </c>
      <c r="U87">
        <v>2106</v>
      </c>
      <c r="V87" s="43">
        <f>'Population Estimate'!J86*Assumptions!C$41*'Property % affected'!B87</f>
        <v>195.07461611855797</v>
      </c>
      <c r="W87" s="43">
        <f>'Population Estimate'!K86*Assumptions!D$41*'Property % affected'!C87</f>
        <v>282.09691922323765</v>
      </c>
      <c r="X87" s="43">
        <f>'Population Estimate'!L86*Assumptions!E$41*'Property % affected'!D87</f>
        <v>304.9151000551372</v>
      </c>
      <c r="Y87" s="43">
        <f>'Population Estimate'!M86*Assumptions!F$41*'Property % affected'!E87</f>
        <v>326.59398215592086</v>
      </c>
      <c r="Z87" s="43">
        <f>'Population Estimate'!N86*Assumptions!G$41*'Property % affected'!F87</f>
        <v>244.59160348290229</v>
      </c>
      <c r="AA87" s="43">
        <f>'Population Estimate'!O86*Assumptions!H$41*'Property % affected'!G87</f>
        <v>130.81642093885756</v>
      </c>
      <c r="AB87" s="44">
        <f>'Population Estimate'!J86*Assumptions!C$41*'Property % affected'!H87</f>
        <v>417.18405213057162</v>
      </c>
      <c r="AC87" s="44">
        <f>'Population Estimate'!K86*Assumptions!D$41*'Property % affected'!I87</f>
        <v>499.99905944235059</v>
      </c>
      <c r="AD87" s="44">
        <f>'Population Estimate'!L86*Assumptions!E$41*'Property % affected'!J87</f>
        <v>323.4066357017781</v>
      </c>
      <c r="AE87" s="44">
        <f>'Population Estimate'!M86*Assumptions!F$41*'Property % affected'!K87</f>
        <v>387.62309699896815</v>
      </c>
      <c r="AF87" s="44">
        <f>'Population Estimate'!N86*Assumptions!G$41*'Property % affected'!L87</f>
        <v>313.03707228184987</v>
      </c>
      <c r="AG87" s="44">
        <f>'Population Estimate'!O86*Assumptions!H$41*'Property % affected'!M87</f>
        <v>119.69267886814178</v>
      </c>
      <c r="AH87" s="45">
        <f>'Population Estimate'!J86*Assumptions!C$41*'Property % affected'!N87</f>
        <v>8004.4375235281832</v>
      </c>
      <c r="AI87" s="45">
        <f>'Population Estimate'!K86*Assumptions!D$41*'Property % affected'!O87</f>
        <v>16083.335978808709</v>
      </c>
      <c r="AJ87" s="45">
        <f>'Population Estimate'!L86*Assumptions!E$41*'Property % affected'!P87</f>
        <v>12064.148879986989</v>
      </c>
      <c r="AK87" s="45">
        <f>'Population Estimate'!M86*Assumptions!F$41*'Property % affected'!Q87</f>
        <v>6550.0922487230673</v>
      </c>
      <c r="AL87" s="45">
        <f>'Population Estimate'!N86*Assumptions!G$41*'Property % affected'!R87</f>
        <v>4125.9897538122623</v>
      </c>
      <c r="AM87" s="45">
        <f>'Population Estimate'!O86*Assumptions!H$41*'Property % affected'!S87</f>
        <v>2103.4814950890545</v>
      </c>
    </row>
    <row r="88" spans="1:39" x14ac:dyDescent="0.35">
      <c r="A88">
        <v>2107</v>
      </c>
      <c r="B88" s="43">
        <f>'Property % affected'!B88*'Population Estimate'!B87</f>
        <v>214.14477055755475</v>
      </c>
      <c r="C88" s="43">
        <f>'Property % affected'!C88*'Population Estimate'!C87</f>
        <v>315.70488451173566</v>
      </c>
      <c r="D88" s="43">
        <f>'Property % affected'!D88*'Population Estimate'!D87</f>
        <v>344.8632509516778</v>
      </c>
      <c r="E88" s="43">
        <f>'Property % affected'!E88*'Population Estimate'!E87</f>
        <v>334.63563122491132</v>
      </c>
      <c r="F88" s="43">
        <f>'Property % affected'!F88*'Population Estimate'!F87</f>
        <v>255.18184571020825</v>
      </c>
      <c r="G88" s="43">
        <f>'Property % affected'!G88*'Population Estimate'!G87</f>
        <v>146.17057710320714</v>
      </c>
      <c r="H88" s="44">
        <f>'Property % affected'!H88*'Population Estimate'!B87</f>
        <v>454.55124090888</v>
      </c>
      <c r="I88" s="44">
        <f>'Property % affected'!I88*'Population Estimate'!C87</f>
        <v>555.39323127049909</v>
      </c>
      <c r="J88" s="44">
        <f>'Property % affected'!J88*'Population Estimate'!D87</f>
        <v>363.04908754138535</v>
      </c>
      <c r="K88" s="44">
        <f>'Property % affected'!K88*'Population Estimate'!E87</f>
        <v>394.2049632332571</v>
      </c>
      <c r="L88" s="44">
        <f>'Property % affected'!L88*'Population Estimate'!F87</f>
        <v>324.15478773767745</v>
      </c>
      <c r="M88" s="44">
        <f>'Property % affected'!M88*'Population Estimate'!G87</f>
        <v>132.74364020631188</v>
      </c>
      <c r="N88" s="45">
        <f>'Property % affected'!N88*'Population Estimate'!B87</f>
        <v>8717.3427147051061</v>
      </c>
      <c r="O88" s="45">
        <f>'Property % affected'!O88*'Population Estimate'!C87</f>
        <v>17856.884148591067</v>
      </c>
      <c r="P88" s="45">
        <f>'Property % affected'!P88*'Population Estimate'!D87</f>
        <v>13536.651945797839</v>
      </c>
      <c r="Q88" s="45">
        <f>'Property % affected'!Q88*'Population Estimate'!E87</f>
        <v>6658.2179726903532</v>
      </c>
      <c r="R88" s="45">
        <f>'Property % affected'!R88*'Population Estimate'!F87</f>
        <v>4270.5416706024516</v>
      </c>
      <c r="S88" s="45">
        <f>'Property % affected'!S88*'Population Estimate'!G87</f>
        <v>2331.7553566097272</v>
      </c>
      <c r="U88">
        <v>2107</v>
      </c>
      <c r="V88" s="43">
        <f>'Population Estimate'!J87*Assumptions!C$41*'Property % affected'!B88</f>
        <v>199.36357153429745</v>
      </c>
      <c r="W88" s="43">
        <f>'Population Estimate'!K87*Assumptions!D$41*'Property % affected'!C88</f>
        <v>288.29916702738359</v>
      </c>
      <c r="X88" s="43">
        <f>'Population Estimate'!L87*Assumptions!E$41*'Property % affected'!D88</f>
        <v>311.6190336357493</v>
      </c>
      <c r="Y88" s="43">
        <f>'Population Estimate'!M87*Assumptions!F$41*'Property % affected'!E88</f>
        <v>333.77455262883285</v>
      </c>
      <c r="Z88" s="43">
        <f>'Population Estimate'!N87*Assumptions!G$41*'Property % affected'!F88</f>
        <v>249.96925078153819</v>
      </c>
      <c r="AA88" s="43">
        <f>'Population Estimate'!O87*Assumptions!H$41*'Property % affected'!G88</f>
        <v>133.69258088327791</v>
      </c>
      <c r="AB88" s="44">
        <f>'Population Estimate'!J87*Assumptions!C$41*'Property % affected'!H88</f>
        <v>423.17614666469467</v>
      </c>
      <c r="AC88" s="44">
        <f>'Population Estimate'!K87*Assumptions!D$41*'Property % affected'!I88</f>
        <v>507.18064180593882</v>
      </c>
      <c r="AD88" s="44">
        <f>'Population Estimate'!L87*Assumptions!E$41*'Property % affected'!J88</f>
        <v>328.05178722229022</v>
      </c>
      <c r="AE88" s="44">
        <f>'Population Estimate'!M87*Assumptions!F$41*'Property % affected'!K88</f>
        <v>393.19060186634118</v>
      </c>
      <c r="AF88" s="44">
        <f>'Population Estimate'!N87*Assumptions!G$41*'Property % affected'!L88</f>
        <v>317.5332837746393</v>
      </c>
      <c r="AG88" s="44">
        <f>'Population Estimate'!O87*Assumptions!H$41*'Property % affected'!M88</f>
        <v>121.41184776531686</v>
      </c>
      <c r="AH88" s="45">
        <f>'Population Estimate'!J87*Assumptions!C$41*'Property % affected'!N88</f>
        <v>8115.6339861449233</v>
      </c>
      <c r="AI88" s="45">
        <f>'Population Estimate'!K87*Assumptions!D$41*'Property % affected'!O88</f>
        <v>16306.763304297005</v>
      </c>
      <c r="AJ88" s="45">
        <f>'Population Estimate'!L87*Assumptions!E$41*'Property % affected'!P88</f>
        <v>12231.742252537291</v>
      </c>
      <c r="AK88" s="45">
        <f>'Population Estimate'!M87*Assumptions!F$41*'Property % affected'!Q88</f>
        <v>6641.085161807895</v>
      </c>
      <c r="AL88" s="45">
        <f>'Population Estimate'!N87*Assumptions!G$41*'Property % affected'!R88</f>
        <v>4183.307393442562</v>
      </c>
      <c r="AM88" s="45">
        <f>'Population Estimate'!O87*Assumptions!H$41*'Property % affected'!S88</f>
        <v>2132.7027490180353</v>
      </c>
    </row>
    <row r="89" spans="1:39" x14ac:dyDescent="0.35">
      <c r="A89">
        <v>2108</v>
      </c>
      <c r="B89" s="43">
        <f>'Property % affected'!B89*'Population Estimate'!B88</f>
        <v>218.85300677869859</v>
      </c>
      <c r="C89" s="43">
        <f>'Property % affected'!C89*'Population Estimate'!C88</f>
        <v>322.64604477719575</v>
      </c>
      <c r="D89" s="43">
        <f>'Property % affected'!D89*'Population Estimate'!D88</f>
        <v>352.44549377387972</v>
      </c>
      <c r="E89" s="43">
        <f>'Property % affected'!E89*'Population Estimate'!E88</f>
        <v>341.99300724542445</v>
      </c>
      <c r="F89" s="43">
        <f>'Property % affected'!F89*'Population Estimate'!F88</f>
        <v>260.79233251230471</v>
      </c>
      <c r="G89" s="43">
        <f>'Property % affected'!G89*'Population Estimate'!G88</f>
        <v>149.38431705955057</v>
      </c>
      <c r="H89" s="44">
        <f>'Property % affected'!H89*'Population Estimate'!B88</f>
        <v>461.0800475404348</v>
      </c>
      <c r="I89" s="44">
        <f>'Property % affected'!I89*'Population Estimate'!C88</f>
        <v>563.37045074566572</v>
      </c>
      <c r="J89" s="44">
        <f>'Property % affected'!J89*'Population Estimate'!D88</f>
        <v>368.26363119895126</v>
      </c>
      <c r="K89" s="44">
        <f>'Property % affected'!K89*'Population Estimate'!E88</f>
        <v>399.86700470739976</v>
      </c>
      <c r="L89" s="44">
        <f>'Property % affected'!L89*'Population Estimate'!F88</f>
        <v>328.81068510933648</v>
      </c>
      <c r="M89" s="44">
        <f>'Property % affected'!M89*'Population Estimate'!G88</f>
        <v>134.65026256365667</v>
      </c>
      <c r="N89" s="45">
        <f>'Property % affected'!N89*'Population Estimate'!B88</f>
        <v>8838.4427508342851</v>
      </c>
      <c r="O89" s="45">
        <f>'Property % affected'!O89*'Population Estimate'!C88</f>
        <v>18104.949343034001</v>
      </c>
      <c r="P89" s="45">
        <f>'Property % affected'!P89*'Population Estimate'!D88</f>
        <v>13724.701113228066</v>
      </c>
      <c r="Q89" s="45">
        <f>'Property % affected'!Q89*'Population Estimate'!E88</f>
        <v>6750.7129523460926</v>
      </c>
      <c r="R89" s="45">
        <f>'Property % affected'!R89*'Population Estimate'!F88</f>
        <v>4329.8674040887281</v>
      </c>
      <c r="S89" s="45">
        <f>'Property % affected'!S89*'Population Estimate'!G88</f>
        <v>2364.1477572725476</v>
      </c>
      <c r="U89">
        <v>2108</v>
      </c>
      <c r="V89" s="43">
        <f>'Population Estimate'!J88*Assumptions!C$41*'Property % affected'!B89</f>
        <v>203.74682491111574</v>
      </c>
      <c r="W89" s="43">
        <f>'Population Estimate'!K88*Assumptions!D$41*'Property % affected'!C89</f>
        <v>294.63777887949556</v>
      </c>
      <c r="X89" s="43">
        <f>'Population Estimate'!L88*Assumptions!E$41*'Property % affected'!D89</f>
        <v>318.47036144329604</v>
      </c>
      <c r="Y89" s="43">
        <f>'Population Estimate'!M88*Assumptions!F$41*'Property % affected'!E89</f>
        <v>341.11299677711418</v>
      </c>
      <c r="Z89" s="43">
        <f>'Population Estimate'!N88*Assumptions!G$41*'Property % affected'!F89</f>
        <v>255.46513227160472</v>
      </c>
      <c r="AA89" s="43">
        <f>'Population Estimate'!O88*Assumptions!H$41*'Property % affected'!G89</f>
        <v>136.63197674232208</v>
      </c>
      <c r="AB89" s="44">
        <f>'Population Estimate'!J88*Assumptions!C$41*'Property % affected'!H89</f>
        <v>429.25430680157149</v>
      </c>
      <c r="AC89" s="44">
        <f>'Population Estimate'!K88*Assumptions!D$41*'Property % affected'!I89</f>
        <v>514.46537461405501</v>
      </c>
      <c r="AD89" s="44">
        <f>'Population Estimate'!L88*Assumptions!E$41*'Property % affected'!J89</f>
        <v>332.76365794478079</v>
      </c>
      <c r="AE89" s="44">
        <f>'Population Estimate'!M88*Assumptions!F$41*'Property % affected'!K89</f>
        <v>398.83807387367114</v>
      </c>
      <c r="AF89" s="44">
        <f>'Population Estimate'!N88*Assumptions!G$41*'Property % affected'!L89</f>
        <v>322.09407521523025</v>
      </c>
      <c r="AG89" s="44">
        <f>'Population Estimate'!O88*Assumptions!H$41*'Property % affected'!M89</f>
        <v>123.15570941500577</v>
      </c>
      <c r="AH89" s="45">
        <f>'Population Estimate'!J88*Assumptions!C$41*'Property % affected'!N89</f>
        <v>8228.3751735798833</v>
      </c>
      <c r="AI89" s="45">
        <f>'Population Estimate'!K88*Assumptions!D$41*'Property % affected'!O89</f>
        <v>16533.294449157151</v>
      </c>
      <c r="AJ89" s="45">
        <f>'Population Estimate'!L88*Assumptions!E$41*'Property % affected'!P89</f>
        <v>12401.663807440298</v>
      </c>
      <c r="AK89" s="45">
        <f>'Population Estimate'!M88*Assumptions!F$41*'Property % affected'!Q89</f>
        <v>6733.34213498795</v>
      </c>
      <c r="AL89" s="45">
        <f>'Population Estimate'!N88*Assumptions!G$41*'Property % affected'!R89</f>
        <v>4241.4212812481637</v>
      </c>
      <c r="AM89" s="45">
        <f>'Population Estimate'!O88*Assumptions!H$41*'Property % affected'!S89</f>
        <v>2162.3299402862194</v>
      </c>
    </row>
    <row r="90" spans="1:39" x14ac:dyDescent="0.35">
      <c r="A90">
        <v>2109</v>
      </c>
      <c r="B90" s="43">
        <f>'Property % affected'!B90*'Population Estimate'!B89</f>
        <v>223.6647593652263</v>
      </c>
      <c r="C90" s="43">
        <f>'Property % affected'!C90*'Population Estimate'!C89</f>
        <v>329.73981499009244</v>
      </c>
      <c r="D90" s="43">
        <f>'Property % affected'!D90*'Population Estimate'!D89</f>
        <v>360.19444153218649</v>
      </c>
      <c r="E90" s="43">
        <f>'Property % affected'!E90*'Population Estimate'!E89</f>
        <v>349.51214422877678</v>
      </c>
      <c r="F90" s="43">
        <f>'Property % affected'!F90*'Population Estimate'!F89</f>
        <v>266.52617276875407</v>
      </c>
      <c r="G90" s="43">
        <f>'Property % affected'!G90*'Population Estimate'!G89</f>
        <v>152.66871504237022</v>
      </c>
      <c r="H90" s="44">
        <f>'Property % affected'!H90*'Population Estimate'!B89</f>
        <v>467.70262867351107</v>
      </c>
      <c r="I90" s="44">
        <f>'Property % affected'!I90*'Population Estimate'!C89</f>
        <v>571.46224855375397</v>
      </c>
      <c r="J90" s="44">
        <f>'Property % affected'!J90*'Population Estimate'!D89</f>
        <v>373.55307234693856</v>
      </c>
      <c r="K90" s="44">
        <f>'Property % affected'!K90*'Population Estimate'!E89</f>
        <v>405.6103711689093</v>
      </c>
      <c r="L90" s="44">
        <f>'Property % affected'!L90*'Population Estimate'!F89</f>
        <v>333.53345602769423</v>
      </c>
      <c r="M90" s="44">
        <f>'Property % affected'!M90*'Population Estimate'!G89</f>
        <v>136.58427010350721</v>
      </c>
      <c r="N90" s="45">
        <f>'Property % affected'!N90*'Population Estimate'!B89</f>
        <v>8961.2250907606722</v>
      </c>
      <c r="O90" s="45">
        <f>'Property % affected'!O90*'Population Estimate'!C89</f>
        <v>18356.460622481565</v>
      </c>
      <c r="P90" s="45">
        <f>'Property % affected'!P90*'Population Estimate'!D89</f>
        <v>13915.362631889069</v>
      </c>
      <c r="Q90" s="45">
        <f>'Property % affected'!Q90*'Population Estimate'!E89</f>
        <v>6844.4928585837815</v>
      </c>
      <c r="R90" s="45">
        <f>'Property % affected'!R90*'Population Estimate'!F89</f>
        <v>4390.017281893256</v>
      </c>
      <c r="S90" s="45">
        <f>'Property % affected'!S90*'Population Estimate'!G89</f>
        <v>2396.9901483761432</v>
      </c>
      <c r="U90">
        <v>2109</v>
      </c>
      <c r="V90" s="43">
        <f>'Population Estimate'!J89*Assumptions!C$41*'Property % affected'!B90</f>
        <v>208.22644950569224</v>
      </c>
      <c r="W90" s="43">
        <f>'Population Estimate'!K89*Assumptions!D$41*'Property % affected'!C90</f>
        <v>301.11575291092288</v>
      </c>
      <c r="X90" s="43">
        <f>'Population Estimate'!L89*Assumptions!E$41*'Property % affected'!D90</f>
        <v>325.47232412118018</v>
      </c>
      <c r="Y90" s="43">
        <f>'Population Estimate'!M89*Assumptions!F$41*'Property % affected'!E90</f>
        <v>348.61278564773369</v>
      </c>
      <c r="Z90" s="43">
        <f>'Population Estimate'!N89*Assumptions!G$41*'Property % affected'!F90</f>
        <v>261.08184747725204</v>
      </c>
      <c r="AA90" s="43">
        <f>'Population Estimate'!O89*Assumptions!H$41*'Property % affected'!G90</f>
        <v>139.63599883536585</v>
      </c>
      <c r="AB90" s="44">
        <f>'Population Estimate'!J89*Assumptions!C$41*'Property % affected'!H90</f>
        <v>435.41976871795714</v>
      </c>
      <c r="AC90" s="44">
        <f>'Population Estimate'!K89*Assumptions!D$41*'Property % affected'!I90</f>
        <v>521.85473943631246</v>
      </c>
      <c r="AD90" s="44">
        <f>'Population Estimate'!L89*Assumptions!E$41*'Property % affected'!J90</f>
        <v>337.54320616994067</v>
      </c>
      <c r="AE90" s="44">
        <f>'Population Estimate'!M89*Assumptions!F$41*'Property % affected'!K90</f>
        <v>404.56666160432246</v>
      </c>
      <c r="AF90" s="44">
        <f>'Population Estimate'!N89*Assumptions!G$41*'Property % affected'!L90</f>
        <v>326.72037417779592</v>
      </c>
      <c r="AG90" s="44">
        <f>'Population Estimate'!O89*Assumptions!H$41*'Property % affected'!M90</f>
        <v>124.92461848394773</v>
      </c>
      <c r="AH90" s="45">
        <f>'Population Estimate'!J89*Assumptions!C$41*'Property % affected'!N90</f>
        <v>8342.6825449218504</v>
      </c>
      <c r="AI90" s="45">
        <f>'Population Estimate'!K89*Assumptions!D$41*'Property % affected'!O90</f>
        <v>16762.972531188945</v>
      </c>
      <c r="AJ90" s="45">
        <f>'Population Estimate'!L89*Assumptions!E$41*'Property % affected'!P90</f>
        <v>12573.94588746103</v>
      </c>
      <c r="AK90" s="45">
        <f>'Population Estimate'!M89*Assumptions!F$41*'Property % affected'!Q90</f>
        <v>6826.8807283991828</v>
      </c>
      <c r="AL90" s="45">
        <f>'Population Estimate'!N89*Assumptions!G$41*'Property % affected'!R90</f>
        <v>4300.3424785909947</v>
      </c>
      <c r="AM90" s="45">
        <f>'Population Estimate'!O89*Assumptions!H$41*'Property % affected'!S90</f>
        <v>2192.368708115107</v>
      </c>
    </row>
    <row r="91" spans="1:39" x14ac:dyDescent="0.35">
      <c r="A91">
        <v>2110</v>
      </c>
      <c r="B91" s="43">
        <f>'Property % affected'!B91*'Population Estimate'!B90</f>
        <v>284.13170241193427</v>
      </c>
      <c r="C91" s="43">
        <f>'Property % affected'!C91*'Population Estimate'!C90</f>
        <v>418.88375822828596</v>
      </c>
      <c r="D91" s="43">
        <f>'Property % affected'!D91*'Population Estimate'!D90</f>
        <v>457.57168077041081</v>
      </c>
      <c r="E91" s="43">
        <f>'Property % affected'!E91*'Population Estimate'!E90</f>
        <v>444.00146377644978</v>
      </c>
      <c r="F91" s="43">
        <f>'Property % affected'!F91*'Population Estimate'!F90</f>
        <v>338.58054089989605</v>
      </c>
      <c r="G91" s="43">
        <f>'Property % affected'!G91*'Population Estimate'!G90</f>
        <v>193.94213926744877</v>
      </c>
      <c r="H91" s="44">
        <f>'Property % affected'!H91*'Population Estimate'!B90</f>
        <v>589.71256242497066</v>
      </c>
      <c r="I91" s="44">
        <f>'Property % affected'!I91*'Population Estimate'!C90</f>
        <v>720.54003177095262</v>
      </c>
      <c r="J91" s="44">
        <f>'Property % affected'!J91*'Population Estimate'!D90</f>
        <v>471.00214108313384</v>
      </c>
      <c r="K91" s="44">
        <f>'Property % affected'!K91*'Population Estimate'!E90</f>
        <v>511.42225137061331</v>
      </c>
      <c r="L91" s="44">
        <f>'Property % affected'!L91*'Population Estimate'!F90</f>
        <v>420.54257759122055</v>
      </c>
      <c r="M91" s="44">
        <f>'Property % affected'!M91*'Population Estimate'!G90</f>
        <v>172.21511056742395</v>
      </c>
      <c r="N91" s="45">
        <f>'Property % affected'!N91*'Population Estimate'!B90</f>
        <v>11293.696336395858</v>
      </c>
      <c r="O91" s="45">
        <f>'Property % affected'!O91*'Population Estimate'!C90</f>
        <v>23134.369461945658</v>
      </c>
      <c r="P91" s="45">
        <f>'Property % affected'!P91*'Population Estimate'!D90</f>
        <v>17537.320889017559</v>
      </c>
      <c r="Q91" s="45">
        <f>'Property % affected'!Q91*'Population Estimate'!E90</f>
        <v>8626.0107450234482</v>
      </c>
      <c r="R91" s="45">
        <f>'Property % affected'!R91*'Population Estimate'!F90</f>
        <v>5532.6723289598604</v>
      </c>
      <c r="S91" s="45">
        <f>'Property % affected'!S91*'Population Estimate'!G90</f>
        <v>3020.8904009122166</v>
      </c>
      <c r="U91">
        <v>2110</v>
      </c>
      <c r="V91" s="43">
        <f>'Population Estimate'!J90*Assumptions!C$41*'Property % affected'!B91</f>
        <v>264.51970240262773</v>
      </c>
      <c r="W91" s="43">
        <f>'Population Estimate'!K90*Assumptions!D$41*'Property % affected'!C91</f>
        <v>382.52128650238109</v>
      </c>
      <c r="X91" s="43">
        <f>'Population Estimate'!L90*Assumptions!E$41*'Property % affected'!D91</f>
        <v>413.46256693712041</v>
      </c>
      <c r="Y91" s="43">
        <f>'Population Estimate'!M90*Assumptions!F$41*'Property % affected'!E91</f>
        <v>442.85896691893953</v>
      </c>
      <c r="Z91" s="43">
        <f>'Population Estimate'!N90*Assumptions!G$41*'Property % affected'!F91</f>
        <v>331.66436233895945</v>
      </c>
      <c r="AA91" s="43">
        <f>'Population Estimate'!O90*Assumptions!H$41*'Property % affected'!G91</f>
        <v>177.38607628525565</v>
      </c>
      <c r="AB91" s="44">
        <f>'Population Estimate'!J90*Assumptions!C$41*'Property % affected'!H91</f>
        <v>549.00804870267177</v>
      </c>
      <c r="AC91" s="44">
        <f>'Population Estimate'!K90*Assumptions!D$41*'Property % affected'!I91</f>
        <v>657.99137473189205</v>
      </c>
      <c r="AD91" s="44">
        <f>'Population Estimate'!L90*Assumptions!E$41*'Property % affected'!J91</f>
        <v>425.59835424523357</v>
      </c>
      <c r="AE91" s="44">
        <f>'Population Estimate'!M90*Assumptions!F$41*'Property % affected'!K91</f>
        <v>510.10626851307495</v>
      </c>
      <c r="AF91" s="44">
        <f>'Population Estimate'!N90*Assumptions!G$41*'Property % affected'!L91</f>
        <v>411.95216199507627</v>
      </c>
      <c r="AG91" s="44">
        <f>'Population Estimate'!O90*Assumptions!H$41*'Property % affected'!M91</f>
        <v>157.51379692919613</v>
      </c>
      <c r="AH91" s="45">
        <f>'Population Estimate'!J90*Assumptions!C$41*'Property % affected'!N91</f>
        <v>10514.15652871406</v>
      </c>
      <c r="AI91" s="45">
        <f>'Population Estimate'!K90*Assumptions!D$41*'Property % affected'!O91</f>
        <v>21126.120541016666</v>
      </c>
      <c r="AJ91" s="45">
        <f>'Population Estimate'!L90*Assumptions!E$41*'Property % affected'!P91</f>
        <v>15846.753670954182</v>
      </c>
      <c r="AK91" s="45">
        <f>'Population Estimate'!M90*Assumptions!F$41*'Property % affected'!Q91</f>
        <v>8603.8144439454845</v>
      </c>
      <c r="AL91" s="45">
        <f>'Population Estimate'!N90*Assumptions!G$41*'Property % affected'!R91</f>
        <v>5419.6565317597697</v>
      </c>
      <c r="AM91" s="45">
        <f>'Population Estimate'!O90*Assumptions!H$41*'Property % affected'!S91</f>
        <v>2763.0090970928582</v>
      </c>
    </row>
    <row r="92" spans="1:39" x14ac:dyDescent="0.35">
      <c r="A92">
        <v>2111</v>
      </c>
      <c r="B92" s="43">
        <f>'Property % affected'!B92*'Population Estimate'!B91</f>
        <v>290.37868742766955</v>
      </c>
      <c r="C92" s="43">
        <f>'Property % affected'!C92*'Population Estimate'!C91</f>
        <v>428.09343296283294</v>
      </c>
      <c r="D92" s="43">
        <f>'Property % affected'!D92*'Population Estimate'!D91</f>
        <v>467.63195707584538</v>
      </c>
      <c r="E92" s="43">
        <f>'Property % affected'!E92*'Population Estimate'!E91</f>
        <v>453.76338216722041</v>
      </c>
      <c r="F92" s="43">
        <f>'Property % affected'!F92*'Population Estimate'!F91</f>
        <v>346.02465061263314</v>
      </c>
      <c r="G92" s="43">
        <f>'Property % affected'!G92*'Population Estimate'!G91</f>
        <v>198.20619578644602</v>
      </c>
      <c r="H92" s="44">
        <f>'Property % affected'!H92*'Population Estimate'!B91</f>
        <v>598.18271703410323</v>
      </c>
      <c r="I92" s="44">
        <f>'Property % affected'!I92*'Population Estimate'!C91</f>
        <v>730.88928640794495</v>
      </c>
      <c r="J92" s="44">
        <f>'Property % affected'!J92*'Population Estimate'!D91</f>
        <v>477.76723514828558</v>
      </c>
      <c r="K92" s="44">
        <f>'Property % affected'!K92*'Population Estimate'!E91</f>
        <v>518.7679072302185</v>
      </c>
      <c r="L92" s="44">
        <f>'Property % affected'!L92*'Population Estimate'!F91</f>
        <v>426.58291127051876</v>
      </c>
      <c r="M92" s="44">
        <f>'Property % affected'!M92*'Population Estimate'!G91</f>
        <v>174.6886692220618</v>
      </c>
      <c r="N92" s="45">
        <f>'Property % affected'!N92*'Population Estimate'!B91</f>
        <v>11450.586696122386</v>
      </c>
      <c r="O92" s="45">
        <f>'Property % affected'!O92*'Population Estimate'!C91</f>
        <v>23455.748702082845</v>
      </c>
      <c r="P92" s="45">
        <f>'Property % affected'!P92*'Population Estimate'!D91</f>
        <v>17780.946757906077</v>
      </c>
      <c r="Q92" s="45">
        <f>'Property % affected'!Q92*'Population Estimate'!E91</f>
        <v>8745.8420109332874</v>
      </c>
      <c r="R92" s="45">
        <f>'Property % affected'!R92*'Population Estimate'!F91</f>
        <v>5609.5313949453839</v>
      </c>
      <c r="S92" s="45">
        <f>'Property % affected'!S92*'Population Estimate'!G91</f>
        <v>3062.8561637215234</v>
      </c>
      <c r="U92">
        <v>2111</v>
      </c>
      <c r="V92" s="43">
        <f>'Population Estimate'!J91*Assumptions!C$41*'Property % affected'!B92</f>
        <v>270.33549347151819</v>
      </c>
      <c r="W92" s="43">
        <f>'Population Estimate'!K91*Assumptions!D$41*'Property % affected'!C92</f>
        <v>390.93148756299956</v>
      </c>
      <c r="X92" s="43">
        <f>'Population Estimate'!L91*Assumptions!E$41*'Property % affected'!D92</f>
        <v>422.55305011199312</v>
      </c>
      <c r="Y92" s="43">
        <f>'Population Estimate'!M91*Assumptions!F$41*'Property % affected'!E92</f>
        <v>452.59576611080058</v>
      </c>
      <c r="Z92" s="43">
        <f>'Population Estimate'!N91*Assumptions!G$41*'Property % affected'!F92</f>
        <v>338.95641135776629</v>
      </c>
      <c r="AA92" s="43">
        <f>'Population Estimate'!O91*Assumptions!H$41*'Property % affected'!G92</f>
        <v>181.28612739235632</v>
      </c>
      <c r="AB92" s="44">
        <f>'Population Estimate'!J91*Assumptions!C$41*'Property % affected'!H92</f>
        <v>556.89355657628346</v>
      </c>
      <c r="AC92" s="44">
        <f>'Population Estimate'!K91*Assumptions!D$41*'Property % affected'!I92</f>
        <v>667.44223101437774</v>
      </c>
      <c r="AD92" s="44">
        <f>'Population Estimate'!L91*Assumptions!E$41*'Property % affected'!J92</f>
        <v>431.7113050140382</v>
      </c>
      <c r="AE92" s="44">
        <f>'Population Estimate'!M91*Assumptions!F$41*'Property % affected'!K92</f>
        <v>517.43302265856289</v>
      </c>
      <c r="AF92" s="44">
        <f>'Population Estimate'!N91*Assumptions!G$41*'Property % affected'!L92</f>
        <v>417.86910988798923</v>
      </c>
      <c r="AG92" s="44">
        <f>'Population Estimate'!O91*Assumptions!H$41*'Property % affected'!M92</f>
        <v>159.7761977971301</v>
      </c>
      <c r="AH92" s="45">
        <f>'Population Estimate'!J91*Assumptions!C$41*'Property % affected'!N92</f>
        <v>10660.217636687627</v>
      </c>
      <c r="AI92" s="45">
        <f>'Population Estimate'!K91*Assumptions!D$41*'Property % affected'!O92</f>
        <v>21419.601484064922</v>
      </c>
      <c r="AJ92" s="45">
        <f>'Population Estimate'!L91*Assumptions!E$41*'Property % affected'!P92</f>
        <v>16066.894430000575</v>
      </c>
      <c r="AK92" s="45">
        <f>'Population Estimate'!M91*Assumptions!F$41*'Property % affected'!Q92</f>
        <v>8723.3373621224819</v>
      </c>
      <c r="AL92" s="45">
        <f>'Population Estimate'!N91*Assumptions!G$41*'Property % affected'!R92</f>
        <v>5494.9455990000315</v>
      </c>
      <c r="AM92" s="45">
        <f>'Population Estimate'!O91*Assumptions!H$41*'Property % affected'!S92</f>
        <v>2801.3924109573868</v>
      </c>
    </row>
    <row r="93" spans="1:39" x14ac:dyDescent="0.35">
      <c r="A93">
        <v>2112</v>
      </c>
      <c r="B93" s="43">
        <f>'Property % affected'!B93*'Population Estimate'!B92</f>
        <v>296.76302009400337</v>
      </c>
      <c r="C93" s="43">
        <f>'Property % affected'!C93*'Population Estimate'!C92</f>
        <v>437.50559372614083</v>
      </c>
      <c r="D93" s="43">
        <f>'Property % affected'!D93*'Population Estimate'!D92</f>
        <v>477.91342093198523</v>
      </c>
      <c r="E93" s="43">
        <f>'Property % affected'!E93*'Population Estimate'!E92</f>
        <v>463.739928342903</v>
      </c>
      <c r="F93" s="43">
        <f>'Property % affected'!F93*'Population Estimate'!F92</f>
        <v>353.63242823513252</v>
      </c>
      <c r="G93" s="43">
        <f>'Property % affected'!G93*'Population Estimate'!G92</f>
        <v>202.56400283364661</v>
      </c>
      <c r="H93" s="44">
        <f>'Property % affected'!H93*'Population Estimate'!B92</f>
        <v>606.77453009800502</v>
      </c>
      <c r="I93" s="44">
        <f>'Property % affected'!I93*'Population Estimate'!C92</f>
        <v>741.38718937371664</v>
      </c>
      <c r="J93" s="44">
        <f>'Property % affected'!J93*'Population Estimate'!D92</f>
        <v>484.62949755667489</v>
      </c>
      <c r="K93" s="44">
        <f>'Property % affected'!K93*'Population Estimate'!E92</f>
        <v>526.21907015343527</v>
      </c>
      <c r="L93" s="44">
        <f>'Property % affected'!L93*'Population Estimate'!F92</f>
        <v>432.71000342066247</v>
      </c>
      <c r="M93" s="44">
        <f>'Property % affected'!M93*'Population Estimate'!G92</f>
        <v>177.19775607395118</v>
      </c>
      <c r="N93" s="45">
        <f>'Property % affected'!N93*'Population Estimate'!B92</f>
        <v>11609.65655352992</v>
      </c>
      <c r="O93" s="45">
        <f>'Property % affected'!O93*'Population Estimate'!C92</f>
        <v>23781.59249510794</v>
      </c>
      <c r="P93" s="45">
        <f>'Property % affected'!P93*'Population Estimate'!D92</f>
        <v>18027.957041344991</v>
      </c>
      <c r="Q93" s="45">
        <f>'Property % affected'!Q93*'Population Estimate'!E92</f>
        <v>8867.3379550720329</v>
      </c>
      <c r="R93" s="45">
        <f>'Property % affected'!R93*'Population Estimate'!F92</f>
        <v>5687.4581757119267</v>
      </c>
      <c r="S93" s="45">
        <f>'Property % affected'!S93*'Population Estimate'!G92</f>
        <v>3105.4049087031194</v>
      </c>
      <c r="U93">
        <v>2112</v>
      </c>
      <c r="V93" s="43">
        <f>'Population Estimate'!J92*Assumptions!C$41*'Property % affected'!B93</f>
        <v>276.27915186163193</v>
      </c>
      <c r="W93" s="43">
        <f>'Population Estimate'!K92*Assumptions!D$41*'Property % affected'!C93</f>
        <v>399.52659724014688</v>
      </c>
      <c r="X93" s="43">
        <f>'Population Estimate'!L92*Assumptions!E$41*'Property % affected'!D93</f>
        <v>431.84339874255835</v>
      </c>
      <c r="Y93" s="43">
        <f>'Population Estimate'!M92*Assumptions!F$41*'Property % affected'!E93</f>
        <v>462.54664081108405</v>
      </c>
      <c r="Z93" s="43">
        <f>'Population Estimate'!N92*Assumptions!G$41*'Property % affected'!F93</f>
        <v>346.40878504491474</v>
      </c>
      <c r="AA93" s="43">
        <f>'Population Estimate'!O92*Assumptions!H$41*'Property % affected'!G93</f>
        <v>185.27192592088116</v>
      </c>
      <c r="AB93" s="44">
        <f>'Population Estimate'!J92*Assumptions!C$41*'Property % affected'!H93</f>
        <v>564.89232551149837</v>
      </c>
      <c r="AC93" s="44">
        <f>'Population Estimate'!K92*Assumptions!D$41*'Property % affected'!I93</f>
        <v>677.0288317578129</v>
      </c>
      <c r="AD93" s="44">
        <f>'Population Estimate'!L92*Assumptions!E$41*'Property % affected'!J93</f>
        <v>437.91205726686917</v>
      </c>
      <c r="AE93" s="44">
        <f>'Population Estimate'!M92*Assumptions!F$41*'Property % affected'!K93</f>
        <v>524.86501237871812</v>
      </c>
      <c r="AF93" s="44">
        <f>'Population Estimate'!N92*Assumptions!G$41*'Property % affected'!L93</f>
        <v>423.8710440380392</v>
      </c>
      <c r="AG93" s="44">
        <f>'Population Estimate'!O92*Assumptions!H$41*'Property % affected'!M93</f>
        <v>162.07109396253651</v>
      </c>
      <c r="AH93" s="45">
        <f>'Population Estimate'!J92*Assumptions!C$41*'Property % affected'!N93</f>
        <v>10808.307803977954</v>
      </c>
      <c r="AI93" s="45">
        <f>'Population Estimate'!K92*Assumptions!D$41*'Property % affected'!O93</f>
        <v>21717.159420982702</v>
      </c>
      <c r="AJ93" s="45">
        <f>'Population Estimate'!L92*Assumptions!E$41*'Property % affected'!P93</f>
        <v>16290.093351923726</v>
      </c>
      <c r="AK93" s="45">
        <f>'Population Estimate'!M92*Assumptions!F$41*'Property % affected'!Q93</f>
        <v>8844.5206750072721</v>
      </c>
      <c r="AL93" s="45">
        <f>'Population Estimate'!N92*Assumptions!G$41*'Property % affected'!R93</f>
        <v>5571.2805708308706</v>
      </c>
      <c r="AM93" s="45">
        <f>'Population Estimate'!O92*Assumptions!H$41*'Property % affected'!S93</f>
        <v>2840.3089401431312</v>
      </c>
    </row>
    <row r="94" spans="1:39" x14ac:dyDescent="0.35">
      <c r="A94">
        <v>2113</v>
      </c>
      <c r="B94" s="43">
        <f>'Property % affected'!B94*'Population Estimate'!B93</f>
        <v>303.28772016799871</v>
      </c>
      <c r="C94" s="43">
        <f>'Property % affected'!C94*'Population Estimate'!C93</f>
        <v>447.12469242265001</v>
      </c>
      <c r="D94" s="43">
        <f>'Property % affected'!D94*'Population Estimate'!D93</f>
        <v>488.42093541923697</v>
      </c>
      <c r="E94" s="43">
        <f>'Property % affected'!E94*'Population Estimate'!E93</f>
        <v>473.93582115938381</v>
      </c>
      <c r="F94" s="43">
        <f>'Property % affected'!F94*'Population Estimate'!F93</f>
        <v>361.40747220773426</v>
      </c>
      <c r="G94" s="43">
        <f>'Property % affected'!G94*'Population Estimate'!G93</f>
        <v>207.0176216297447</v>
      </c>
      <c r="H94" s="44">
        <f>'Property % affected'!H94*'Population Estimate'!B93</f>
        <v>615.48974902038924</v>
      </c>
      <c r="I94" s="44">
        <f>'Property % affected'!I94*'Population Estimate'!C93</f>
        <v>752.03587573271636</v>
      </c>
      <c r="J94" s="44">
        <f>'Property % affected'!J94*'Population Estimate'!D93</f>
        <v>491.59032395584717</v>
      </c>
      <c r="K94" s="44">
        <f>'Property % affected'!K94*'Population Estimate'!E93</f>
        <v>533.77725555844881</v>
      </c>
      <c r="L94" s="44">
        <f>'Property % affected'!L94*'Population Estimate'!F93</f>
        <v>438.92510017020408</v>
      </c>
      <c r="M94" s="44">
        <f>'Property % affected'!M94*'Population Estimate'!G93</f>
        <v>179.74288142140151</v>
      </c>
      <c r="N94" s="45">
        <f>'Property % affected'!N94*'Population Estimate'!B93</f>
        <v>11770.936185877996</v>
      </c>
      <c r="O94" s="45">
        <f>'Property % affected'!O94*'Population Estimate'!C93</f>
        <v>24111.962861929569</v>
      </c>
      <c r="P94" s="45">
        <f>'Property % affected'!P94*'Population Estimate'!D93</f>
        <v>18278.398755120845</v>
      </c>
      <c r="Q94" s="45">
        <f>'Property % affected'!Q94*'Population Estimate'!E93</f>
        <v>8990.5217029035175</v>
      </c>
      <c r="R94" s="45">
        <f>'Property % affected'!R94*'Population Estimate'!F93</f>
        <v>5766.4675037953657</v>
      </c>
      <c r="S94" s="45">
        <f>'Property % affected'!S94*'Population Estimate'!G93</f>
        <v>3148.5447345591451</v>
      </c>
      <c r="U94">
        <v>2113</v>
      </c>
      <c r="V94" s="43">
        <f>'Population Estimate'!J93*Assumptions!C$41*'Property % affected'!B94</f>
        <v>282.35348889332801</v>
      </c>
      <c r="W94" s="43">
        <f>'Population Estimate'!K93*Assumptions!D$41*'Property % affected'!C94</f>
        <v>408.31068097723175</v>
      </c>
      <c r="X94" s="43">
        <f>'Population Estimate'!L93*Assumptions!E$41*'Property % affected'!D94</f>
        <v>441.33800711673337</v>
      </c>
      <c r="Y94" s="43">
        <f>'Population Estimate'!M93*Assumptions!F$41*'Property % affected'!E94</f>
        <v>472.71629773319808</v>
      </c>
      <c r="Z94" s="43">
        <f>'Population Estimate'!N93*Assumptions!G$41*'Property % affected'!F94</f>
        <v>354.02500833546918</v>
      </c>
      <c r="AA94" s="43">
        <f>'Population Estimate'!O93*Assumptions!H$41*'Property % affected'!G94</f>
        <v>189.3453571333763</v>
      </c>
      <c r="AB94" s="44">
        <f>'Population Estimate'!J93*Assumptions!C$41*'Property % affected'!H94</f>
        <v>573.00598229866159</v>
      </c>
      <c r="AC94" s="44">
        <f>'Population Estimate'!K93*Assumptions!D$41*'Property % affected'!I94</f>
        <v>686.75312668591801</v>
      </c>
      <c r="AD94" s="44">
        <f>'Population Estimate'!L93*Assumptions!E$41*'Property % affected'!J94</f>
        <v>444.20187211327681</v>
      </c>
      <c r="AE94" s="44">
        <f>'Population Estimate'!M93*Assumptions!F$41*'Property % affected'!K94</f>
        <v>532.40374919227838</v>
      </c>
      <c r="AF94" s="44">
        <f>'Population Estimate'!N93*Assumptions!G$41*'Property % affected'!L94</f>
        <v>429.95918511913305</v>
      </c>
      <c r="AG94" s="44">
        <f>'Population Estimate'!O93*Assumptions!H$41*'Property % affected'!M94</f>
        <v>164.39895216160372</v>
      </c>
      <c r="AH94" s="45">
        <f>'Population Estimate'!J93*Assumptions!C$41*'Property % affected'!N94</f>
        <v>10958.455217977071</v>
      </c>
      <c r="AI94" s="45">
        <f>'Population Estimate'!K93*Assumptions!D$41*'Property % affected'!O94</f>
        <v>22018.850988766051</v>
      </c>
      <c r="AJ94" s="45">
        <f>'Population Estimate'!L93*Assumptions!E$41*'Property % affected'!P94</f>
        <v>16516.392920270158</v>
      </c>
      <c r="AK94" s="45">
        <f>'Population Estimate'!M93*Assumptions!F$41*'Property % affected'!Q94</f>
        <v>8967.3874485576434</v>
      </c>
      <c r="AL94" s="45">
        <f>'Population Estimate'!N93*Assumptions!G$41*'Property % affected'!R94</f>
        <v>5648.6759768042184</v>
      </c>
      <c r="AM94" s="45">
        <f>'Population Estimate'!O93*Assumptions!H$41*'Property % affected'!S94</f>
        <v>2879.7660919984937</v>
      </c>
    </row>
    <row r="95" spans="1:39" x14ac:dyDescent="0.35">
      <c r="A95">
        <v>2114</v>
      </c>
      <c r="B95" s="43">
        <f>'Property % affected'!B95*'Population Estimate'!B94</f>
        <v>309.95587379979293</v>
      </c>
      <c r="C95" s="43">
        <f>'Property % affected'!C95*'Population Estimate'!C94</f>
        <v>456.95527883739641</v>
      </c>
      <c r="D95" s="43">
        <f>'Property % affected'!D95*'Population Estimate'!D94</f>
        <v>499.15947053881263</v>
      </c>
      <c r="E95" s="43">
        <f>'Property % affected'!E95*'Population Estimate'!E94</f>
        <v>484.35588322240022</v>
      </c>
      <c r="F95" s="43">
        <f>'Property % affected'!F95*'Population Estimate'!F94</f>
        <v>369.35346008691585</v>
      </c>
      <c r="G95" s="43">
        <f>'Property % affected'!G95*'Population Estimate'!G94</f>
        <v>211.56915871390734</v>
      </c>
      <c r="H95" s="44">
        <f>'Property % affected'!H95*'Population Estimate'!B94</f>
        <v>624.3301463032642</v>
      </c>
      <c r="I95" s="44">
        <f>'Property % affected'!I95*'Population Estimate'!C94</f>
        <v>762.83751121573357</v>
      </c>
      <c r="J95" s="44">
        <f>'Property % affected'!J95*'Population Estimate'!D94</f>
        <v>498.65113003930134</v>
      </c>
      <c r="K95" s="44">
        <f>'Property % affected'!K95*'Population Estimate'!E94</f>
        <v>541.44400062968657</v>
      </c>
      <c r="L95" s="44">
        <f>'Property % affected'!L95*'Population Estimate'!F94</f>
        <v>445.22946554607933</v>
      </c>
      <c r="M95" s="44">
        <f>'Property % affected'!M95*'Population Estimate'!G94</f>
        <v>182.32456289223501</v>
      </c>
      <c r="N95" s="45">
        <f>'Property % affected'!N95*'Population Estimate'!B94</f>
        <v>11934.456291033379</v>
      </c>
      <c r="O95" s="45">
        <f>'Property % affected'!O95*'Population Estimate'!C94</f>
        <v>24446.92268504166</v>
      </c>
      <c r="P95" s="45">
        <f>'Property % affected'!P95*'Population Estimate'!D94</f>
        <v>18532.319568156534</v>
      </c>
      <c r="Q95" s="45">
        <f>'Property % affected'!Q95*'Population Estimate'!E94</f>
        <v>9115.4167011471</v>
      </c>
      <c r="R95" s="45">
        <f>'Property % affected'!R95*'Population Estimate'!F94</f>
        <v>5846.5744177829711</v>
      </c>
      <c r="S95" s="45">
        <f>'Property % affected'!S95*'Population Estimate'!G94</f>
        <v>3192.2838524977187</v>
      </c>
      <c r="U95">
        <v>2114</v>
      </c>
      <c r="V95" s="43">
        <f>'Population Estimate'!J94*Assumptions!C$41*'Property % affected'!B95</f>
        <v>288.56137769730231</v>
      </c>
      <c r="W95" s="43">
        <f>'Population Estimate'!K94*Assumptions!D$41*'Property % affected'!C95</f>
        <v>417.2878936014373</v>
      </c>
      <c r="X95" s="43">
        <f>'Population Estimate'!L94*Assumptions!E$41*'Property % affected'!D95</f>
        <v>451.04136613626144</v>
      </c>
      <c r="Y95" s="43">
        <f>'Population Estimate'!M94*Assumptions!F$41*'Property % affected'!E95</f>
        <v>483.10954707343467</v>
      </c>
      <c r="Z95" s="43">
        <f>'Population Estimate'!N94*Assumptions!G$41*'Property % affected'!F95</f>
        <v>361.8086836645279</v>
      </c>
      <c r="AA95" s="43">
        <f>'Population Estimate'!O94*Assumptions!H$41*'Property % affected'!G95</f>
        <v>193.50834774220451</v>
      </c>
      <c r="AB95" s="44">
        <f>'Population Estimate'!J94*Assumptions!C$41*'Property % affected'!H95</f>
        <v>581.23617709402026</v>
      </c>
      <c r="AC95" s="44">
        <f>'Population Estimate'!K94*Assumptions!D$41*'Property % affected'!I95</f>
        <v>696.61709352667026</v>
      </c>
      <c r="AD95" s="44">
        <f>'Population Estimate'!L94*Assumptions!E$41*'Property % affected'!J95</f>
        <v>450.58202877637029</v>
      </c>
      <c r="AE95" s="44">
        <f>'Population Estimate'!M94*Assumptions!F$41*'Property % affected'!K95</f>
        <v>540.05076632821431</v>
      </c>
      <c r="AF95" s="44">
        <f>'Population Estimate'!N94*Assumptions!G$41*'Property % affected'!L95</f>
        <v>436.13477133795152</v>
      </c>
      <c r="AG95" s="44">
        <f>'Population Estimate'!O94*Assumptions!H$41*'Property % affected'!M95</f>
        <v>166.76024583434173</v>
      </c>
      <c r="AH95" s="45">
        <f>'Population Estimate'!J94*Assumptions!C$41*'Property % affected'!N95</f>
        <v>11110.688457652095</v>
      </c>
      <c r="AI95" s="45">
        <f>'Population Estimate'!K94*Assumptions!D$41*'Property % affected'!O95</f>
        <v>22324.733611203799</v>
      </c>
      <c r="AJ95" s="45">
        <f>'Population Estimate'!L94*Assumptions!E$41*'Property % affected'!P95</f>
        <v>16745.836208761553</v>
      </c>
      <c r="AK95" s="45">
        <f>'Population Estimate'!M94*Assumptions!F$41*'Property % affected'!Q95</f>
        <v>9091.9610691602611</v>
      </c>
      <c r="AL95" s="45">
        <f>'Population Estimate'!N94*Assumptions!G$41*'Property % affected'!R95</f>
        <v>5727.1465483144002</v>
      </c>
      <c r="AM95" s="45">
        <f>'Population Estimate'!O94*Assumptions!H$41*'Property % affected'!S95</f>
        <v>2919.7713767736727</v>
      </c>
    </row>
    <row r="96" spans="1:39" x14ac:dyDescent="0.35">
      <c r="A96">
        <v>2115</v>
      </c>
      <c r="B96" s="43">
        <f>'Property % affected'!B96*'Population Estimate'!B95</f>
        <v>316.77063499233037</v>
      </c>
      <c r="C96" s="43">
        <f>'Property % affected'!C96*'Population Estimate'!C95</f>
        <v>467.00200278803732</v>
      </c>
      <c r="D96" s="43">
        <f>'Property % affected'!D96*'Population Estimate'!D95</f>
        <v>510.13410556351505</v>
      </c>
      <c r="E96" s="43">
        <f>'Property % affected'!E96*'Population Estimate'!E95</f>
        <v>495.00504316861009</v>
      </c>
      <c r="F96" s="43">
        <f>'Property % affected'!F96*'Population Estimate'!F95</f>
        <v>377.47415028475848</v>
      </c>
      <c r="G96" s="43">
        <f>'Property % affected'!G96*'Population Estimate'!G95</f>
        <v>216.22076694015641</v>
      </c>
      <c r="H96" s="44">
        <f>'Property % affected'!H96*'Population Estimate'!B95</f>
        <v>633.29751990742398</v>
      </c>
      <c r="I96" s="44">
        <f>'Property % affected'!I96*'Population Estimate'!C95</f>
        <v>773.79429266036368</v>
      </c>
      <c r="J96" s="44">
        <f>'Property % affected'!J96*'Population Estimate'!D95</f>
        <v>505.81335183441354</v>
      </c>
      <c r="K96" s="44">
        <f>'Property % affected'!K96*'Population Estimate'!E95</f>
        <v>549.22086463045014</v>
      </c>
      <c r="L96" s="44">
        <f>'Property % affected'!L96*'Population Estimate'!F95</f>
        <v>451.62438173068506</v>
      </c>
      <c r="M96" s="44">
        <f>'Property % affected'!M96*'Population Estimate'!G95</f>
        <v>184.94332554906117</v>
      </c>
      <c r="N96" s="45">
        <f>'Property % affected'!N96*'Population Estimate'!B95</f>
        <v>12100.247993313051</v>
      </c>
      <c r="O96" s="45">
        <f>'Property % affected'!O96*'Population Estimate'!C95</f>
        <v>24786.535720492448</v>
      </c>
      <c r="P96" s="45">
        <f>'Property % affected'!P96*'Population Estimate'!D95</f>
        <v>18789.767811584596</v>
      </c>
      <c r="Q96" s="45">
        <f>'Property % affected'!Q96*'Population Estimate'!E95</f>
        <v>9242.0467222404932</v>
      </c>
      <c r="R96" s="45">
        <f>'Property % affected'!R96*'Population Estimate'!F95</f>
        <v>5927.7941651758456</v>
      </c>
      <c r="S96" s="45">
        <f>'Property % affected'!S96*'Population Estimate'!G95</f>
        <v>3236.6305877958448</v>
      </c>
      <c r="U96">
        <v>2115</v>
      </c>
      <c r="V96" s="43">
        <f>'Population Estimate'!J95*Assumptions!C$41*'Property % affected'!B96</f>
        <v>294.9057545735634</v>
      </c>
      <c r="W96" s="43">
        <f>'Population Estimate'!K95*Assumptions!D$41*'Property % affected'!C96</f>
        <v>426.46248128893365</v>
      </c>
      <c r="X96" s="43">
        <f>'Population Estimate'!L95*Assumptions!E$41*'Property % affected'!D96</f>
        <v>460.95806544088526</v>
      </c>
      <c r="Y96" s="43">
        <f>'Population Estimate'!M95*Assumptions!F$41*'Property % affected'!E96</f>
        <v>493.7313047861694</v>
      </c>
      <c r="Z96" s="43">
        <f>'Population Estimate'!N95*Assumptions!G$41*'Property % affected'!F96</f>
        <v>369.76349267115665</v>
      </c>
      <c r="AA96" s="43">
        <f>'Population Estimate'!O95*Assumptions!H$41*'Property % affected'!G96</f>
        <v>197.76286682086985</v>
      </c>
      <c r="AB96" s="44">
        <f>'Population Estimate'!J95*Assumptions!C$41*'Property % affected'!H96</f>
        <v>589.58458375533155</v>
      </c>
      <c r="AC96" s="44">
        <f>'Population Estimate'!K95*Assumptions!D$41*'Property % affected'!I96</f>
        <v>706.62273841453225</v>
      </c>
      <c r="AD96" s="44">
        <f>'Population Estimate'!L95*Assumptions!E$41*'Property % affected'!J96</f>
        <v>457.05382485298531</v>
      </c>
      <c r="AE96" s="44">
        <f>'Population Estimate'!M95*Assumptions!F$41*'Property % affected'!K96</f>
        <v>547.80761903755865</v>
      </c>
      <c r="AF96" s="44">
        <f>'Population Estimate'!N95*Assumptions!G$41*'Property % affected'!L96</f>
        <v>442.39905868577472</v>
      </c>
      <c r="AG96" s="44">
        <f>'Population Estimate'!O95*Assumptions!H$41*'Property % affected'!M96</f>
        <v>169.15545522086984</v>
      </c>
      <c r="AH96" s="45">
        <f>'Population Estimate'!J95*Assumptions!C$41*'Property % affected'!N96</f>
        <v>11265.036498984922</v>
      </c>
      <c r="AI96" s="45">
        <f>'Population Estimate'!K95*Assumptions!D$41*'Property % affected'!O96</f>
        <v>22634.865509807551</v>
      </c>
      <c r="AJ96" s="45">
        <f>'Population Estimate'!L95*Assumptions!E$41*'Property % affected'!P96</f>
        <v>16978.46688949336</v>
      </c>
      <c r="AK96" s="45">
        <f>'Population Estimate'!M95*Assumptions!F$41*'Property % affected'!Q96</f>
        <v>9218.2652480820216</v>
      </c>
      <c r="AL96" s="45">
        <f>'Population Estimate'!N95*Assumptions!G$41*'Property % affected'!R96</f>
        <v>5806.7072214020873</v>
      </c>
      <c r="AM96" s="45">
        <f>'Population Estimate'!O95*Assumptions!H$41*'Property % affected'!S96</f>
        <v>2960.332409050146</v>
      </c>
    </row>
    <row r="97" spans="1:39" x14ac:dyDescent="0.35">
      <c r="A97">
        <v>2116</v>
      </c>
      <c r="B97" s="43">
        <f>'Property % affected'!B97*'Population Estimate'!B96</f>
        <v>323.73522709319025</v>
      </c>
      <c r="C97" s="43">
        <f>'Property % affected'!C97*'Population Estimate'!C96</f>
        <v>477.26961632419125</v>
      </c>
      <c r="D97" s="43">
        <f>'Property % affected'!D97*'Population Estimate'!D96</f>
        <v>521.35003144020777</v>
      </c>
      <c r="E97" s="43">
        <f>'Property % affected'!E97*'Population Estimate'!E96</f>
        <v>505.88833799681078</v>
      </c>
      <c r="F97" s="43">
        <f>'Property % affected'!F97*'Population Estimate'!F96</f>
        <v>385.77338384665643</v>
      </c>
      <c r="G97" s="43">
        <f>'Property % affected'!G97*'Population Estimate'!G96</f>
        <v>220.97464649565799</v>
      </c>
      <c r="H97" s="44">
        <f>'Property % affected'!H97*'Population Estimate'!B96</f>
        <v>642.39369361811805</v>
      </c>
      <c r="I97" s="44">
        <f>'Property % affected'!I97*'Population Estimate'!C96</f>
        <v>784.90844845780202</v>
      </c>
      <c r="J97" s="44">
        <f>'Property % affected'!J97*'Population Estimate'!D96</f>
        <v>513.07844599449618</v>
      </c>
      <c r="K97" s="44">
        <f>'Property % affected'!K97*'Population Estimate'!E96</f>
        <v>557.10942922003892</v>
      </c>
      <c r="L97" s="44">
        <f>'Property % affected'!L97*'Population Estimate'!F96</f>
        <v>458.11114932264991</v>
      </c>
      <c r="M97" s="44">
        <f>'Property % affected'!M97*'Population Estimate'!G96</f>
        <v>187.59970199606454</v>
      </c>
      <c r="N97" s="45">
        <f>'Property % affected'!N97*'Population Estimate'!B96</f>
        <v>12268.342849408406</v>
      </c>
      <c r="O97" s="45">
        <f>'Property % affected'!O97*'Population Estimate'!C96</f>
        <v>25130.866610019755</v>
      </c>
      <c r="P97" s="45">
        <f>'Property % affected'!P97*'Population Estimate'!D96</f>
        <v>19050.79248794651</v>
      </c>
      <c r="Q97" s="45">
        <f>'Property % affected'!Q97*'Population Estimate'!E96</f>
        <v>9370.4358688646025</v>
      </c>
      <c r="R97" s="45">
        <f>'Property % affected'!R97*'Population Estimate'!F96</f>
        <v>6010.1422052911184</v>
      </c>
      <c r="S97" s="45">
        <f>'Property % affected'!S97*'Population Estimate'!G96</f>
        <v>3281.5933813840452</v>
      </c>
      <c r="U97">
        <v>2116</v>
      </c>
      <c r="V97" s="43">
        <f>'Population Estimate'!J96*Assumptions!C$41*'Property % affected'!B97</f>
        <v>301.38962038028785</v>
      </c>
      <c r="W97" s="43">
        <f>'Population Estimate'!K96*Assumptions!D$41*'Property % affected'!C97</f>
        <v>435.83878357329775</v>
      </c>
      <c r="X97" s="43">
        <f>'Population Estimate'!L96*Assumptions!E$41*'Property % affected'!D97</f>
        <v>471.09279557922321</v>
      </c>
      <c r="Y97" s="43">
        <f>'Population Estimate'!M96*Assumptions!F$41*'Property % affected'!E97</f>
        <v>504.58659490908201</v>
      </c>
      <c r="Z97" s="43">
        <f>'Population Estimate'!N96*Assumptions!G$41*'Property % affected'!F97</f>
        <v>377.89319793978513</v>
      </c>
      <c r="AA97" s="43">
        <f>'Population Estimate'!O96*Assumptions!H$41*'Property % affected'!G97</f>
        <v>202.11092673537996</v>
      </c>
      <c r="AB97" s="44">
        <f>'Population Estimate'!J96*Assumptions!C$41*'Property % affected'!H97</f>
        <v>598.05290018229266</v>
      </c>
      <c r="AC97" s="44">
        <f>'Population Estimate'!K96*Assumptions!D$41*'Property % affected'!I97</f>
        <v>716.77209629846129</v>
      </c>
      <c r="AD97" s="44">
        <f>'Population Estimate'!L96*Assumptions!E$41*'Property % affected'!J97</f>
        <v>463.61857657758969</v>
      </c>
      <c r="AE97" s="44">
        <f>'Population Estimate'!M96*Assumptions!F$41*'Property % affected'!K97</f>
        <v>555.67588490971275</v>
      </c>
      <c r="AF97" s="44">
        <f>'Population Estimate'!N96*Assumptions!G$41*'Property % affected'!L97</f>
        <v>448.75332119392669</v>
      </c>
      <c r="AG97" s="44">
        <f>'Population Estimate'!O96*Assumptions!H$41*'Property % affected'!M97</f>
        <v>171.58506745908852</v>
      </c>
      <c r="AH97" s="45">
        <f>'Population Estimate'!J96*Assumptions!C$41*'Property % affected'!N97</f>
        <v>11421.528720487509</v>
      </c>
      <c r="AI97" s="45">
        <f>'Population Estimate'!K96*Assumptions!D$41*'Property % affected'!O97</f>
        <v>22949.305714893551</v>
      </c>
      <c r="AJ97" s="45">
        <f>'Population Estimate'!L96*Assumptions!E$41*'Property % affected'!P97</f>
        <v>17214.329241247338</v>
      </c>
      <c r="AK97" s="45">
        <f>'Population Estimate'!M96*Assumptions!F$41*'Property % affected'!Q97</f>
        <v>9346.3240259832255</v>
      </c>
      <c r="AL97" s="45">
        <f>'Population Estimate'!N96*Assumptions!G$41*'Property % affected'!R97</f>
        <v>5887.3731395972209</v>
      </c>
      <c r="AM97" s="45">
        <f>'Population Estimate'!O96*Assumptions!H$41*'Property % affected'!S97</f>
        <v>3001.4569091900362</v>
      </c>
    </row>
    <row r="98" spans="1:39" x14ac:dyDescent="0.35">
      <c r="A98">
        <v>2117</v>
      </c>
      <c r="B98" s="43">
        <f>'Property % affected'!B98*'Population Estimate'!B97</f>
        <v>330.85294431921386</v>
      </c>
      <c r="C98" s="43">
        <f>'Property % affected'!C98*'Population Estimate'!C97</f>
        <v>487.76297597513354</v>
      </c>
      <c r="D98" s="43">
        <f>'Property % affected'!D98*'Population Estimate'!D97</f>
        <v>532.81255324510767</v>
      </c>
      <c r="E98" s="43">
        <f>'Property % affected'!E98*'Population Estimate'!E97</f>
        <v>517.0109154504155</v>
      </c>
      <c r="F98" s="43">
        <f>'Property % affected'!F98*'Population Estimate'!F97</f>
        <v>394.25508626811188</v>
      </c>
      <c r="G98" s="43">
        <f>'Property % affected'!G98*'Population Estimate'!G97</f>
        <v>225.83304594139966</v>
      </c>
      <c r="H98" s="44">
        <f>'Property % affected'!H98*'Population Estimate'!B97</f>
        <v>651.62051741597384</v>
      </c>
      <c r="I98" s="44">
        <f>'Property % affected'!I98*'Population Estimate'!C97</f>
        <v>796.18223900605369</v>
      </c>
      <c r="J98" s="44">
        <f>'Property % affected'!J98*'Population Estimate'!D97</f>
        <v>520.44789009505291</v>
      </c>
      <c r="K98" s="44">
        <f>'Property % affected'!K98*'Population Estimate'!E97</f>
        <v>565.11129877542885</v>
      </c>
      <c r="L98" s="44">
        <f>'Property % affected'!L98*'Population Estimate'!F97</f>
        <v>464.69108760134969</v>
      </c>
      <c r="M98" s="44">
        <f>'Property % affected'!M98*'Population Estimate'!G97</f>
        <v>190.29423248732573</v>
      </c>
      <c r="N98" s="45">
        <f>'Property % affected'!N98*'Population Estimate'!B97</f>
        <v>12438.772854391727</v>
      </c>
      <c r="O98" s="45">
        <f>'Property % affected'!O98*'Population Estimate'!C97</f>
        <v>25479.980893354881</v>
      </c>
      <c r="P98" s="45">
        <f>'Property % affected'!P98*'Population Estimate'!D97</f>
        <v>19315.443280519819</v>
      </c>
      <c r="Q98" s="45">
        <f>'Property % affected'!Q98*'Population Estimate'!E97</f>
        <v>9500.6085785312152</v>
      </c>
      <c r="R98" s="45">
        <f>'Property % affected'!R98*'Population Estimate'!F97</f>
        <v>6093.6342122044762</v>
      </c>
      <c r="S98" s="45">
        <f>'Property % affected'!S98*'Population Estimate'!G97</f>
        <v>3327.1807914530009</v>
      </c>
      <c r="U98">
        <v>2117</v>
      </c>
      <c r="V98" s="43">
        <f>'Population Estimate'!J97*Assumptions!C$41*'Property % affected'!B98</f>
        <v>308.01604195321102</v>
      </c>
      <c r="W98" s="43">
        <f>'Population Estimate'!K97*Assumptions!D$41*'Property % affected'!C98</f>
        <v>445.42123539809035</v>
      </c>
      <c r="X98" s="43">
        <f>'Population Estimate'!L97*Assumptions!E$41*'Property % affected'!D98</f>
        <v>481.45035022737585</v>
      </c>
      <c r="Y98" s="43">
        <f>'Population Estimate'!M97*Assumptions!F$41*'Property % affected'!E98</f>
        <v>515.68055193950147</v>
      </c>
      <c r="Z98" s="43">
        <f>'Population Estimate'!N97*Assumptions!G$41*'Property % affected'!F98</f>
        <v>386.20164477989033</v>
      </c>
      <c r="AA98" s="43">
        <f>'Population Estimate'!O97*Assumptions!H$41*'Property % affected'!G98</f>
        <v>206.55458409608443</v>
      </c>
      <c r="AB98" s="44">
        <f>'Population Estimate'!J97*Assumptions!C$41*'Property % affected'!H98</f>
        <v>606.64284866186006</v>
      </c>
      <c r="AC98" s="44">
        <f>'Population Estimate'!K97*Assumptions!D$41*'Property % affected'!I98</f>
        <v>727.06723135577556</v>
      </c>
      <c r="AD98" s="44">
        <f>'Population Estimate'!L97*Assumptions!E$41*'Property % affected'!J98</f>
        <v>470.27761908997934</v>
      </c>
      <c r="AE98" s="44">
        <f>'Population Estimate'!M97*Assumptions!F$41*'Property % affected'!K98</f>
        <v>563.65716419329704</v>
      </c>
      <c r="AF98" s="44">
        <f>'Population Estimate'!N97*Assumptions!G$41*'Property % affected'!L98</f>
        <v>455.19885119288773</v>
      </c>
      <c r="AG98" s="44">
        <f>'Population Estimate'!O97*Assumptions!H$41*'Property % affected'!M98</f>
        <v>174.04957668375306</v>
      </c>
      <c r="AH98" s="45">
        <f>'Population Estimate'!J97*Assumptions!C$41*'Property % affected'!N98</f>
        <v>11580.194908793759</v>
      </c>
      <c r="AI98" s="45">
        <f>'Population Estimate'!K97*Assumptions!D$41*'Property % affected'!O98</f>
        <v>23268.11407681846</v>
      </c>
      <c r="AJ98" s="45">
        <f>'Population Estimate'!L97*Assumptions!E$41*'Property % affected'!P98</f>
        <v>17453.468157919509</v>
      </c>
      <c r="AK98" s="45">
        <f>'Population Estimate'!M97*Assumptions!F$41*'Property % affected'!Q98</f>
        <v>9476.1617774934784</v>
      </c>
      <c r="AL98" s="45">
        <f>'Population Estimate'!N97*Assumptions!G$41*'Property % affected'!R98</f>
        <v>5969.1596568014284</v>
      </c>
      <c r="AM98" s="45">
        <f>'Population Estimate'!O97*Assumptions!H$41*'Property % affected'!S98</f>
        <v>3043.1527048055909</v>
      </c>
    </row>
    <row r="99" spans="1:39" x14ac:dyDescent="0.35">
      <c r="A99">
        <v>2118</v>
      </c>
      <c r="B99" s="43">
        <f>'Property % affected'!B99*'Population Estimate'!B98</f>
        <v>338.12715331465193</v>
      </c>
      <c r="C99" s="43">
        <f>'Property % affected'!C99*'Population Estimate'!C98</f>
        <v>498.4870450469104</v>
      </c>
      <c r="D99" s="43">
        <f>'Property % affected'!D99*'Population Estimate'!D98</f>
        <v>544.52709269305785</v>
      </c>
      <c r="E99" s="43">
        <f>'Property % affected'!E99*'Population Estimate'!E98</f>
        <v>528.37803645230861</v>
      </c>
      <c r="F99" s="43">
        <f>'Property % affected'!F99*'Population Estimate'!F98</f>
        <v>402.92326935147503</v>
      </c>
      <c r="G99" s="43">
        <f>'Property % affected'!G99*'Population Estimate'!G98</f>
        <v>230.7982632757485</v>
      </c>
      <c r="H99" s="44">
        <f>'Property % affected'!H99*'Population Estimate'!B98</f>
        <v>660.97986785324474</v>
      </c>
      <c r="I99" s="44">
        <f>'Property % affected'!I99*'Population Estimate'!C98</f>
        <v>807.61795716965412</v>
      </c>
      <c r="J99" s="44">
        <f>'Property % affected'!J99*'Population Estimate'!D98</f>
        <v>527.9231829342873</v>
      </c>
      <c r="K99" s="44">
        <f>'Property % affected'!K99*'Population Estimate'!E98</f>
        <v>573.22810071756919</v>
      </c>
      <c r="L99" s="44">
        <f>'Property % affected'!L99*'Population Estimate'!F98</f>
        <v>471.36553479522354</v>
      </c>
      <c r="M99" s="44">
        <f>'Property % affected'!M99*'Population Estimate'!G98</f>
        <v>193.02746503669837</v>
      </c>
      <c r="N99" s="45">
        <f>'Property % affected'!N99*'Population Estimate'!B98</f>
        <v>12611.570447806118</v>
      </c>
      <c r="O99" s="45">
        <f>'Property % affected'!O99*'Population Estimate'!C98</f>
        <v>25833.945020697385</v>
      </c>
      <c r="P99" s="45">
        <f>'Property % affected'!P99*'Population Estimate'!D98</f>
        <v>19583.770562774796</v>
      </c>
      <c r="Q99" s="45">
        <f>'Property % affected'!Q99*'Population Estimate'!E98</f>
        <v>9632.5896282344147</v>
      </c>
      <c r="R99" s="45">
        <f>'Property % affected'!R99*'Population Estimate'!F98</f>
        <v>6178.2860777335391</v>
      </c>
      <c r="S99" s="45">
        <f>'Property % affected'!S99*'Population Estimate'!G98</f>
        <v>3373.4014950825126</v>
      </c>
      <c r="U99">
        <v>2118</v>
      </c>
      <c r="V99" s="43">
        <f>'Population Estimate'!J98*Assumptions!C$41*'Property % affected'!B99</f>
        <v>314.78815355622442</v>
      </c>
      <c r="W99" s="43">
        <f>'Population Estimate'!K98*Assumptions!D$41*'Property % affected'!C99</f>
        <v>455.21436921456268</v>
      </c>
      <c r="X99" s="43">
        <f>'Population Estimate'!L98*Assumptions!E$41*'Property % affected'!D99</f>
        <v>492.03562845630967</v>
      </c>
      <c r="Y99" s="43">
        <f>'Population Estimate'!M98*Assumptions!F$41*'Property % affected'!E99</f>
        <v>527.01842326299675</v>
      </c>
      <c r="Z99" s="43">
        <f>'Population Estimate'!N98*Assumptions!G$41*'Property % affected'!F99</f>
        <v>394.69276304480849</v>
      </c>
      <c r="AA99" s="43">
        <f>'Population Estimate'!O98*Assumptions!H$41*'Property % affected'!G99</f>
        <v>211.09594073044178</v>
      </c>
      <c r="AB99" s="44">
        <f>'Population Estimate'!J98*Assumptions!C$41*'Property % affected'!H99</f>
        <v>615.35617621852782</v>
      </c>
      <c r="AC99" s="44">
        <f>'Population Estimate'!K98*Assumptions!D$41*'Property % affected'!I99</f>
        <v>737.51023741196911</v>
      </c>
      <c r="AD99" s="44">
        <f>'Population Estimate'!L98*Assumptions!E$41*'Property % affected'!J99</f>
        <v>477.03230670681921</v>
      </c>
      <c r="AE99" s="44">
        <f>'Population Estimate'!M98*Assumptions!F$41*'Property % affected'!K99</f>
        <v>571.75308012160974</v>
      </c>
      <c r="AF99" s="44">
        <f>'Population Estimate'!N98*Assumptions!G$41*'Property % affected'!L99</f>
        <v>461.73695957512837</v>
      </c>
      <c r="AG99" s="44">
        <f>'Population Estimate'!O98*Assumptions!H$41*'Property % affected'!M99</f>
        <v>176.54948412697129</v>
      </c>
      <c r="AH99" s="45">
        <f>'Population Estimate'!J98*Assumptions!C$41*'Property % affected'!N99</f>
        <v>11741.065264329081</v>
      </c>
      <c r="AI99" s="45">
        <f>'Population Estimate'!K98*Assumptions!D$41*'Property % affected'!O99</f>
        <v>23591.351277371257</v>
      </c>
      <c r="AJ99" s="45">
        <f>'Population Estimate'!L98*Assumptions!E$41*'Property % affected'!P99</f>
        <v>17695.929157065282</v>
      </c>
      <c r="AK99" s="45">
        <f>'Population Estimate'!M98*Assumptions!F$41*'Property % affected'!Q99</f>
        <v>9607.8032158511323</v>
      </c>
      <c r="AL99" s="45">
        <f>'Population Estimate'!N98*Assumptions!G$41*'Property % affected'!R99</f>
        <v>6052.0823402104561</v>
      </c>
      <c r="AM99" s="45">
        <f>'Population Estimate'!O98*Assumptions!H$41*'Property % affected'!S99</f>
        <v>3085.4277322490925</v>
      </c>
    </row>
    <row r="100" spans="1:39" x14ac:dyDescent="0.35">
      <c r="A100">
        <v>2119</v>
      </c>
      <c r="B100" s="43">
        <f>'Property % affected'!B100*'Population Estimate'!B99</f>
        <v>345.56129474357107</v>
      </c>
      <c r="C100" s="43">
        <f>'Property % affected'!C100*'Population Estimate'!C99</f>
        <v>509.44689596995704</v>
      </c>
      <c r="D100" s="43">
        <f>'Property % affected'!D100*'Population Estimate'!D99</f>
        <v>556.49919070197257</v>
      </c>
      <c r="E100" s="43">
        <f>'Property % affected'!E100*'Population Estimate'!E99</f>
        <v>539.99507759323603</v>
      </c>
      <c r="F100" s="43">
        <f>'Property % affected'!F100*'Population Estimate'!F99</f>
        <v>411.78203310350625</v>
      </c>
      <c r="G100" s="43">
        <f>'Property % affected'!G100*'Population Estimate'!G99</f>
        <v>235.87264702139271</v>
      </c>
      <c r="H100" s="44">
        <f>'Property % affected'!H100*'Population Estimate'!B99</f>
        <v>670.47364843546427</v>
      </c>
      <c r="I100" s="44">
        <f>'Property % affected'!I100*'Population Estimate'!C99</f>
        <v>819.21792874599168</v>
      </c>
      <c r="J100" s="44">
        <f>'Property % affected'!J100*'Population Estimate'!D99</f>
        <v>535.50584483792909</v>
      </c>
      <c r="K100" s="44">
        <f>'Property % affected'!K100*'Population Estimate'!E99</f>
        <v>581.46148584236892</v>
      </c>
      <c r="L100" s="44">
        <f>'Property % affected'!L100*'Population Estimate'!F99</f>
        <v>478.1358483539413</v>
      </c>
      <c r="M100" s="44">
        <f>'Property % affected'!M100*'Population Estimate'!G99</f>
        <v>195.79995552926403</v>
      </c>
      <c r="N100" s="45">
        <f>'Property % affected'!N100*'Population Estimate'!B99</f>
        <v>12786.768519840009</v>
      </c>
      <c r="O100" s="45">
        <f>'Property % affected'!O100*'Population Estimate'!C99</f>
        <v>26192.826365363155</v>
      </c>
      <c r="P100" s="45">
        <f>'Property % affected'!P100*'Population Estimate'!D99</f>
        <v>19855.825407962537</v>
      </c>
      <c r="Q100" s="45">
        <f>'Property % affected'!Q100*'Population Estimate'!E99</f>
        <v>9766.4041391666251</v>
      </c>
      <c r="R100" s="45">
        <f>'Property % affected'!R100*'Population Estimate'!F99</f>
        <v>6264.1139144627105</v>
      </c>
      <c r="S100" s="45">
        <f>'Property % affected'!S100*'Population Estimate'!G99</f>
        <v>3420.2642898930917</v>
      </c>
      <c r="U100">
        <v>2119</v>
      </c>
      <c r="V100" s="43">
        <f>'Population Estimate'!J99*Assumptions!C$41*'Property % affected'!B100</f>
        <v>321.70915836386723</v>
      </c>
      <c r="W100" s="43">
        <f>'Population Estimate'!K99*Assumptions!D$41*'Property % affected'!C100</f>
        <v>465.22281712548255</v>
      </c>
      <c r="X100" s="43">
        <f>'Population Estimate'!L99*Assumptions!E$41*'Property % affected'!D100</f>
        <v>502.85363704909304</v>
      </c>
      <c r="Y100" s="43">
        <f>'Population Estimate'!M99*Assumptions!F$41*'Property % affected'!E100</f>
        <v>538.60557163536396</v>
      </c>
      <c r="Z100" s="43">
        <f>'Population Estimate'!N99*Assumptions!G$41*'Property % affected'!F100</f>
        <v>403.37056899053653</v>
      </c>
      <c r="AA100" s="43">
        <f>'Population Estimate'!O99*Assumptions!H$41*'Property % affected'!G100</f>
        <v>215.73714467717258</v>
      </c>
      <c r="AB100" s="44">
        <f>'Population Estimate'!J99*Assumptions!C$41*'Property % affected'!H100</f>
        <v>624.19465496963767</v>
      </c>
      <c r="AC100" s="44">
        <f>'Population Estimate'!K99*Assumptions!D$41*'Property % affected'!I100</f>
        <v>748.10323836655255</v>
      </c>
      <c r="AD100" s="44">
        <f>'Population Estimate'!L99*Assumptions!E$41*'Property % affected'!J100</f>
        <v>483.88401319708413</v>
      </c>
      <c r="AE100" s="44">
        <f>'Population Estimate'!M99*Assumptions!F$41*'Property % affected'!K100</f>
        <v>579.96527924276029</v>
      </c>
      <c r="AF100" s="44">
        <f>'Population Estimate'!N99*Assumptions!G$41*'Property % affected'!L100</f>
        <v>468.3689760617192</v>
      </c>
      <c r="AG100" s="44">
        <f>'Population Estimate'!O99*Assumptions!H$41*'Property % affected'!M100</f>
        <v>179.08529822014367</v>
      </c>
      <c r="AH100" s="45">
        <f>'Population Estimate'!J99*Assumptions!C$41*'Property % affected'!N100</f>
        <v>11904.17040705874</v>
      </c>
      <c r="AI100" s="45">
        <f>'Population Estimate'!K99*Assumptions!D$41*'Property % affected'!O100</f>
        <v>23919.078841323357</v>
      </c>
      <c r="AJ100" s="45">
        <f>'Population Estimate'!L99*Assumptions!E$41*'Property % affected'!P100</f>
        <v>17941.758388563208</v>
      </c>
      <c r="AK100" s="45">
        <f>'Population Estimate'!M99*Assumptions!F$41*'Property % affected'!Q100</f>
        <v>9741.2733976071959</v>
      </c>
      <c r="AL100" s="45">
        <f>'Population Estimate'!N99*Assumptions!G$41*'Property % affected'!R100</f>
        <v>6136.1569732772432</v>
      </c>
      <c r="AM100" s="45">
        <f>'Population Estimate'!O99*Assumptions!H$41*'Property % affected'!S100</f>
        <v>3128.2900381234554</v>
      </c>
    </row>
    <row r="101" spans="1:39" x14ac:dyDescent="0.35">
      <c r="A101">
        <v>2120</v>
      </c>
      <c r="B101" s="43">
        <f>'Property % affected'!B101*'Population Estimate'!B100</f>
        <v>429.70613811073082</v>
      </c>
      <c r="C101" s="43">
        <f>'Property % affected'!C101*'Population Estimate'!C100</f>
        <v>633.49820008689551</v>
      </c>
      <c r="D101" s="43">
        <f>'Property % affected'!D101*'Population Estimate'!D100</f>
        <v>692.00781955555101</v>
      </c>
      <c r="E101" s="43">
        <f>'Property % affected'!E101*'Population Estimate'!E100</f>
        <v>671.48492299631562</v>
      </c>
      <c r="F101" s="43">
        <f>'Property % affected'!F101*'Population Estimate'!F100</f>
        <v>512.05175429035717</v>
      </c>
      <c r="G101" s="43">
        <f>'Property % affected'!G101*'Population Estimate'!G100</f>
        <v>293.30809259969612</v>
      </c>
      <c r="H101" s="44">
        <f>'Property % affected'!H101*'Population Estimate'!B100</f>
        <v>827.51641145180065</v>
      </c>
      <c r="I101" s="44">
        <f>'Property % affected'!I101*'Population Estimate'!C100</f>
        <v>1011.1005587986389</v>
      </c>
      <c r="J101" s="44">
        <f>'Property % affected'!J101*'Population Estimate'!D100</f>
        <v>660.93555811746683</v>
      </c>
      <c r="K101" s="44">
        <f>'Property % affected'!K101*'Population Estimate'!E100</f>
        <v>717.65523266202388</v>
      </c>
      <c r="L101" s="44">
        <f>'Property % affected'!L101*'Population Estimate'!F100</f>
        <v>590.12798241898429</v>
      </c>
      <c r="M101" s="44">
        <f>'Property % affected'!M101*'Population Estimate'!G100</f>
        <v>241.66151337951436</v>
      </c>
      <c r="N101" s="45">
        <f>'Property % affected'!N101*'Population Estimate'!B100</f>
        <v>15774.436590113486</v>
      </c>
      <c r="O101" s="45">
        <f>'Property % affected'!O101*'Population Estimate'!C100</f>
        <v>32312.861375036722</v>
      </c>
      <c r="P101" s="45">
        <f>'Property % affected'!P101*'Population Estimate'!D100</f>
        <v>24495.200515774115</v>
      </c>
      <c r="Q101" s="45">
        <f>'Property % affected'!Q101*'Population Estimate'!E100</f>
        <v>12048.354716648413</v>
      </c>
      <c r="R101" s="45">
        <f>'Property % affected'!R101*'Population Estimate'!F100</f>
        <v>7727.7435329826367</v>
      </c>
      <c r="S101" s="45">
        <f>'Property % affected'!S101*'Population Estimate'!G100</f>
        <v>4219.4196351200671</v>
      </c>
      <c r="U101">
        <v>2120</v>
      </c>
      <c r="V101" s="43">
        <f>'Population Estimate'!J100*Assumptions!C$41*'Property % affected'!B101</f>
        <v>400.04596040761521</v>
      </c>
      <c r="W101" s="43">
        <f>'Population Estimate'!K100*Assumptions!D$41*'Property % affected'!C101</f>
        <v>578.50547254237893</v>
      </c>
      <c r="X101" s="43">
        <f>'Population Estimate'!L100*Assumptions!E$41*'Property % affected'!D101</f>
        <v>625.29946987160599</v>
      </c>
      <c r="Y101" s="43">
        <f>'Population Estimate'!M100*Assumptions!F$41*'Property % affected'!E101</f>
        <v>669.75706965127551</v>
      </c>
      <c r="Z101" s="43">
        <f>'Population Estimate'!N100*Assumptions!G$41*'Property % affected'!F101</f>
        <v>501.59208240342497</v>
      </c>
      <c r="AA101" s="43">
        <f>'Population Estimate'!O100*Assumptions!H$41*'Property % affected'!G101</f>
        <v>268.2695565053254</v>
      </c>
      <c r="AB101" s="44">
        <f>'Population Estimate'!J100*Assumptions!C$41*'Property % affected'!H101</f>
        <v>770.39764669824683</v>
      </c>
      <c r="AC101" s="44">
        <f>'Population Estimate'!K100*Assumptions!D$41*'Property % affected'!I101</f>
        <v>923.32891628648167</v>
      </c>
      <c r="AD101" s="44">
        <f>'Population Estimate'!L100*Assumptions!E$41*'Property % affected'!J101</f>
        <v>597.22252036917882</v>
      </c>
      <c r="AE101" s="44">
        <f>'Population Estimate'!M100*Assumptions!F$41*'Property % affected'!K101</f>
        <v>715.8085746777947</v>
      </c>
      <c r="AF101" s="44">
        <f>'Population Estimate'!N100*Assumptions!G$41*'Property % affected'!L101</f>
        <v>578.07344883779524</v>
      </c>
      <c r="AG101" s="44">
        <f>'Population Estimate'!O100*Assumptions!H$41*'Property % affected'!M101</f>
        <v>221.03183871986781</v>
      </c>
      <c r="AH101" s="45">
        <f>'Population Estimate'!J100*Assumptions!C$41*'Property % affected'!N101</f>
        <v>14685.616694530034</v>
      </c>
      <c r="AI101" s="45">
        <f>'Population Estimate'!K100*Assumptions!D$41*'Property % affected'!O101</f>
        <v>29507.84569932149</v>
      </c>
      <c r="AJ101" s="45">
        <f>'Population Estimate'!L100*Assumptions!E$41*'Property % affected'!P101</f>
        <v>22133.905808679501</v>
      </c>
      <c r="AK101" s="45">
        <f>'Population Estimate'!M100*Assumptions!F$41*'Property % affected'!Q101</f>
        <v>12017.352099483909</v>
      </c>
      <c r="AL101" s="45">
        <f>'Population Estimate'!N100*Assumptions!G$41*'Property % affected'!R101</f>
        <v>7569.8890561565968</v>
      </c>
      <c r="AM101" s="45">
        <f>'Population Estimate'!O100*Assumptions!H$41*'Property % affected'!S101</f>
        <v>3859.2246950662393</v>
      </c>
    </row>
    <row r="102" spans="1:39" x14ac:dyDescent="0.35">
      <c r="A102">
        <v>2121</v>
      </c>
      <c r="B102" s="43">
        <f>'Property % affected'!B102*'Population Estimate'!B101</f>
        <v>439.15375618066167</v>
      </c>
      <c r="C102" s="43">
        <f>'Property % affected'!C102*'Population Estimate'!C101</f>
        <v>647.42643734392846</v>
      </c>
      <c r="D102" s="43">
        <f>'Property % affected'!D102*'Population Estimate'!D101</f>
        <v>707.22246277501029</v>
      </c>
      <c r="E102" s="43">
        <f>'Property % affected'!E102*'Population Estimate'!E101</f>
        <v>686.24834508769709</v>
      </c>
      <c r="F102" s="43">
        <f>'Property % affected'!F102*'Population Estimate'!F101</f>
        <v>523.3098420333971</v>
      </c>
      <c r="G102" s="43">
        <f>'Property % affected'!G102*'Population Estimate'!G101</f>
        <v>299.75683184248476</v>
      </c>
      <c r="H102" s="44">
        <f>'Property % affected'!H102*'Population Estimate'!B101</f>
        <v>839.40218834244149</v>
      </c>
      <c r="I102" s="44">
        <f>'Property % affected'!I102*'Population Estimate'!C101</f>
        <v>1025.6231899991474</v>
      </c>
      <c r="J102" s="44">
        <f>'Property % affected'!J102*'Population Estimate'!D101</f>
        <v>670.42870227045501</v>
      </c>
      <c r="K102" s="44">
        <f>'Property % affected'!K102*'Population Estimate'!E101</f>
        <v>727.96305237626621</v>
      </c>
      <c r="L102" s="44">
        <f>'Property % affected'!L102*'Population Estimate'!F101</f>
        <v>598.60410378514609</v>
      </c>
      <c r="M102" s="44">
        <f>'Property % affected'!M102*'Population Estimate'!G101</f>
        <v>245.13254403381194</v>
      </c>
      <c r="N102" s="45">
        <f>'Property % affected'!N102*'Population Estimate'!B101</f>
        <v>15993.572730964957</v>
      </c>
      <c r="O102" s="45">
        <f>'Property % affected'!O102*'Population Estimate'!C101</f>
        <v>32761.746867785932</v>
      </c>
      <c r="P102" s="45">
        <f>'Property % affected'!P102*'Population Estimate'!D101</f>
        <v>24835.484219711536</v>
      </c>
      <c r="Q102" s="45">
        <f>'Property % affected'!Q102*'Population Estimate'!E101</f>
        <v>12215.728679016791</v>
      </c>
      <c r="R102" s="45">
        <f>'Property % affected'!R102*'Population Estimate'!F101</f>
        <v>7835.0962035920656</v>
      </c>
      <c r="S102" s="45">
        <f>'Property % affected'!S102*'Population Estimate'!G101</f>
        <v>4278.0351888478408</v>
      </c>
      <c r="U102">
        <v>2121</v>
      </c>
      <c r="V102" s="43">
        <f>'Population Estimate'!J101*Assumptions!C$41*'Property % affected'!B102</f>
        <v>408.84146298285634</v>
      </c>
      <c r="W102" s="43">
        <f>'Population Estimate'!K101*Assumptions!D$41*'Property % affected'!C102</f>
        <v>591.22462703241047</v>
      </c>
      <c r="X102" s="43">
        <f>'Population Estimate'!L101*Assumptions!E$41*'Property % affected'!D102</f>
        <v>639.0474479587956</v>
      </c>
      <c r="Y102" s="43">
        <f>'Population Estimate'!M101*Assumptions!F$41*'Property % affected'!E102</f>
        <v>684.48250276126475</v>
      </c>
      <c r="Z102" s="43">
        <f>'Population Estimate'!N101*Assumptions!G$41*'Property % affected'!F102</f>
        <v>512.62020139256481</v>
      </c>
      <c r="AA102" s="43">
        <f>'Population Estimate'!O101*Assumptions!H$41*'Property % affected'!G102</f>
        <v>274.16779272972605</v>
      </c>
      <c r="AB102" s="44">
        <f>'Population Estimate'!J101*Assumptions!C$41*'Property % affected'!H102</f>
        <v>781.46301581843807</v>
      </c>
      <c r="AC102" s="44">
        <f>'Population Estimate'!K101*Assumptions!D$41*'Property % affected'!I102</f>
        <v>936.59086655572696</v>
      </c>
      <c r="AD102" s="44">
        <f>'Population Estimate'!L101*Assumptions!E$41*'Property % affected'!J102</f>
        <v>605.8005419442685</v>
      </c>
      <c r="AE102" s="44">
        <f>'Population Estimate'!M101*Assumptions!F$41*'Property % affected'!K102</f>
        <v>726.08987048932022</v>
      </c>
      <c r="AF102" s="44">
        <f>'Population Estimate'!N101*Assumptions!G$41*'Property % affected'!L102</f>
        <v>586.3764286267218</v>
      </c>
      <c r="AG102" s="44">
        <f>'Population Estimate'!O101*Assumptions!H$41*'Property % affected'!M102</f>
        <v>224.20656140137132</v>
      </c>
      <c r="AH102" s="45">
        <f>'Population Estimate'!J101*Assumptions!C$41*'Property % affected'!N102</f>
        <v>14889.627110374631</v>
      </c>
      <c r="AI102" s="45">
        <f>'Population Estimate'!K101*Assumptions!D$41*'Property % affected'!O102</f>
        <v>29917.764329026635</v>
      </c>
      <c r="AJ102" s="45">
        <f>'Population Estimate'!L101*Assumptions!E$41*'Property % affected'!P102</f>
        <v>22441.386755664571</v>
      </c>
      <c r="AK102" s="45">
        <f>'Population Estimate'!M101*Assumptions!F$41*'Property % affected'!Q102</f>
        <v>12184.295378078388</v>
      </c>
      <c r="AL102" s="45">
        <f>'Population Estimate'!N101*Assumptions!G$41*'Property % affected'!R102</f>
        <v>7675.0488357128224</v>
      </c>
      <c r="AM102" s="45">
        <f>'Population Estimate'!O101*Assumptions!H$41*'Property % affected'!S102</f>
        <v>3912.8364739417871</v>
      </c>
    </row>
    <row r="103" spans="1:39" x14ac:dyDescent="0.35">
      <c r="A103">
        <v>2122</v>
      </c>
      <c r="B103" s="43">
        <f>'Property % affected'!B103*'Population Estimate'!B102</f>
        <v>448.80909175629944</v>
      </c>
      <c r="C103" s="43">
        <f>'Property % affected'!C103*'Population Estimate'!C102</f>
        <v>661.66090403154487</v>
      </c>
      <c r="D103" s="43">
        <f>'Property % affected'!D103*'Population Estimate'!D102</f>
        <v>722.77161864267077</v>
      </c>
      <c r="E103" s="43">
        <f>'Property % affected'!E103*'Population Estimate'!E102</f>
        <v>701.33635917568756</v>
      </c>
      <c r="F103" s="43">
        <f>'Property % affected'!F103*'Population Estimate'!F102</f>
        <v>534.81545268514299</v>
      </c>
      <c r="G103" s="43">
        <f>'Property % affected'!G103*'Population Estimate'!G102</f>
        <v>306.34735455075133</v>
      </c>
      <c r="H103" s="44">
        <f>'Property % affected'!H103*'Population Estimate'!B102</f>
        <v>851.45868292561283</v>
      </c>
      <c r="I103" s="44">
        <f>'Property % affected'!I103*'Population Estimate'!C102</f>
        <v>1040.3544125362455</v>
      </c>
      <c r="J103" s="44">
        <f>'Property % affected'!J103*'Population Estimate'!D102</f>
        <v>680.0581982731851</v>
      </c>
      <c r="K103" s="44">
        <f>'Property % affected'!K103*'Population Estimate'!E102</f>
        <v>738.4189252815471</v>
      </c>
      <c r="L103" s="44">
        <f>'Property % affected'!L103*'Population Estimate'!F102</f>
        <v>607.20196930775239</v>
      </c>
      <c r="M103" s="44">
        <f>'Property % affected'!M103*'Population Estimate'!G102</f>
        <v>248.65342976695342</v>
      </c>
      <c r="N103" s="45">
        <f>'Property % affected'!N103*'Population Estimate'!B102</f>
        <v>16215.753078685751</v>
      </c>
      <c r="O103" s="45">
        <f>'Property % affected'!O103*'Population Estimate'!C102</f>
        <v>33216.868211432462</v>
      </c>
      <c r="P103" s="45">
        <f>'Property % affected'!P103*'Population Estimate'!D102</f>
        <v>25180.495094552938</v>
      </c>
      <c r="Q103" s="45">
        <f>'Property % affected'!Q103*'Population Estimate'!E102</f>
        <v>12385.427775724062</v>
      </c>
      <c r="R103" s="45">
        <f>'Property % affected'!R103*'Population Estimate'!F102</f>
        <v>7943.9402016294525</v>
      </c>
      <c r="S103" s="45">
        <f>'Property % affected'!S103*'Population Estimate'!G102</f>
        <v>4337.4650211816606</v>
      </c>
      <c r="U103">
        <v>2122</v>
      </c>
      <c r="V103" s="43">
        <f>'Population Estimate'!J102*Assumptions!C$41*'Property % affected'!B103</f>
        <v>417.83034550242246</v>
      </c>
      <c r="W103" s="43">
        <f>'Population Estimate'!K102*Assumptions!D$41*'Property % affected'!C103</f>
        <v>604.22342778098198</v>
      </c>
      <c r="X103" s="43">
        <f>'Population Estimate'!L102*Assumptions!E$41*'Property % affected'!D103</f>
        <v>653.09769225696516</v>
      </c>
      <c r="Y103" s="43">
        <f>'Population Estimate'!M102*Assumptions!F$41*'Property % affected'!E103</f>
        <v>699.53169263337315</v>
      </c>
      <c r="Z103" s="43">
        <f>'Population Estimate'!N102*Assumptions!G$41*'Property % affected'!F103</f>
        <v>523.89078714444906</v>
      </c>
      <c r="AA103" s="43">
        <f>'Population Estimate'!O102*Assumptions!H$41*'Property % affected'!G103</f>
        <v>280.19570893351778</v>
      </c>
      <c r="AB103" s="44">
        <f>'Population Estimate'!J102*Assumptions!C$41*'Property % affected'!H103</f>
        <v>792.68731895704275</v>
      </c>
      <c r="AC103" s="44">
        <f>'Population Estimate'!K102*Assumptions!D$41*'Property % affected'!I103</f>
        <v>950.04330075961559</v>
      </c>
      <c r="AD103" s="44">
        <f>'Population Estimate'!L102*Assumptions!E$41*'Property % affected'!J103</f>
        <v>614.50177128804262</v>
      </c>
      <c r="AE103" s="44">
        <f>'Population Estimate'!M102*Assumptions!F$41*'Property % affected'!K103</f>
        <v>736.51883852398385</v>
      </c>
      <c r="AF103" s="44">
        <f>'Population Estimate'!N102*Assumptions!G$41*'Property % affected'!L103</f>
        <v>594.79866570641991</v>
      </c>
      <c r="AG103" s="44">
        <f>'Population Estimate'!O102*Assumptions!H$41*'Property % affected'!M103</f>
        <v>227.42688323348969</v>
      </c>
      <c r="AH103" s="45">
        <f>'Population Estimate'!J102*Assumptions!C$41*'Property % affected'!N103</f>
        <v>15096.471608753096</v>
      </c>
      <c r="AI103" s="45">
        <f>'Population Estimate'!K102*Assumptions!D$41*'Property % affected'!O103</f>
        <v>30333.377487728972</v>
      </c>
      <c r="AJ103" s="45">
        <f>'Population Estimate'!L102*Assumptions!E$41*'Property % affected'!P103</f>
        <v>22753.13918250395</v>
      </c>
      <c r="AK103" s="45">
        <f>'Population Estimate'!M102*Assumptions!F$41*'Property % affected'!Q103</f>
        <v>12353.557808016454</v>
      </c>
      <c r="AL103" s="45">
        <f>'Population Estimate'!N102*Assumptions!G$41*'Property % affected'!R103</f>
        <v>7781.6694793787137</v>
      </c>
      <c r="AM103" s="45">
        <f>'Population Estimate'!O102*Assumptions!H$41*'Property % affected'!S103</f>
        <v>3967.1930197229458</v>
      </c>
    </row>
    <row r="104" spans="1:39" x14ac:dyDescent="0.35">
      <c r="A104">
        <v>2123</v>
      </c>
      <c r="B104" s="43">
        <f>'Property % affected'!B104*'Population Estimate'!B103</f>
        <v>458.67671176254061</v>
      </c>
      <c r="C104" s="43">
        <f>'Property % affected'!C104*'Population Estimate'!C103</f>
        <v>676.20833298049865</v>
      </c>
      <c r="D104" s="43">
        <f>'Property % affected'!D104*'Population Estimate'!D103</f>
        <v>738.66264183061992</v>
      </c>
      <c r="E104" s="43">
        <f>'Property % affected'!E104*'Population Estimate'!E103</f>
        <v>716.75610181464492</v>
      </c>
      <c r="F104" s="43">
        <f>'Property % affected'!F104*'Population Estimate'!F103</f>
        <v>546.57402834124503</v>
      </c>
      <c r="G104" s="43">
        <f>'Property % affected'!G104*'Population Estimate'!G103</f>
        <v>313.08277800840597</v>
      </c>
      <c r="H104" s="44">
        <f>'Property % affected'!H104*'Population Estimate'!B103</f>
        <v>863.68834725226679</v>
      </c>
      <c r="I104" s="44">
        <f>'Property % affected'!I104*'Population Estimate'!C103</f>
        <v>1055.2972224472967</v>
      </c>
      <c r="J104" s="44">
        <f>'Property % affected'!J104*'Population Estimate'!D103</f>
        <v>689.82600457341948</v>
      </c>
      <c r="K104" s="44">
        <f>'Property % affected'!K104*'Population Estimate'!E103</f>
        <v>749.02497789423842</v>
      </c>
      <c r="L104" s="44">
        <f>'Property % affected'!L104*'Population Estimate'!F103</f>
        <v>615.92332762146623</v>
      </c>
      <c r="M104" s="44">
        <f>'Property % affected'!M104*'Population Estimate'!G103</f>
        <v>252.22488665699578</v>
      </c>
      <c r="N104" s="45">
        <f>'Property % affected'!N104*'Population Estimate'!B103</f>
        <v>16441.019922947609</v>
      </c>
      <c r="O104" s="45">
        <f>'Property % affected'!O104*'Population Estimate'!C103</f>
        <v>33678.312033495014</v>
      </c>
      <c r="P104" s="45">
        <f>'Property % affected'!P104*'Population Estimate'!D103</f>
        <v>25530.298809457607</v>
      </c>
      <c r="Q104" s="45">
        <f>'Property % affected'!Q104*'Population Estimate'!E103</f>
        <v>12557.484307192697</v>
      </c>
      <c r="R104" s="45">
        <f>'Property % affected'!R104*'Population Estimate'!F103</f>
        <v>8054.2962443949355</v>
      </c>
      <c r="S104" s="45">
        <f>'Property % affected'!S104*'Population Estimate'!G103</f>
        <v>4397.7204439595316</v>
      </c>
      <c r="U104">
        <v>2123</v>
      </c>
      <c r="V104" s="43">
        <f>'Population Estimate'!J103*Assumptions!C$41*'Property % affected'!B104</f>
        <v>427.01685966228519</v>
      </c>
      <c r="W104" s="43">
        <f>'Population Estimate'!K103*Assumptions!D$41*'Property % affected'!C104</f>
        <v>617.50802315510771</v>
      </c>
      <c r="X104" s="43">
        <f>'Population Estimate'!L103*Assumptions!E$41*'Property % affected'!D104</f>
        <v>667.4568484606101</v>
      </c>
      <c r="Y104" s="43">
        <f>'Population Estimate'!M103*Assumptions!F$41*'Property % affected'!E104</f>
        <v>714.91175745830094</v>
      </c>
      <c r="Z104" s="43">
        <f>'Population Estimate'!N103*Assumptions!G$41*'Property % affected'!F104</f>
        <v>535.40917058913897</v>
      </c>
      <c r="AA104" s="43">
        <f>'Population Estimate'!O103*Assumptions!H$41*'Property % affected'!G104</f>
        <v>286.35615629057946</v>
      </c>
      <c r="AB104" s="44">
        <f>'Population Estimate'!J103*Assumptions!C$41*'Property % affected'!H104</f>
        <v>804.07283891384236</v>
      </c>
      <c r="AC104" s="44">
        <f>'Population Estimate'!K103*Assumptions!D$41*'Property % affected'!I104</f>
        <v>963.68895485542521</v>
      </c>
      <c r="AD104" s="44">
        <f>'Population Estimate'!L103*Assumptions!E$41*'Property % affected'!J104</f>
        <v>623.32797805730684</v>
      </c>
      <c r="AE104" s="44">
        <f>'Population Estimate'!M103*Assumptions!F$41*'Property % affected'!K104</f>
        <v>747.09759982624223</v>
      </c>
      <c r="AF104" s="44">
        <f>'Population Estimate'!N103*Assumptions!G$41*'Property % affected'!L104</f>
        <v>603.34187299222401</v>
      </c>
      <c r="AG104" s="44">
        <f>'Population Estimate'!O103*Assumptions!H$41*'Property % affected'!M104</f>
        <v>230.69345916556665</v>
      </c>
      <c r="AH104" s="45">
        <f>'Population Estimate'!J103*Assumptions!C$41*'Property % affected'!N104</f>
        <v>15306.189560320978</v>
      </c>
      <c r="AI104" s="45">
        <f>'Population Estimate'!K103*Assumptions!D$41*'Property % affected'!O104</f>
        <v>30754.764282983389</v>
      </c>
      <c r="AJ104" s="45">
        <f>'Population Estimate'!L103*Assumptions!E$41*'Property % affected'!P104</f>
        <v>23069.222427964221</v>
      </c>
      <c r="AK104" s="45">
        <f>'Population Estimate'!M103*Assumptions!F$41*'Property % affected'!Q104</f>
        <v>12525.171606605687</v>
      </c>
      <c r="AL104" s="45">
        <f>'Population Estimate'!N103*Assumptions!G$41*'Property % affected'!R104</f>
        <v>7889.7712812624977</v>
      </c>
      <c r="AM104" s="45">
        <f>'Population Estimate'!O103*Assumptions!H$41*'Property % affected'!S104</f>
        <v>4022.3046786014552</v>
      </c>
    </row>
    <row r="105" spans="1:39" x14ac:dyDescent="0.35">
      <c r="A105">
        <v>2124</v>
      </c>
      <c r="B105" s="43">
        <f>'Property % affected'!B105*'Population Estimate'!B104</f>
        <v>468.76128353374395</v>
      </c>
      <c r="C105" s="43">
        <f>'Property % affected'!C105*'Population Estimate'!C104</f>
        <v>691.07560505111121</v>
      </c>
      <c r="D105" s="43">
        <f>'Property % affected'!D105*'Population Estimate'!D104</f>
        <v>754.90304871245871</v>
      </c>
      <c r="E105" s="43">
        <f>'Property % affected'!E105*'Population Estimate'!E104</f>
        <v>732.51486646485398</v>
      </c>
      <c r="F105" s="43">
        <f>'Property % affected'!F105*'Population Estimate'!F104</f>
        <v>558.59113074852075</v>
      </c>
      <c r="G105" s="43">
        <f>'Property % affected'!G105*'Population Estimate'!G104</f>
        <v>319.96628803668062</v>
      </c>
      <c r="H105" s="44">
        <f>'Property % affected'!H105*'Population Estimate'!B104</f>
        <v>876.09366859263355</v>
      </c>
      <c r="I105" s="44">
        <f>'Property % affected'!I105*'Population Estimate'!C104</f>
        <v>1070.4546588023245</v>
      </c>
      <c r="J105" s="44">
        <f>'Property % affected'!J105*'Population Estimate'!D104</f>
        <v>699.73410774848196</v>
      </c>
      <c r="K105" s="44">
        <f>'Property % affected'!K105*'Population Estimate'!E104</f>
        <v>759.78336727427393</v>
      </c>
      <c r="L105" s="44">
        <f>'Property % affected'!L105*'Population Estimate'!F104</f>
        <v>624.76995247692525</v>
      </c>
      <c r="M105" s="44">
        <f>'Property % affected'!M105*'Population Estimate'!G104</f>
        <v>255.84764106716233</v>
      </c>
      <c r="N105" s="45">
        <f>'Property % affected'!N105*'Population Estimate'!B104</f>
        <v>16669.41614090413</v>
      </c>
      <c r="O105" s="45">
        <f>'Property % affected'!O105*'Population Estimate'!C104</f>
        <v>34146.166164908951</v>
      </c>
      <c r="P105" s="45">
        <f>'Property % affected'!P105*'Population Estimate'!D104</f>
        <v>25884.961945851075</v>
      </c>
      <c r="Q105" s="45">
        <f>'Property % affected'!Q105*'Population Estimate'!E104</f>
        <v>12731.931022557847</v>
      </c>
      <c r="R105" s="45">
        <f>'Property % affected'!R105*'Population Estimate'!F104</f>
        <v>8166.185336990321</v>
      </c>
      <c r="S105" s="45">
        <f>'Property % affected'!S105*'Population Estimate'!G104</f>
        <v>4458.8129261618378</v>
      </c>
      <c r="U105">
        <v>2124</v>
      </c>
      <c r="V105" s="43">
        <f>'Population Estimate'!J104*Assumptions!C$41*'Property % affected'!B105</f>
        <v>436.40535063718244</v>
      </c>
      <c r="W105" s="43">
        <f>'Population Estimate'!K104*Assumptions!D$41*'Property % affected'!C105</f>
        <v>631.08469670121417</v>
      </c>
      <c r="X105" s="43">
        <f>'Population Estimate'!L104*Assumptions!E$41*'Property % affected'!D105</f>
        <v>682.13170837799555</v>
      </c>
      <c r="Y105" s="43">
        <f>'Population Estimate'!M104*Assumptions!F$41*'Property % affected'!E105</f>
        <v>730.62997192892749</v>
      </c>
      <c r="Z105" s="43">
        <f>'Population Estimate'!N104*Assumptions!G$41*'Property % affected'!F105</f>
        <v>547.18079986375062</v>
      </c>
      <c r="AA105" s="43">
        <f>'Population Estimate'!O104*Assumptions!H$41*'Property % affected'!G105</f>
        <v>292.65204866135514</v>
      </c>
      <c r="AB105" s="44">
        <f>'Population Estimate'!J104*Assumptions!C$41*'Property % affected'!H105</f>
        <v>815.6218912769092</v>
      </c>
      <c r="AC105" s="44">
        <f>'Population Estimate'!K104*Assumptions!D$41*'Property % affected'!I105</f>
        <v>977.53060409751242</v>
      </c>
      <c r="AD105" s="44">
        <f>'Population Estimate'!L104*Assumptions!E$41*'Property % affected'!J105</f>
        <v>632.2809573267881</v>
      </c>
      <c r="AE105" s="44">
        <f>'Population Estimate'!M104*Assumptions!F$41*'Property % affected'!K105</f>
        <v>757.82830590552021</v>
      </c>
      <c r="AF105" s="44">
        <f>'Population Estimate'!N104*Assumptions!G$41*'Property % affected'!L105</f>
        <v>612.00778800239982</v>
      </c>
      <c r="AG105" s="44">
        <f>'Population Estimate'!O104*Assumptions!H$41*'Property % affected'!M105</f>
        <v>234.0069535541088</v>
      </c>
      <c r="AH105" s="45">
        <f>'Population Estimate'!J104*Assumptions!C$41*'Property % affected'!N105</f>
        <v>15518.82088266513</v>
      </c>
      <c r="AI105" s="45">
        <f>'Population Estimate'!K104*Assumptions!D$41*'Property % affected'!O105</f>
        <v>31182.004921295225</v>
      </c>
      <c r="AJ105" s="45">
        <f>'Population Estimate'!L104*Assumptions!E$41*'Property % affected'!P105</f>
        <v>23389.696655137366</v>
      </c>
      <c r="AK105" s="45">
        <f>'Population Estimate'!M104*Assumptions!F$41*'Property % affected'!Q105</f>
        <v>12699.169438711733</v>
      </c>
      <c r="AL105" s="45">
        <f>'Population Estimate'!N104*Assumptions!G$41*'Property % affected'!R105</f>
        <v>7999.3748173951453</v>
      </c>
      <c r="AM105" s="45">
        <f>'Population Estimate'!O104*Assumptions!H$41*'Property % affected'!S105</f>
        <v>4078.1819404968169</v>
      </c>
    </row>
    <row r="106" spans="1:39" x14ac:dyDescent="0.35">
      <c r="A106">
        <v>2125</v>
      </c>
      <c r="B106" s="43">
        <f>'Property % affected'!B106*'Population Estimate'!B105</f>
        <v>479.06757702135559</v>
      </c>
      <c r="C106" s="43">
        <f>'Property % affected'!C106*'Population Estimate'!C105</f>
        <v>706.26975238788225</v>
      </c>
      <c r="D106" s="43">
        <f>'Property % affected'!D106*'Population Estimate'!D105</f>
        <v>771.5005209185083</v>
      </c>
      <c r="E106" s="43">
        <f>'Property % affected'!E106*'Population Estimate'!E105</f>
        <v>748.62010694229627</v>
      </c>
      <c r="F106" s="43">
        <f>'Property % affected'!F106*'Population Estimate'!F105</f>
        <v>570.87244393563401</v>
      </c>
      <c r="G106" s="43">
        <f>'Property % affected'!G106*'Population Estimate'!G105</f>
        <v>327.00114050100603</v>
      </c>
      <c r="H106" s="44">
        <f>'Property % affected'!H106*'Population Estimate'!B105</f>
        <v>888.67716994208274</v>
      </c>
      <c r="I106" s="44">
        <f>'Property % affected'!I106*'Population Estimate'!C105</f>
        <v>1085.8298043220971</v>
      </c>
      <c r="J106" s="44">
        <f>'Property % affected'!J106*'Population Estimate'!D105</f>
        <v>709.78452290928715</v>
      </c>
      <c r="K106" s="44">
        <f>'Property % affected'!K106*'Population Estimate'!E105</f>
        <v>770.69628146385287</v>
      </c>
      <c r="L106" s="44">
        <f>'Property % affected'!L106*'Population Estimate'!F105</f>
        <v>633.74364310148826</v>
      </c>
      <c r="M106" s="44">
        <f>'Property % affected'!M106*'Population Estimate'!G105</f>
        <v>259.52242979357084</v>
      </c>
      <c r="N106" s="45">
        <f>'Property % affected'!N106*'Population Estimate'!B105</f>
        <v>16900.985205352015</v>
      </c>
      <c r="O106" s="45">
        <f>'Property % affected'!O106*'Population Estimate'!C105</f>
        <v>34620.519656744043</v>
      </c>
      <c r="P106" s="45">
        <f>'Property % affected'!P106*'Population Estimate'!D105</f>
        <v>26244.552010098207</v>
      </c>
      <c r="Q106" s="45">
        <f>'Property % affected'!Q106*'Population Estimate'!E105</f>
        <v>12908.801125900816</v>
      </c>
      <c r="R106" s="45">
        <f>'Property % affected'!R106*'Population Estimate'!F105</f>
        <v>8279.6287763171804</v>
      </c>
      <c r="S106" s="45">
        <f>'Property % affected'!S106*'Population Estimate'!G105</f>
        <v>4520.7540960943461</v>
      </c>
      <c r="U106">
        <v>2125</v>
      </c>
      <c r="V106" s="43">
        <f>'Population Estimate'!J105*Assumptions!C$41*'Property % affected'!B106</f>
        <v>446.00025913586416</v>
      </c>
      <c r="W106" s="43">
        <f>'Population Estimate'!K105*Assumptions!D$41*'Property % affected'!C106</f>
        <v>644.95987011722627</v>
      </c>
      <c r="X106" s="43">
        <f>'Population Estimate'!L105*Assumptions!E$41*'Property % affected'!D106</f>
        <v>697.12921314364553</v>
      </c>
      <c r="Y106" s="43">
        <f>'Population Estimate'!M105*Assumptions!F$41*'Property % affected'!E106</f>
        <v>746.69377068120423</v>
      </c>
      <c r="Z106" s="43">
        <f>'Population Estimate'!N105*Assumptions!G$41*'Property % affected'!F106</f>
        <v>559.21124288939768</v>
      </c>
      <c r="AA106" s="43">
        <f>'Population Estimate'!O105*Assumptions!H$41*'Property % affected'!G106</f>
        <v>299.08636397109552</v>
      </c>
      <c r="AB106" s="44">
        <f>'Population Estimate'!J105*Assumptions!C$41*'Property % affected'!H106</f>
        <v>827.33682489355158</v>
      </c>
      <c r="AC106" s="44">
        <f>'Population Estimate'!K105*Assumptions!D$41*'Property % affected'!I106</f>
        <v>991.5710636017443</v>
      </c>
      <c r="AD106" s="44">
        <f>'Population Estimate'!L105*Assumptions!E$41*'Property % affected'!J106</f>
        <v>641.36252995421501</v>
      </c>
      <c r="AE106" s="44">
        <f>'Population Estimate'!M105*Assumptions!F$41*'Property % affected'!K106</f>
        <v>768.71313917378461</v>
      </c>
      <c r="AF106" s="44">
        <f>'Population Estimate'!N105*Assumptions!G$41*'Property % affected'!L106</f>
        <v>620.7981732115212</v>
      </c>
      <c r="AG106" s="44">
        <f>'Population Estimate'!O105*Assumptions!H$41*'Property % affected'!M106</f>
        <v>237.36804029790292</v>
      </c>
      <c r="AH106" s="45">
        <f>'Population Estimate'!J105*Assumptions!C$41*'Property % affected'!N106</f>
        <v>15734.406047901646</v>
      </c>
      <c r="AI106" s="45">
        <f>'Population Estimate'!K105*Assumptions!D$41*'Property % affected'!O106</f>
        <v>31615.180723386762</v>
      </c>
      <c r="AJ106" s="45">
        <f>'Population Estimate'!L105*Assumptions!E$41*'Property % affected'!P106</f>
        <v>23714.622862892127</v>
      </c>
      <c r="AK106" s="45">
        <f>'Population Estimate'!M105*Assumptions!F$41*'Property % affected'!Q106</f>
        <v>12875.584422975729</v>
      </c>
      <c r="AL106" s="45">
        <f>'Population Estimate'!N105*Assumptions!G$41*'Property % affected'!R106</f>
        <v>8110.5009496468083</v>
      </c>
      <c r="AM106" s="45">
        <f>'Population Estimate'!O105*Assumptions!H$41*'Property % affected'!S106</f>
        <v>4134.8354410529482</v>
      </c>
    </row>
    <row r="107" spans="1:39" x14ac:dyDescent="0.35">
      <c r="A107">
        <v>2126</v>
      </c>
      <c r="B107" s="43">
        <f>'Property % affected'!B107*'Population Estimate'!B106</f>
        <v>489.60046705007255</v>
      </c>
      <c r="C107" s="43">
        <f>'Property % affected'!C107*'Population Estimate'!C106</f>
        <v>721.79796174565945</v>
      </c>
      <c r="D107" s="43">
        <f>'Property % affected'!D107*'Population Estimate'!D106</f>
        <v>788.46290896918254</v>
      </c>
      <c r="E107" s="43">
        <f>'Property % affected'!E107*'Population Estimate'!E106</f>
        <v>765.0794409442675</v>
      </c>
      <c r="F107" s="43">
        <f>'Property % affected'!F107*'Population Estimate'!F106</f>
        <v>583.42377690161106</v>
      </c>
      <c r="G107" s="43">
        <f>'Property % affected'!G107*'Population Estimate'!G106</f>
        <v>334.19066285102008</v>
      </c>
      <c r="H107" s="44">
        <f>'Property % affected'!H107*'Population Estimate'!B106</f>
        <v>901.44141053425017</v>
      </c>
      <c r="I107" s="44">
        <f>'Property % affected'!I107*'Population Estimate'!C106</f>
        <v>1101.425786005093</v>
      </c>
      <c r="J107" s="44">
        <f>'Property % affected'!J107*'Population Estimate'!D106</f>
        <v>719.97929411017367</v>
      </c>
      <c r="K107" s="44">
        <f>'Property % affected'!K107*'Population Estimate'!E106</f>
        <v>781.76593993244455</v>
      </c>
      <c r="L107" s="44">
        <f>'Property % affected'!L107*'Population Estimate'!F106</f>
        <v>642.84622456516104</v>
      </c>
      <c r="M107" s="44">
        <f>'Property % affected'!M107*'Population Estimate'!G106</f>
        <v>263.25000021508271</v>
      </c>
      <c r="N107" s="45">
        <f>'Property % affected'!N107*'Population Estimate'!B106</f>
        <v>17135.771193005607</v>
      </c>
      <c r="O107" s="45">
        <f>'Property % affected'!O107*'Population Estimate'!C106</f>
        <v>35101.462797154287</v>
      </c>
      <c r="P107" s="45">
        <f>'Property % affected'!P107*'Population Estimate'!D106</f>
        <v>26609.137446352273</v>
      </c>
      <c r="Q107" s="45">
        <f>'Property % affected'!Q107*'Population Estimate'!E106</f>
        <v>13088.128282569094</v>
      </c>
      <c r="R107" s="45">
        <f>'Property % affected'!R107*'Population Estimate'!F106</f>
        <v>8394.6481551305005</v>
      </c>
      <c r="S107" s="45">
        <f>'Property % affected'!S107*'Population Estimate'!G106</f>
        <v>4583.5557436015215</v>
      </c>
      <c r="U107">
        <v>2126</v>
      </c>
      <c r="V107" s="43">
        <f>'Population Estimate'!J106*Assumptions!C$41*'Property % affected'!B107</f>
        <v>455.80612350152524</v>
      </c>
      <c r="W107" s="43">
        <f>'Population Estimate'!K106*Assumptions!D$41*'Property % affected'!C107</f>
        <v>659.1401062899979</v>
      </c>
      <c r="X107" s="43">
        <f>'Population Estimate'!L106*Assumptions!E$41*'Property % affected'!D107</f>
        <v>712.4564565014665</v>
      </c>
      <c r="Y107" s="43">
        <f>'Population Estimate'!M106*Assumptions!F$41*'Property % affected'!E107</f>
        <v>763.11075181070044</v>
      </c>
      <c r="Z107" s="43">
        <f>'Population Estimate'!N106*Assumptions!G$41*'Property % affected'!F107</f>
        <v>571.50619000478889</v>
      </c>
      <c r="AA107" s="43">
        <f>'Population Estimate'!O106*Assumptions!H$41*'Property % affected'!G107</f>
        <v>305.6621456184015</v>
      </c>
      <c r="AB107" s="44">
        <f>'Population Estimate'!J106*Assumptions!C$41*'Property % affected'!H107</f>
        <v>839.22002234802142</v>
      </c>
      <c r="AC107" s="44">
        <f>'Population Estimate'!K106*Assumptions!D$41*'Property % affected'!I107</f>
        <v>1005.8131889180378</v>
      </c>
      <c r="AD107" s="44">
        <f>'Population Estimate'!L106*Assumptions!E$41*'Property % affected'!J107</f>
        <v>650.5745429506444</v>
      </c>
      <c r="AE107" s="44">
        <f>'Population Estimate'!M106*Assumptions!F$41*'Property % affected'!K107</f>
        <v>779.75431338940427</v>
      </c>
      <c r="AF107" s="44">
        <f>'Population Estimate'!N106*Assumptions!G$41*'Property % affected'!L107</f>
        <v>629.71481640892239</v>
      </c>
      <c r="AG107" s="44">
        <f>'Population Estimate'!O106*Assumptions!H$41*'Property % affected'!M107</f>
        <v>240.77740297507302</v>
      </c>
      <c r="AH107" s="45">
        <f>'Population Estimate'!J106*Assumptions!C$41*'Property % affected'!N107</f>
        <v>15952.986090379254</v>
      </c>
      <c r="AI107" s="45">
        <f>'Population Estimate'!K106*Assumptions!D$41*'Property % affected'!O107</f>
        <v>32054.374139675681</v>
      </c>
      <c r="AJ107" s="45">
        <f>'Population Estimate'!L106*Assumptions!E$41*'Property % affected'!P107</f>
        <v>24044.062897484502</v>
      </c>
      <c r="AK107" s="45">
        <f>'Population Estimate'!M106*Assumptions!F$41*'Property % affected'!Q107</f>
        <v>13054.450138118074</v>
      </c>
      <c r="AL107" s="45">
        <f>'Population Estimate'!N106*Assumptions!G$41*'Property % affected'!R107</f>
        <v>8223.1708296976576</v>
      </c>
      <c r="AM107" s="45">
        <f>'Population Estimate'!O106*Assumptions!H$41*'Property % affected'!S107</f>
        <v>4192.2759636625569</v>
      </c>
    </row>
    <row r="108" spans="1:39" x14ac:dyDescent="0.35">
      <c r="A108">
        <v>2127</v>
      </c>
      <c r="B108" s="43">
        <f>'Property % affected'!B108*'Population Estimate'!B107</f>
        <v>500.36493562360948</v>
      </c>
      <c r="C108" s="43">
        <f>'Property % affected'!C108*'Population Estimate'!C107</f>
        <v>737.66757788893722</v>
      </c>
      <c r="D108" s="43">
        <f>'Property % affected'!D108*'Population Estimate'!D107</f>
        <v>805.79823598824419</v>
      </c>
      <c r="E108" s="43">
        <f>'Property % affected'!E108*'Population Estimate'!E107</f>
        <v>781.90065365250928</v>
      </c>
      <c r="F108" s="43">
        <f>'Property % affected'!F108*'Population Estimate'!F107</f>
        <v>596.25106636346788</v>
      </c>
      <c r="G108" s="43">
        <f>'Property % affected'!G108*'Population Estimate'!G107</f>
        <v>341.53825569443416</v>
      </c>
      <c r="H108" s="44">
        <f>'Property % affected'!H108*'Population Estimate'!B107</f>
        <v>914.38898636153499</v>
      </c>
      <c r="I108" s="44">
        <f>'Property % affected'!I108*'Population Estimate'!C107</f>
        <v>1117.2457757634691</v>
      </c>
      <c r="J108" s="44">
        <f>'Property % affected'!J108*'Population Estimate'!D107</f>
        <v>730.3204947646251</v>
      </c>
      <c r="K108" s="44">
        <f>'Property % affected'!K108*'Population Estimate'!E107</f>
        <v>792.9945940281832</v>
      </c>
      <c r="L108" s="44">
        <f>'Property % affected'!L108*'Population Estimate'!F107</f>
        <v>652.07954815178016</v>
      </c>
      <c r="M108" s="44">
        <f>'Property % affected'!M108*'Population Estimate'!G107</f>
        <v>267.0311104453055</v>
      </c>
      <c r="N108" s="45">
        <f>'Property % affected'!N108*'Population Estimate'!B107</f>
        <v>17373.81879288645</v>
      </c>
      <c r="O108" s="45">
        <f>'Property % affected'!O108*'Population Estimate'!C107</f>
        <v>35589.087128563428</v>
      </c>
      <c r="P108" s="45">
        <f>'Property % affected'!P108*'Population Estimate'!D107</f>
        <v>26978.787649582653</v>
      </c>
      <c r="Q108" s="45">
        <f>'Property % affected'!Q108*'Population Estimate'!E107</f>
        <v>13269.946625584196</v>
      </c>
      <c r="R108" s="45">
        <f>'Property % affected'!R108*'Population Estimate'!F107</f>
        <v>8511.265366148622</v>
      </c>
      <c r="S108" s="45">
        <f>'Property % affected'!S108*'Population Estimate'!G107</f>
        <v>4647.2298223106127</v>
      </c>
      <c r="U108">
        <v>2127</v>
      </c>
      <c r="V108" s="43">
        <f>'Population Estimate'!J107*Assumptions!C$41*'Property % affected'!B108</f>
        <v>465.82758185841863</v>
      </c>
      <c r="W108" s="43">
        <f>'Population Estimate'!K107*Assumptions!D$41*'Property % affected'!C108</f>
        <v>673.63211239952386</v>
      </c>
      <c r="X108" s="43">
        <f>'Population Estimate'!L107*Assumptions!E$41*'Property % affected'!D108</f>
        <v>728.12068816005115</v>
      </c>
      <c r="Y108" s="43">
        <f>'Population Estimate'!M107*Assumptions!F$41*'Property % affected'!E108</f>
        <v>779.88868046646348</v>
      </c>
      <c r="Z108" s="43">
        <f>'Population Estimate'!N107*Assumptions!G$41*'Property % affected'!F108</f>
        <v>584.0714566577293</v>
      </c>
      <c r="AA108" s="43">
        <f>'Population Estimate'!O107*Assumptions!H$41*'Property % affected'!G108</f>
        <v>312.38250391473593</v>
      </c>
      <c r="AB108" s="44">
        <f>'Population Estimate'!J107*Assumptions!C$41*'Property % affected'!H108</f>
        <v>851.27390044608524</v>
      </c>
      <c r="AC108" s="44">
        <f>'Population Estimate'!K107*Assumptions!D$41*'Property % affected'!I108</f>
        <v>1020.2598766111194</v>
      </c>
      <c r="AD108" s="44">
        <f>'Population Estimate'!L107*Assumptions!E$41*'Property % affected'!J108</f>
        <v>659.91886985610836</v>
      </c>
      <c r="AE108" s="44">
        <f>'Population Estimate'!M107*Assumptions!F$41*'Property % affected'!K108</f>
        <v>790.95407410738392</v>
      </c>
      <c r="AF108" s="44">
        <f>'Population Estimate'!N107*Assumptions!G$41*'Property % affected'!L108</f>
        <v>638.75953106229849</v>
      </c>
      <c r="AG108" s="44">
        <f>'Population Estimate'!O107*Assumptions!H$41*'Property % affected'!M108</f>
        <v>244.23573498210703</v>
      </c>
      <c r="AH108" s="45">
        <f>'Population Estimate'!J107*Assumptions!C$41*'Property % affected'!N108</f>
        <v>16174.602614489782</v>
      </c>
      <c r="AI108" s="45">
        <f>'Population Estimate'!K107*Assumptions!D$41*'Property % affected'!O108</f>
        <v>32499.668765968716</v>
      </c>
      <c r="AJ108" s="45">
        <f>'Population Estimate'!L107*Assumptions!E$41*'Property % affected'!P108</f>
        <v>24378.07946432957</v>
      </c>
      <c r="AK108" s="45">
        <f>'Population Estimate'!M107*Assumptions!F$41*'Property % affected'!Q108</f>
        <v>13235.800629329793</v>
      </c>
      <c r="AL108" s="45">
        <f>'Population Estimate'!N107*Assumptions!G$41*'Property % affected'!R108</f>
        <v>8337.4059030638746</v>
      </c>
      <c r="AM108" s="45">
        <f>'Population Estimate'!O107*Assumptions!H$41*'Property % affected'!S108</f>
        <v>4250.5144415196473</v>
      </c>
    </row>
    <row r="109" spans="1:39" x14ac:dyDescent="0.35">
      <c r="A109">
        <v>2128</v>
      </c>
      <c r="B109" s="43">
        <f>'Property % affected'!B109*'Population Estimate'!B108</f>
        <v>511.36607428116167</v>
      </c>
      <c r="C109" s="43">
        <f>'Property % affected'!C109*'Population Estimate'!C108</f>
        <v>753.88610706589236</v>
      </c>
      <c r="D109" s="43">
        <f>'Property % affected'!D109*'Population Estimate'!D108</f>
        <v>823.51470149770159</v>
      </c>
      <c r="E109" s="43">
        <f>'Property % affected'!E109*'Population Estimate'!E108</f>
        <v>799.09170141556137</v>
      </c>
      <c r="F109" s="43">
        <f>'Property % affected'!F109*'Population Estimate'!F108</f>
        <v>609.36037956424775</v>
      </c>
      <c r="G109" s="43">
        <f>'Property % affected'!G109*'Population Estimate'!G108</f>
        <v>349.04739440550344</v>
      </c>
      <c r="H109" s="44">
        <f>'Property % affected'!H109*'Population Estimate'!B108</f>
        <v>927.52253070307279</v>
      </c>
      <c r="I109" s="44">
        <f>'Property % affected'!I109*'Population Estimate'!C108</f>
        <v>1133.2929910681637</v>
      </c>
      <c r="J109" s="44">
        <f>'Property % affected'!J109*'Population Estimate'!D108</f>
        <v>740.81022806696012</v>
      </c>
      <c r="K109" s="44">
        <f>'Property % affected'!K109*'Population Estimate'!E108</f>
        <v>804.3845274357484</v>
      </c>
      <c r="L109" s="44">
        <f>'Property % affected'!L109*'Population Estimate'!F108</f>
        <v>661.44549173552673</v>
      </c>
      <c r="M109" s="44">
        <f>'Property % affected'!M109*'Population Estimate'!G108</f>
        <v>270.86652948677761</v>
      </c>
      <c r="N109" s="45">
        <f>'Property % affected'!N109*'Population Estimate'!B108</f>
        <v>17615.173314829386</v>
      </c>
      <c r="O109" s="45">
        <f>'Property % affected'!O109*'Population Estimate'!C108</f>
        <v>36083.485465089005</v>
      </c>
      <c r="P109" s="45">
        <f>'Property % affected'!P109*'Population Estimate'!D108</f>
        <v>27353.57297878333</v>
      </c>
      <c r="Q109" s="45">
        <f>'Property % affected'!Q109*'Population Estimate'!E108</f>
        <v>13454.290762138531</v>
      </c>
      <c r="R109" s="45">
        <f>'Property % affected'!R109*'Population Estimate'!F108</f>
        <v>8629.502606220296</v>
      </c>
      <c r="S109" s="45">
        <f>'Property % affected'!S109*'Population Estimate'!G108</f>
        <v>4711.7884519068848</v>
      </c>
      <c r="U109">
        <v>2128</v>
      </c>
      <c r="V109" s="43">
        <f>'Population Estimate'!J108*Assumptions!C$41*'Property % affected'!B109</f>
        <v>476.06937430566478</v>
      </c>
      <c r="W109" s="43">
        <f>'Population Estimate'!K108*Assumptions!D$41*'Property % affected'!C109</f>
        <v>688.44274309140246</v>
      </c>
      <c r="X109" s="43">
        <f>'Population Estimate'!L108*Assumptions!E$41*'Property % affected'!D109</f>
        <v>744.12931722175358</v>
      </c>
      <c r="Y109" s="43">
        <f>'Population Estimate'!M108*Assumptions!F$41*'Property % affected'!E109</f>
        <v>797.0354925238953</v>
      </c>
      <c r="Z109" s="43">
        <f>'Population Estimate'!N108*Assumptions!G$41*'Property % affected'!F109</f>
        <v>596.91298615579876</v>
      </c>
      <c r="AA109" s="43">
        <f>'Population Estimate'!O108*Assumptions!H$41*'Property % affected'!G109</f>
        <v>319.25061755558551</v>
      </c>
      <c r="AB109" s="44">
        <f>'Population Estimate'!J108*Assumptions!C$41*'Property % affected'!H109</f>
        <v>863.50091070655435</v>
      </c>
      <c r="AC109" s="44">
        <f>'Population Estimate'!K108*Assumptions!D$41*'Property % affected'!I109</f>
        <v>1034.9140648496311</v>
      </c>
      <c r="AD109" s="44">
        <f>'Population Estimate'!L108*Assumptions!E$41*'Property % affected'!J109</f>
        <v>669.39741112065281</v>
      </c>
      <c r="AE109" s="44">
        <f>'Population Estimate'!M108*Assumptions!F$41*'Property % affected'!K109</f>
        <v>802.31469913606509</v>
      </c>
      <c r="AF109" s="44">
        <f>'Population Estimate'!N108*Assumptions!G$41*'Property % affected'!L109</f>
        <v>647.93415668652892</v>
      </c>
      <c r="AG109" s="44">
        <f>'Population Estimate'!O108*Assumptions!H$41*'Property % affected'!M109</f>
        <v>247.74373967487932</v>
      </c>
      <c r="AH109" s="45">
        <f>'Population Estimate'!J108*Assumptions!C$41*'Property % affected'!N109</f>
        <v>16399.297802587145</v>
      </c>
      <c r="AI109" s="45">
        <f>'Population Estimate'!K108*Assumptions!D$41*'Property % affected'!O109</f>
        <v>32951.149359373179</v>
      </c>
      <c r="AJ109" s="45">
        <f>'Population Estimate'!L108*Assumptions!E$41*'Property % affected'!P109</f>
        <v>24716.736139936729</v>
      </c>
      <c r="AK109" s="45">
        <f>'Population Estimate'!M108*Assumptions!F$41*'Property % affected'!Q109</f>
        <v>13419.670414752665</v>
      </c>
      <c r="AL109" s="45">
        <f>'Population Estimate'!N108*Assumptions!G$41*'Property % affected'!R109</f>
        <v>8453.227913179584</v>
      </c>
      <c r="AM109" s="45">
        <f>'Population Estimate'!O108*Assumptions!H$41*'Property % affected'!S109</f>
        <v>4309.5619597005416</v>
      </c>
    </row>
    <row r="110" spans="1:39" x14ac:dyDescent="0.35">
      <c r="A110">
        <v>2129</v>
      </c>
      <c r="B110" s="43">
        <f>'Property % affected'!B110*'Population Estimate'!B109</f>
        <v>522.60908650567717</v>
      </c>
      <c r="C110" s="43">
        <f>'Property % affected'!C110*'Population Estimate'!C109</f>
        <v>770.46122055880289</v>
      </c>
      <c r="D110" s="43">
        <f>'Property % affected'!D110*'Population Estimate'!D109</f>
        <v>841.62068529614248</v>
      </c>
      <c r="E110" s="43">
        <f>'Property % affected'!E110*'Population Estimate'!E109</f>
        <v>816.66071551207403</v>
      </c>
      <c r="F110" s="43">
        <f>'Property % affected'!F110*'Population Estimate'!F109</f>
        <v>622.75791714279535</v>
      </c>
      <c r="G110" s="43">
        <f>'Property % affected'!G110*'Population Estimate'!G109</f>
        <v>356.72163076886204</v>
      </c>
      <c r="H110" s="44">
        <f>'Property % affected'!H110*'Population Estimate'!B109</f>
        <v>940.84471466029254</v>
      </c>
      <c r="I110" s="44">
        <f>'Property % affected'!I110*'Population Estimate'!C109</f>
        <v>1149.5706956032693</v>
      </c>
      <c r="J110" s="44">
        <f>'Property % affected'!J110*'Population Estimate'!D109</f>
        <v>751.45062742008099</v>
      </c>
      <c r="K110" s="44">
        <f>'Property % affected'!K110*'Population Estimate'!E109</f>
        <v>815.93805664082038</v>
      </c>
      <c r="L110" s="44">
        <f>'Property % affected'!L110*'Population Estimate'!F109</f>
        <v>670.94596016284879</v>
      </c>
      <c r="M110" s="44">
        <f>'Property % affected'!M110*'Population Estimate'!G109</f>
        <v>274.75703738736877</v>
      </c>
      <c r="N110" s="45">
        <f>'Property % affected'!N110*'Population Estimate'!B109</f>
        <v>17859.880698106765</v>
      </c>
      <c r="O110" s="45">
        <f>'Property % affected'!O110*'Population Estimate'!C109</f>
        <v>36584.751910208543</v>
      </c>
      <c r="P110" s="45">
        <f>'Property % affected'!P110*'Population Estimate'!D109</f>
        <v>27733.564770365072</v>
      </c>
      <c r="Q110" s="45">
        <f>'Property % affected'!Q110*'Population Estimate'!E109</f>
        <v>13641.195780182503</v>
      </c>
      <c r="R110" s="45">
        <f>'Property % affected'!R110*'Population Estimate'!F109</f>
        <v>8749.3823805496086</v>
      </c>
      <c r="S110" s="45">
        <f>'Property % affected'!S110*'Population Estimate'!G109</f>
        <v>4777.2439204404845</v>
      </c>
      <c r="U110">
        <v>2129</v>
      </c>
      <c r="V110" s="43">
        <f>'Population Estimate'!J109*Assumptions!C$41*'Property % affected'!B110</f>
        <v>486.53634515929474</v>
      </c>
      <c r="W110" s="43">
        <f>'Population Estimate'!K109*Assumptions!D$41*'Property % affected'!C110</f>
        <v>703.57900371904827</v>
      </c>
      <c r="X110" s="43">
        <f>'Population Estimate'!L109*Assumptions!E$41*'Property % affected'!D110</f>
        <v>760.48991568715883</v>
      </c>
      <c r="Y110" s="43">
        <f>'Population Estimate'!M109*Assumptions!F$41*'Property % affected'!E110</f>
        <v>814.55929833838104</v>
      </c>
      <c r="Z110" s="43">
        <f>'Population Estimate'!N109*Assumptions!G$41*'Property % affected'!F110</f>
        <v>610.03685247750525</v>
      </c>
      <c r="AA110" s="43">
        <f>'Population Estimate'!O109*Assumptions!H$41*'Property % affected'!G110</f>
        <v>326.26973512396785</v>
      </c>
      <c r="AB110" s="44">
        <f>'Population Estimate'!J109*Assumptions!C$41*'Property % affected'!H110</f>
        <v>875.90353985987497</v>
      </c>
      <c r="AC110" s="44">
        <f>'Population Estimate'!K109*Assumptions!D$41*'Property % affected'!I110</f>
        <v>1049.7787340036946</v>
      </c>
      <c r="AD110" s="44">
        <f>'Population Estimate'!L109*Assumptions!E$41*'Property % affected'!J110</f>
        <v>679.01209449085218</v>
      </c>
      <c r="AE110" s="44">
        <f>'Population Estimate'!M109*Assumptions!F$41*'Property % affected'!K110</f>
        <v>813.83849900038751</v>
      </c>
      <c r="AF110" s="44">
        <f>'Population Estimate'!N109*Assumptions!G$41*'Property % affected'!L110</f>
        <v>657.24055921779791</v>
      </c>
      <c r="AG110" s="44">
        <f>'Population Estimate'!O109*Assumptions!H$41*'Property % affected'!M110</f>
        <v>251.30213051169977</v>
      </c>
      <c r="AH110" s="45">
        <f>'Population Estimate'!J109*Assumptions!C$41*'Property % affected'!N110</f>
        <v>16627.114423016261</v>
      </c>
      <c r="AI110" s="45">
        <f>'Population Estimate'!K109*Assumptions!D$41*'Property % affected'!O110</f>
        <v>33408.90185442959</v>
      </c>
      <c r="AJ110" s="45">
        <f>'Population Estimate'!L109*Assumptions!E$41*'Property % affected'!P110</f>
        <v>25060.097384010867</v>
      </c>
      <c r="AK110" s="45">
        <f>'Population Estimate'!M109*Assumptions!F$41*'Property % affected'!Q110</f>
        <v>13606.094492049388</v>
      </c>
      <c r="AL110" s="45">
        <f>'Population Estimate'!N109*Assumptions!G$41*'Property % affected'!R110</f>
        <v>8570.6589055354798</v>
      </c>
      <c r="AM110" s="45">
        <f>'Population Estimate'!O109*Assumptions!H$41*'Property % affected'!S110</f>
        <v>4369.4297572737987</v>
      </c>
    </row>
    <row r="111" spans="1:39" x14ac:dyDescent="0.35">
      <c r="A111">
        <v>2130</v>
      </c>
      <c r="B111" s="43">
        <f>'Property % affected'!B111*'Population Estimate'!B110</f>
        <v>638.56833139735545</v>
      </c>
      <c r="C111" s="43">
        <f>'Property % affected'!C111*'Population Estimate'!C110</f>
        <v>941.41519679310034</v>
      </c>
      <c r="D111" s="43">
        <f>'Property % affected'!D111*'Population Estimate'!D110</f>
        <v>1028.3638967559707</v>
      </c>
      <c r="E111" s="43">
        <f>'Property % affected'!E111*'Population Estimate'!E110</f>
        <v>997.86567797582768</v>
      </c>
      <c r="F111" s="43">
        <f>'Property % affected'!F111*'Population Estimate'!F110</f>
        <v>760.93870979804967</v>
      </c>
      <c r="G111" s="43">
        <f>'Property % affected'!G111*'Population Estimate'!G110</f>
        <v>435.8728969993544</v>
      </c>
      <c r="H111" s="44">
        <f>'Property % affected'!H111*'Population Estimate'!B110</f>
        <v>1141.0293272960894</v>
      </c>
      <c r="I111" s="44">
        <f>'Property % affected'!I111*'Population Estimate'!C110</f>
        <v>1394.1661754002673</v>
      </c>
      <c r="J111" s="44">
        <f>'Property % affected'!J111*'Population Estimate'!D110</f>
        <v>911.33764216441136</v>
      </c>
      <c r="K111" s="44">
        <f>'Property % affected'!K111*'Population Estimate'!E110</f>
        <v>989.54613591075974</v>
      </c>
      <c r="L111" s="44">
        <f>'Property % affected'!L111*'Population Estimate'!F110</f>
        <v>813.70390421236027</v>
      </c>
      <c r="M111" s="44">
        <f>'Property % affected'!M111*'Population Estimate'!G110</f>
        <v>333.21740841491817</v>
      </c>
      <c r="N111" s="45">
        <f>'Property % affected'!N111*'Population Estimate'!B110</f>
        <v>21649.883435931511</v>
      </c>
      <c r="O111" s="45">
        <f>'Property % affected'!O111*'Population Estimate'!C110</f>
        <v>44348.314962285811</v>
      </c>
      <c r="P111" s="45">
        <f>'Property % affected'!P111*'Population Estimate'!D110</f>
        <v>33618.838484453532</v>
      </c>
      <c r="Q111" s="45">
        <f>'Property % affected'!Q111*'Population Estimate'!E110</f>
        <v>16535.961441163407</v>
      </c>
      <c r="R111" s="45">
        <f>'Property % affected'!R111*'Population Estimate'!F110</f>
        <v>10606.067973084038</v>
      </c>
      <c r="S111" s="45">
        <f>'Property % affected'!S111*'Population Estimate'!G110</f>
        <v>5791.0114726305374</v>
      </c>
      <c r="U111">
        <v>2130</v>
      </c>
      <c r="V111" s="43">
        <f>'Population Estimate'!J110*Assumptions!C$41*'Property % affected'!B111</f>
        <v>594.49158102068998</v>
      </c>
      <c r="W111" s="43">
        <f>'Population Estimate'!K110*Assumptions!D$41*'Property % affected'!C111</f>
        <v>859.6928029229847</v>
      </c>
      <c r="X111" s="43">
        <f>'Population Estimate'!L110*Assumptions!E$41*'Property % affected'!D111</f>
        <v>929.23140650289668</v>
      </c>
      <c r="Y111" s="43">
        <f>'Population Estimate'!M110*Assumptions!F$41*'Property % affected'!E111</f>
        <v>995.29798733893631</v>
      </c>
      <c r="Z111" s="43">
        <f>'Population Estimate'!N110*Assumptions!G$41*'Property % affected'!F111</f>
        <v>745.39502859031018</v>
      </c>
      <c r="AA111" s="43">
        <f>'Population Estimate'!O110*Assumptions!H$41*'Property % affected'!G111</f>
        <v>398.66417504645892</v>
      </c>
      <c r="AB111" s="44">
        <f>'Population Estimate'!J110*Assumptions!C$41*'Property % affected'!H111</f>
        <v>1062.270544000917</v>
      </c>
      <c r="AC111" s="44">
        <f>'Population Estimate'!K110*Assumptions!D$41*'Property % affected'!I111</f>
        <v>1273.14136329338</v>
      </c>
      <c r="AD111" s="44">
        <f>'Population Estimate'!L110*Assumptions!E$41*'Property % affected'!J111</f>
        <v>823.48627922361254</v>
      </c>
      <c r="AE111" s="44">
        <f>'Population Estimate'!M110*Assumptions!F$41*'Property % affected'!K111</f>
        <v>986.99985297506021</v>
      </c>
      <c r="AF111" s="44">
        <f>'Population Estimate'!N110*Assumptions!G$41*'Property % affected'!L111</f>
        <v>797.08238933644259</v>
      </c>
      <c r="AG111" s="44">
        <f>'Population Estimate'!O110*Assumptions!H$41*'Property % affected'!M111</f>
        <v>304.77197401206871</v>
      </c>
      <c r="AH111" s="45">
        <f>'Population Estimate'!J110*Assumptions!C$41*'Property % affected'!N111</f>
        <v>20155.514766252429</v>
      </c>
      <c r="AI111" s="45">
        <f>'Population Estimate'!K110*Assumptions!D$41*'Property % affected'!O111</f>
        <v>40498.525331557787</v>
      </c>
      <c r="AJ111" s="45">
        <f>'Population Estimate'!L110*Assumptions!E$41*'Property % affected'!P111</f>
        <v>30378.040952672225</v>
      </c>
      <c r="AK111" s="45">
        <f>'Population Estimate'!M110*Assumptions!F$41*'Property % affected'!Q111</f>
        <v>16493.411392292503</v>
      </c>
      <c r="AL111" s="45">
        <f>'Population Estimate'!N110*Assumptions!G$41*'Property % affected'!R111</f>
        <v>10389.418015185345</v>
      </c>
      <c r="AM111" s="45">
        <f>'Population Estimate'!O110*Assumptions!H$41*'Property % affected'!S111</f>
        <v>5296.6560373774555</v>
      </c>
    </row>
    <row r="112" spans="1:39" x14ac:dyDescent="0.35">
      <c r="A112">
        <v>2131</v>
      </c>
      <c r="B112" s="43">
        <f>'Property % affected'!B112*'Population Estimate'!B111</f>
        <v>652.6080417285134</v>
      </c>
      <c r="C112" s="43">
        <f>'Property % affected'!C112*'Population Estimate'!C111</f>
        <v>962.11336802154608</v>
      </c>
      <c r="D112" s="43">
        <f>'Property % affected'!D112*'Population Estimate'!D111</f>
        <v>1050.9737421172038</v>
      </c>
      <c r="E112" s="43">
        <f>'Property % affected'!E112*'Population Estimate'!E111</f>
        <v>1019.804982478336</v>
      </c>
      <c r="F112" s="43">
        <f>'Property % affected'!F112*'Population Estimate'!F111</f>
        <v>777.66888343812309</v>
      </c>
      <c r="G112" s="43">
        <f>'Property % affected'!G112*'Population Estimate'!G111</f>
        <v>445.45609884978512</v>
      </c>
      <c r="H112" s="44">
        <f>'Property % affected'!H112*'Population Estimate'!B111</f>
        <v>1157.4181503118482</v>
      </c>
      <c r="I112" s="44">
        <f>'Property % affected'!I112*'Population Estimate'!C111</f>
        <v>1414.1908515033238</v>
      </c>
      <c r="J112" s="44">
        <f>'Property % affected'!J112*'Population Estimate'!D111</f>
        <v>924.42735946416269</v>
      </c>
      <c r="K112" s="44">
        <f>'Property % affected'!K112*'Population Estimate'!E111</f>
        <v>1003.7591768023555</v>
      </c>
      <c r="L112" s="44">
        <f>'Property % affected'!L112*'Population Estimate'!F111</f>
        <v>825.39128941302818</v>
      </c>
      <c r="M112" s="44">
        <f>'Property % affected'!M112*'Population Estimate'!G111</f>
        <v>338.0034739450856</v>
      </c>
      <c r="N112" s="45">
        <f>'Property % affected'!N112*'Population Estimate'!B111</f>
        <v>21950.640415677313</v>
      </c>
      <c r="O112" s="45">
        <f>'Property % affected'!O112*'Population Estimate'!C111</f>
        <v>44964.395196821228</v>
      </c>
      <c r="P112" s="45">
        <f>'Property % affected'!P112*'Population Estimate'!D111</f>
        <v>34085.866418117381</v>
      </c>
      <c r="Q112" s="45">
        <f>'Property % affected'!Q112*'Population Estimate'!E111</f>
        <v>16765.676572653832</v>
      </c>
      <c r="R112" s="45">
        <f>'Property % affected'!R112*'Population Estimate'!F111</f>
        <v>10753.40590125364</v>
      </c>
      <c r="S112" s="45">
        <f>'Property % affected'!S112*'Population Estimate'!G111</f>
        <v>5871.4593478043616</v>
      </c>
      <c r="U112">
        <v>2131</v>
      </c>
      <c r="V112" s="43">
        <f>'Population Estimate'!J111*Assumptions!C$41*'Property % affected'!B112</f>
        <v>607.56220977169357</v>
      </c>
      <c r="W112" s="43">
        <f>'Population Estimate'!K111*Assumptions!D$41*'Property % affected'!C112</f>
        <v>878.59420678748302</v>
      </c>
      <c r="X112" s="43">
        <f>'Population Estimate'!L111*Assumptions!E$41*'Property % affected'!D112</f>
        <v>949.66170211333963</v>
      </c>
      <c r="Y112" s="43">
        <f>'Population Estimate'!M111*Assumptions!F$41*'Property % affected'!E112</f>
        <v>1017.1808380040252</v>
      </c>
      <c r="Z112" s="43">
        <f>'Population Estimate'!N111*Assumptions!G$41*'Property % affected'!F112</f>
        <v>761.78345527722831</v>
      </c>
      <c r="AA112" s="43">
        <f>'Population Estimate'!O111*Assumptions!H$41*'Property % affected'!G112</f>
        <v>407.42929737066555</v>
      </c>
      <c r="AB112" s="44">
        <f>'Population Estimate'!J111*Assumptions!C$41*'Property % affected'!H112</f>
        <v>1077.5281395105258</v>
      </c>
      <c r="AC112" s="44">
        <f>'Population Estimate'!K111*Assumptions!D$41*'Property % affected'!I112</f>
        <v>1291.4277368141222</v>
      </c>
      <c r="AD112" s="44">
        <f>'Population Estimate'!L111*Assumptions!E$41*'Property % affected'!J112</f>
        <v>835.31417055229804</v>
      </c>
      <c r="AE112" s="44">
        <f>'Population Estimate'!M111*Assumptions!F$41*'Property % affected'!K112</f>
        <v>1001.176321116611</v>
      </c>
      <c r="AF112" s="44">
        <f>'Population Estimate'!N111*Assumptions!G$41*'Property % affected'!L112</f>
        <v>808.53103653183871</v>
      </c>
      <c r="AG112" s="44">
        <f>'Population Estimate'!O111*Assumptions!H$41*'Property % affected'!M112</f>
        <v>309.14947231360986</v>
      </c>
      <c r="AH112" s="45">
        <f>'Population Estimate'!J111*Assumptions!C$41*'Property % affected'!N112</f>
        <v>20435.51219738221</v>
      </c>
      <c r="AI112" s="45">
        <f>'Population Estimate'!K111*Assumptions!D$41*'Property % affected'!O112</f>
        <v>41061.12485773646</v>
      </c>
      <c r="AJ112" s="45">
        <f>'Population Estimate'!L111*Assumptions!E$41*'Property % affected'!P112</f>
        <v>30800.048206178111</v>
      </c>
      <c r="AK112" s="45">
        <f>'Population Estimate'!M111*Assumptions!F$41*'Property % affected'!Q112</f>
        <v>16722.53542479506</v>
      </c>
      <c r="AL112" s="45">
        <f>'Population Estimate'!N111*Assumptions!G$41*'Property % affected'!R112</f>
        <v>10533.746274171623</v>
      </c>
      <c r="AM112" s="45">
        <f>'Population Estimate'!O111*Assumptions!H$41*'Property % affected'!S112</f>
        <v>5370.2363999354448</v>
      </c>
    </row>
    <row r="113" spans="1:39" x14ac:dyDescent="0.35">
      <c r="A113">
        <v>2132</v>
      </c>
      <c r="B113" s="43">
        <f>'Property % affected'!B113*'Population Estimate'!B112</f>
        <v>666.95643236292358</v>
      </c>
      <c r="C113" s="43">
        <f>'Property % affected'!C113*'Population Estimate'!C112</f>
        <v>983.26661400729506</v>
      </c>
      <c r="D113" s="43">
        <f>'Property % affected'!D113*'Population Estimate'!D112</f>
        <v>1074.0806927432864</v>
      </c>
      <c r="E113" s="43">
        <f>'Property % affected'!E113*'Population Estimate'!E112</f>
        <v>1042.226649580017</v>
      </c>
      <c r="F113" s="43">
        <f>'Property % affected'!F113*'Population Estimate'!F112</f>
        <v>794.76689052709742</v>
      </c>
      <c r="G113" s="43">
        <f>'Property % affected'!G113*'Population Estimate'!G112</f>
        <v>455.24999918213194</v>
      </c>
      <c r="H113" s="44">
        <f>'Property % affected'!H113*'Population Estimate'!B112</f>
        <v>1174.0423691350738</v>
      </c>
      <c r="I113" s="44">
        <f>'Property % affected'!I113*'Population Estimate'!C112</f>
        <v>1434.5031458688995</v>
      </c>
      <c r="J113" s="44">
        <f>'Property % affected'!J113*'Population Estimate'!D112</f>
        <v>937.70508688339146</v>
      </c>
      <c r="K113" s="44">
        <f>'Property % affected'!K113*'Population Estimate'!E112</f>
        <v>1018.1763623255709</v>
      </c>
      <c r="L113" s="44">
        <f>'Property % affected'!L113*'Population Estimate'!F112</f>
        <v>837.24654276834247</v>
      </c>
      <c r="M113" s="44">
        <f>'Property % affected'!M113*'Population Estimate'!G112</f>
        <v>342.85828265217162</v>
      </c>
      <c r="N113" s="45">
        <f>'Property % affected'!N113*'Population Estimate'!B112</f>
        <v>22255.575466918683</v>
      </c>
      <c r="O113" s="45">
        <f>'Property % affected'!O113*'Population Estimate'!C112</f>
        <v>45589.033926887016</v>
      </c>
      <c r="P113" s="45">
        <f>'Property % affected'!P113*'Population Estimate'!D112</f>
        <v>34559.382234785386</v>
      </c>
      <c r="Q113" s="45">
        <f>'Property % affected'!Q113*'Population Estimate'!E112</f>
        <v>16998.582872787429</v>
      </c>
      <c r="R113" s="45">
        <f>'Property % affected'!R113*'Population Estimate'!F112</f>
        <v>10902.790626137386</v>
      </c>
      <c r="S113" s="45">
        <f>'Property % affected'!S113*'Population Estimate'!G112</f>
        <v>5953.0247929658426</v>
      </c>
      <c r="U113">
        <v>2132</v>
      </c>
      <c r="V113" s="43">
        <f>'Population Estimate'!J112*Assumptions!C$41*'Property % affected'!B113</f>
        <v>620.92021237524739</v>
      </c>
      <c r="W113" s="43">
        <f>'Population Estimate'!K112*Assumptions!D$41*'Property % affected'!C113</f>
        <v>897.91118126840854</v>
      </c>
      <c r="X113" s="43">
        <f>'Population Estimate'!L112*Assumptions!E$41*'Property % affected'!D113</f>
        <v>970.5411829060838</v>
      </c>
      <c r="Y113" s="43">
        <f>'Population Estimate'!M112*Assumptions!F$41*'Property % affected'!E113</f>
        <v>1039.5448100612218</v>
      </c>
      <c r="Z113" s="43">
        <f>'Population Estimate'!N112*Assumptions!G$41*'Property % affected'!F113</f>
        <v>778.53220168586586</v>
      </c>
      <c r="AA113" s="43">
        <f>'Population Estimate'!O112*Assumptions!H$41*'Property % affected'!G113</f>
        <v>416.38713169200463</v>
      </c>
      <c r="AB113" s="44">
        <f>'Population Estimate'!J112*Assumptions!C$41*'Property % affected'!H113</f>
        <v>1093.0048827900221</v>
      </c>
      <c r="AC113" s="44">
        <f>'Population Estimate'!K112*Assumptions!D$41*'Property % affected'!I113</f>
        <v>1309.9767610240813</v>
      </c>
      <c r="AD113" s="44">
        <f>'Population Estimate'!L112*Assumptions!E$41*'Property % affected'!J113</f>
        <v>847.31194815208846</v>
      </c>
      <c r="AE113" s="44">
        <f>'Population Estimate'!M112*Assumptions!F$41*'Property % affected'!K113</f>
        <v>1015.5564085883601</v>
      </c>
      <c r="AF113" s="44">
        <f>'Population Estimate'!N112*Assumptions!G$41*'Property % affected'!L113</f>
        <v>820.14412284213472</v>
      </c>
      <c r="AG113" s="44">
        <f>'Population Estimate'!O112*Assumptions!H$41*'Property % affected'!M113</f>
        <v>313.58984546262371</v>
      </c>
      <c r="AH113" s="45">
        <f>'Population Estimate'!J112*Assumptions!C$41*'Property % affected'!N113</f>
        <v>20719.399311427493</v>
      </c>
      <c r="AI113" s="45">
        <f>'Population Estimate'!K112*Assumptions!D$41*'Property % affected'!O113</f>
        <v>41631.539933352171</v>
      </c>
      <c r="AJ113" s="45">
        <f>'Population Estimate'!L112*Assumptions!E$41*'Property % affected'!P113</f>
        <v>31227.917922055723</v>
      </c>
      <c r="AK113" s="45">
        <f>'Population Estimate'!M112*Assumptions!F$41*'Property % affected'!Q113</f>
        <v>16954.842414481041</v>
      </c>
      <c r="AL113" s="45">
        <f>'Population Estimate'!N112*Assumptions!G$41*'Property % affected'!R113</f>
        <v>10680.079519992732</v>
      </c>
      <c r="AM113" s="45">
        <f>'Population Estimate'!O112*Assumptions!H$41*'Property % affected'!S113</f>
        <v>5444.8389300111949</v>
      </c>
    </row>
    <row r="114" spans="1:39" x14ac:dyDescent="0.35">
      <c r="A114">
        <v>2133</v>
      </c>
      <c r="B114" s="43">
        <f>'Property % affected'!B114*'Population Estimate'!B113</f>
        <v>681.62029001679048</v>
      </c>
      <c r="C114" s="43">
        <f>'Property % affected'!C114*'Population Estimate'!C113</f>
        <v>1004.884940128718</v>
      </c>
      <c r="D114" s="43">
        <f>'Property % affected'!D114*'Population Estimate'!D113</f>
        <v>1097.6956781050046</v>
      </c>
      <c r="E114" s="43">
        <f>'Property % affected'!E114*'Population Estimate'!E113</f>
        <v>1065.1412846160156</v>
      </c>
      <c r="F114" s="43">
        <f>'Property % affected'!F114*'Population Estimate'!F113</f>
        <v>812.24081833585421</v>
      </c>
      <c r="G114" s="43">
        <f>'Property % affected'!G114*'Population Estimate'!G113</f>
        <v>465.25923046172056</v>
      </c>
      <c r="H114" s="44">
        <f>'Property % affected'!H114*'Population Estimate'!B113</f>
        <v>1190.9053648008844</v>
      </c>
      <c r="I114" s="44">
        <f>'Property % affected'!I114*'Population Estimate'!C113</f>
        <v>1455.1071896132491</v>
      </c>
      <c r="J114" s="44">
        <f>'Property % affected'!J114*'Population Estimate'!D113</f>
        <v>951.1735248474937</v>
      </c>
      <c r="K114" s="44">
        <f>'Property % affected'!K114*'Population Estimate'!E113</f>
        <v>1032.8006246488942</v>
      </c>
      <c r="L114" s="44">
        <f>'Property % affected'!L114*'Population Estimate'!F113</f>
        <v>849.27207540079644</v>
      </c>
      <c r="M114" s="44">
        <f>'Property % affected'!M114*'Population Estimate'!G113</f>
        <v>347.78282190760774</v>
      </c>
      <c r="N114" s="45">
        <f>'Property % affected'!N114*'Population Estimate'!B113</f>
        <v>22564.746630807094</v>
      </c>
      <c r="O114" s="45">
        <f>'Property % affected'!O114*'Population Estimate'!C113</f>
        <v>46222.350045837738</v>
      </c>
      <c r="P114" s="45">
        <f>'Property % affected'!P114*'Population Estimate'!D113</f>
        <v>35039.476063168979</v>
      </c>
      <c r="Q114" s="45">
        <f>'Property % affected'!Q114*'Population Estimate'!E113</f>
        <v>17234.724672807166</v>
      </c>
      <c r="R114" s="45">
        <f>'Property % affected'!R114*'Population Estimate'!F113</f>
        <v>11054.250581532608</v>
      </c>
      <c r="S114" s="45">
        <f>'Property % affected'!S114*'Population Estimate'!G113</f>
        <v>6035.7233332320147</v>
      </c>
      <c r="U114">
        <v>2133</v>
      </c>
      <c r="V114" s="43">
        <f>'Population Estimate'!J113*Assumptions!C$41*'Property % affected'!B114</f>
        <v>634.57190709902648</v>
      </c>
      <c r="W114" s="43">
        <f>'Population Estimate'!K113*Assumptions!D$41*'Property % affected'!C114</f>
        <v>917.65286319699749</v>
      </c>
      <c r="X114" s="43">
        <f>'Population Estimate'!L113*Assumptions!E$41*'Property % affected'!D114</f>
        <v>991.87972476994901</v>
      </c>
      <c r="Y114" s="43">
        <f>'Population Estimate'!M113*Assumptions!F$41*'Property % affected'!E114</f>
        <v>1062.4004815562064</v>
      </c>
      <c r="Z114" s="43">
        <f>'Population Estimate'!N113*Assumptions!G$41*'Property % affected'!F114</f>
        <v>795.64918988856891</v>
      </c>
      <c r="AA114" s="43">
        <f>'Population Estimate'!O113*Assumptions!H$41*'Property % affected'!G114</f>
        <v>425.54191502080675</v>
      </c>
      <c r="AB114" s="44">
        <f>'Population Estimate'!J113*Assumptions!C$41*'Property % affected'!H114</f>
        <v>1108.7039215008451</v>
      </c>
      <c r="AC114" s="44">
        <f>'Population Estimate'!K113*Assumptions!D$41*'Property % affected'!I114</f>
        <v>1328.792208425469</v>
      </c>
      <c r="AD114" s="44">
        <f>'Population Estimate'!L113*Assumptions!E$41*'Property % affected'!J114</f>
        <v>859.48205213207063</v>
      </c>
      <c r="AE114" s="44">
        <f>'Population Estimate'!M113*Assumptions!F$41*'Property % affected'!K114</f>
        <v>1030.1430400137899</v>
      </c>
      <c r="AF114" s="44">
        <f>'Population Estimate'!N113*Assumptions!G$41*'Property % affected'!L114</f>
        <v>831.92401013786809</v>
      </c>
      <c r="AG114" s="44">
        <f>'Population Estimate'!O113*Assumptions!H$41*'Property % affected'!M114</f>
        <v>318.09399654260068</v>
      </c>
      <c r="AH114" s="45">
        <f>'Population Estimate'!J113*Assumptions!C$41*'Property % affected'!N114</f>
        <v>21007.230143288234</v>
      </c>
      <c r="AI114" s="45">
        <f>'Population Estimate'!K113*Assumptions!D$41*'Property % affected'!O114</f>
        <v>42209.87913086218</v>
      </c>
      <c r="AJ114" s="45">
        <f>'Population Estimate'!L113*Assumptions!E$41*'Property % affected'!P114</f>
        <v>31661.731540765555</v>
      </c>
      <c r="AK114" s="45">
        <f>'Population Estimate'!M113*Assumptions!F$41*'Property % affected'!Q114</f>
        <v>17190.376578521038</v>
      </c>
      <c r="AL114" s="45">
        <f>'Population Estimate'!N113*Assumptions!G$41*'Property % affected'!R114</f>
        <v>10828.445605629344</v>
      </c>
      <c r="AM114" s="45">
        <f>'Population Estimate'!O113*Assumptions!H$41*'Property % affected'!S114</f>
        <v>5520.4778274047358</v>
      </c>
    </row>
    <row r="115" spans="1:39" x14ac:dyDescent="0.35">
      <c r="A115">
        <v>2134</v>
      </c>
      <c r="B115" s="43">
        <f>'Property % affected'!B115*'Population Estimate'!B114</f>
        <v>696.60655062062369</v>
      </c>
      <c r="C115" s="43">
        <f>'Property % affected'!C115*'Population Estimate'!C114</f>
        <v>1026.9785717447392</v>
      </c>
      <c r="D115" s="43">
        <f>'Property % affected'!D115*'Population Estimate'!D114</f>
        <v>1121.8298679710044</v>
      </c>
      <c r="E115" s="43">
        <f>'Property % affected'!E115*'Population Estimate'!E114</f>
        <v>1088.559726092815</v>
      </c>
      <c r="F115" s="43">
        <f>'Property % affected'!F115*'Population Estimate'!F114</f>
        <v>830.09893194387485</v>
      </c>
      <c r="G115" s="43">
        <f>'Property % affected'!G115*'Population Estimate'!G114</f>
        <v>475.48852700432565</v>
      </c>
      <c r="H115" s="44">
        <f>'Property % affected'!H115*'Population Estimate'!B114</f>
        <v>1208.0105669068548</v>
      </c>
      <c r="I115" s="44">
        <f>'Property % affected'!I115*'Population Estimate'!C114</f>
        <v>1476.0071731886421</v>
      </c>
      <c r="J115" s="44">
        <f>'Property % affected'!J115*'Population Estimate'!D114</f>
        <v>964.83541256859326</v>
      </c>
      <c r="K115" s="44">
        <f>'Property % affected'!K115*'Population Estimate'!E114</f>
        <v>1047.6349380561107</v>
      </c>
      <c r="L115" s="44">
        <f>'Property % affected'!L115*'Population Estimate'!F114</f>
        <v>861.4703330642983</v>
      </c>
      <c r="M115" s="44">
        <f>'Property % affected'!M115*'Population Estimate'!G114</f>
        <v>352.77809326463034</v>
      </c>
      <c r="N115" s="45">
        <f>'Property % affected'!N115*'Population Estimate'!B114</f>
        <v>22878.21275479313</v>
      </c>
      <c r="O115" s="45">
        <f>'Property % affected'!O115*'Population Estimate'!C114</f>
        <v>46864.464098676828</v>
      </c>
      <c r="P115" s="45">
        <f>'Property % affected'!P115*'Population Estimate'!D114</f>
        <v>35526.23928403436</v>
      </c>
      <c r="Q115" s="45">
        <f>'Property % affected'!Q115*'Population Estimate'!E114</f>
        <v>17474.146919799092</v>
      </c>
      <c r="R115" s="45">
        <f>'Property % affected'!R115*'Population Estimate'!F114</f>
        <v>11207.814596234753</v>
      </c>
      <c r="S115" s="45">
        <f>'Property % affected'!S115*'Population Estimate'!G114</f>
        <v>6119.5707093925448</v>
      </c>
      <c r="U115">
        <v>2134</v>
      </c>
      <c r="V115" s="43">
        <f>'Population Estimate'!J114*Assumptions!C$41*'Property % affected'!B115</f>
        <v>648.52375112559321</v>
      </c>
      <c r="W115" s="43">
        <f>'Population Estimate'!K114*Assumptions!D$41*'Property % affected'!C115</f>
        <v>937.82859028896132</v>
      </c>
      <c r="X115" s="43">
        <f>'Population Estimate'!L114*Assumptions!E$41*'Property % affected'!D115</f>
        <v>1013.6874207273195</v>
      </c>
      <c r="Y115" s="43">
        <f>'Population Estimate'!M114*Assumptions!F$41*'Property % affected'!E115</f>
        <v>1085.7586631060058</v>
      </c>
      <c r="Z115" s="43">
        <f>'Population Estimate'!N114*Assumptions!G$41*'Property % affected'!F115</f>
        <v>813.1425161341906</v>
      </c>
      <c r="AA115" s="43">
        <f>'Population Estimate'!O114*Assumptions!H$41*'Property % affected'!G115</f>
        <v>434.89797752328741</v>
      </c>
      <c r="AB115" s="44">
        <f>'Population Estimate'!J114*Assumptions!C$41*'Property % affected'!H115</f>
        <v>1124.6284485148997</v>
      </c>
      <c r="AC115" s="44">
        <f>'Population Estimate'!K114*Assumptions!D$41*'Property % affected'!I115</f>
        <v>1347.8779057056697</v>
      </c>
      <c r="AD115" s="44">
        <f>'Population Estimate'!L114*Assumptions!E$41*'Property % affected'!J115</f>
        <v>871.8269576490859</v>
      </c>
      <c r="AE115" s="44">
        <f>'Population Estimate'!M114*Assumptions!F$41*'Property % affected'!K115</f>
        <v>1044.9391820233113</v>
      </c>
      <c r="AF115" s="44">
        <f>'Population Estimate'!N114*Assumptions!G$41*'Property % affected'!L115</f>
        <v>843.87309421357645</v>
      </c>
      <c r="AG115" s="44">
        <f>'Population Estimate'!O114*Assumptions!H$41*'Property % affected'!M115</f>
        <v>322.66284160819231</v>
      </c>
      <c r="AH115" s="45">
        <f>'Population Estimate'!J114*Assumptions!C$41*'Property % affected'!N115</f>
        <v>21299.059478509254</v>
      </c>
      <c r="AI115" s="45">
        <f>'Population Estimate'!K114*Assumptions!D$41*'Property % affected'!O115</f>
        <v>42796.252530996266</v>
      </c>
      <c r="AJ115" s="45">
        <f>'Population Estimate'!L114*Assumptions!E$41*'Property % affected'!P115</f>
        <v>32101.57163412694</v>
      </c>
      <c r="AK115" s="45">
        <f>'Population Estimate'!M114*Assumptions!F$41*'Property % affected'!Q115</f>
        <v>17429.182748344025</v>
      </c>
      <c r="AL115" s="45">
        <f>'Population Estimate'!N114*Assumptions!G$41*'Property % affected'!R115</f>
        <v>10978.872770991622</v>
      </c>
      <c r="AM115" s="45">
        <f>'Population Estimate'!O114*Assumptions!H$41*'Property % affected'!S115</f>
        <v>5597.1674891776211</v>
      </c>
    </row>
    <row r="116" spans="1:39" x14ac:dyDescent="0.35">
      <c r="A116">
        <v>2135</v>
      </c>
      <c r="B116" s="43">
        <f>'Property % affected'!B116*'Population Estimate'!B115</f>
        <v>711.92230259989776</v>
      </c>
      <c r="C116" s="43">
        <f>'Property % affected'!C116*'Population Estimate'!C115</f>
        <v>1049.5579590313766</v>
      </c>
      <c r="D116" s="43">
        <f>'Property % affected'!D116*'Population Estimate'!D115</f>
        <v>1146.4946776910369</v>
      </c>
      <c r="E116" s="43">
        <f>'Property % affected'!E116*'Population Estimate'!E115</f>
        <v>1112.4930508147984</v>
      </c>
      <c r="F116" s="43">
        <f>'Property % affected'!F116*'Population Estimate'!F115</f>
        <v>848.34967814858089</v>
      </c>
      <c r="G116" s="43">
        <f>'Property % affected'!G116*'Population Estimate'!G115</f>
        <v>485.9427272154785</v>
      </c>
      <c r="H116" s="44">
        <f>'Property % affected'!H116*'Population Estimate'!B115</f>
        <v>1225.3614543105275</v>
      </c>
      <c r="I116" s="44">
        <f>'Property % affected'!I116*'Population Estimate'!C115</f>
        <v>1497.2073472356165</v>
      </c>
      <c r="J116" s="44">
        <f>'Property % affected'!J116*'Population Estimate'!D115</f>
        <v>978.69352860264325</v>
      </c>
      <c r="K116" s="44">
        <f>'Property % affected'!K116*'Population Estimate'!E115</f>
        <v>1062.6823195512152</v>
      </c>
      <c r="L116" s="44">
        <f>'Property % affected'!L116*'Population Estimate'!F115</f>
        <v>873.84379664158803</v>
      </c>
      <c r="M116" s="44">
        <f>'Property % affected'!M116*'Population Estimate'!G115</f>
        <v>357.84511266197711</v>
      </c>
      <c r="N116" s="45">
        <f>'Property % affected'!N116*'Population Estimate'!B115</f>
        <v>23196.033503827453</v>
      </c>
      <c r="O116" s="45">
        <f>'Property % affected'!O116*'Population Estimate'!C115</f>
        <v>47515.498305001071</v>
      </c>
      <c r="P116" s="45">
        <f>'Property % affected'!P116*'Population Estimate'!D115</f>
        <v>36019.764547595827</v>
      </c>
      <c r="Q116" s="45">
        <f>'Property % affected'!Q116*'Population Estimate'!E115</f>
        <v>17716.895185247529</v>
      </c>
      <c r="R116" s="45">
        <f>'Property % affected'!R116*'Population Estimate'!F115</f>
        <v>11363.511899524623</v>
      </c>
      <c r="S116" s="45">
        <f>'Property % affected'!S116*'Population Estimate'!G115</f>
        <v>6204.5828809058194</v>
      </c>
      <c r="U116">
        <v>2135</v>
      </c>
      <c r="V116" s="43">
        <f>'Population Estimate'!J115*Assumptions!C$41*'Property % affected'!B116</f>
        <v>662.78234360661236</v>
      </c>
      <c r="W116" s="43">
        <f>'Population Estimate'!K115*Assumptions!D$41*'Property % affected'!C116</f>
        <v>958.447905561178</v>
      </c>
      <c r="X116" s="43">
        <f>'Population Estimate'!L115*Assumptions!E$41*'Property % affected'!D116</f>
        <v>1035.9745857080934</v>
      </c>
      <c r="Y116" s="43">
        <f>'Population Estimate'!M115*Assumptions!F$41*'Property % affected'!E116</f>
        <v>1109.6304030123626</v>
      </c>
      <c r="Z116" s="43">
        <f>'Population Estimate'!N115*Assumptions!G$41*'Property % affected'!F116</f>
        <v>831.02045467757432</v>
      </c>
      <c r="AA116" s="43">
        <f>'Population Estimate'!O115*Assumptions!H$41*'Property % affected'!G116</f>
        <v>444.45974456969304</v>
      </c>
      <c r="AB116" s="44">
        <f>'Population Estimate'!J115*Assumptions!C$41*'Property % affected'!H116</f>
        <v>1140.781702563921</v>
      </c>
      <c r="AC116" s="44">
        <f>'Population Estimate'!K115*Assumptions!D$41*'Property % affected'!I116</f>
        <v>1367.2377345155121</v>
      </c>
      <c r="AD116" s="44">
        <f>'Population Estimate'!L115*Assumptions!E$41*'Property % affected'!J116</f>
        <v>884.34917541112804</v>
      </c>
      <c r="AE116" s="44">
        <f>'Population Estimate'!M115*Assumptions!F$41*'Property % affected'!K116</f>
        <v>1059.9478438576166</v>
      </c>
      <c r="AF116" s="44">
        <f>'Population Estimate'!N115*Assumptions!G$41*'Property % affected'!L116</f>
        <v>855.99380527505298</v>
      </c>
      <c r="AG116" s="44">
        <f>'Population Estimate'!O115*Assumptions!H$41*'Property % affected'!M116</f>
        <v>327.29730987151879</v>
      </c>
      <c r="AH116" s="45">
        <f>'Population Estimate'!J115*Assumptions!C$41*'Property % affected'!N116</f>
        <v>21594.942863708045</v>
      </c>
      <c r="AI116" s="45">
        <f>'Population Estimate'!K115*Assumptions!D$41*'Property % affected'!O116</f>
        <v>43390.771743709418</v>
      </c>
      <c r="AJ116" s="45">
        <f>'Population Estimate'!L115*Assumptions!E$41*'Property % affected'!P116</f>
        <v>32547.52192103472</v>
      </c>
      <c r="AK116" s="45">
        <f>'Population Estimate'!M115*Assumptions!F$41*'Property % affected'!Q116</f>
        <v>17671.30637817059</v>
      </c>
      <c r="AL116" s="45">
        <f>'Population Estimate'!N115*Assumptions!G$41*'Property % affected'!R116</f>
        <v>11131.389648294376</v>
      </c>
      <c r="AM116" s="45">
        <f>'Population Estimate'!O115*Assumptions!H$41*'Property % affected'!S116</f>
        <v>5674.9225123932492</v>
      </c>
    </row>
    <row r="117" spans="1:39" x14ac:dyDescent="0.35">
      <c r="A117">
        <v>2136</v>
      </c>
      <c r="B117" s="43">
        <f>'Property % affected'!B117*'Population Estimate'!B116</f>
        <v>727.57479022784116</v>
      </c>
      <c r="C117" s="43">
        <f>'Property % affected'!C117*'Population Estimate'!C116</f>
        <v>1072.6337819246241</v>
      </c>
      <c r="D117" s="43">
        <f>'Property % affected'!D117*'Population Estimate'!D116</f>
        <v>1171.7017735953596</v>
      </c>
      <c r="E117" s="43">
        <f>'Property % affected'!E117*'Population Estimate'!E116</f>
        <v>1136.9525791235189</v>
      </c>
      <c r="F117" s="43">
        <f>'Property % affected'!F117*'Population Estimate'!F116</f>
        <v>867.00168946062615</v>
      </c>
      <c r="G117" s="43">
        <f>'Property % affected'!G117*'Population Estimate'!G116</f>
        <v>496.62677587900816</v>
      </c>
      <c r="H117" s="44">
        <f>'Property % affected'!H117*'Population Estimate'!B116</f>
        <v>1242.9615558369424</v>
      </c>
      <c r="I117" s="44">
        <f>'Property % affected'!I117*'Population Estimate'!C116</f>
        <v>1518.712023447476</v>
      </c>
      <c r="J117" s="44">
        <f>'Property % affected'!J117*'Population Estimate'!D116</f>
        <v>992.75069141452843</v>
      </c>
      <c r="K117" s="44">
        <f>'Property % affected'!K117*'Population Estimate'!E116</f>
        <v>1077.9458294720093</v>
      </c>
      <c r="L117" s="44">
        <f>'Property % affected'!L117*'Population Estimate'!F116</f>
        <v>886.39498264880046</v>
      </c>
      <c r="M117" s="44">
        <f>'Property % affected'!M117*'Population Estimate'!G116</f>
        <v>362.98491063050869</v>
      </c>
      <c r="N117" s="45">
        <f>'Property % affected'!N117*'Population Estimate'!B116</f>
        <v>23518.269371717408</v>
      </c>
      <c r="O117" s="45">
        <f>'Property % affected'!O117*'Population Estimate'!C116</f>
        <v>48175.576582263828</v>
      </c>
      <c r="P117" s="45">
        <f>'Property % affected'!P117*'Population Estimate'!D116</f>
        <v>36520.145791150724</v>
      </c>
      <c r="Q117" s="45">
        <f>'Property % affected'!Q117*'Population Estimate'!E116</f>
        <v>17963.015673709127</v>
      </c>
      <c r="R117" s="45">
        <f>'Property % affected'!R117*'Population Estimate'!F116</f>
        <v>11521.372126731871</v>
      </c>
      <c r="S117" s="45">
        <f>'Property % affected'!S117*'Population Estimate'!G116</f>
        <v>6290.7760289366624</v>
      </c>
      <c r="U117">
        <v>2136</v>
      </c>
      <c r="V117" s="43">
        <f>'Population Estimate'!J116*Assumptions!C$41*'Property % affected'!B117</f>
        <v>677.35442878421668</v>
      </c>
      <c r="W117" s="43">
        <f>'Population Estimate'!K116*Assumptions!D$41*'Property % affected'!C117</f>
        <v>979.52056184549167</v>
      </c>
      <c r="X117" s="43">
        <f>'Population Estimate'!L116*Assumptions!E$41*'Property % affected'!D117</f>
        <v>1058.7517614285919</v>
      </c>
      <c r="Y117" s="43">
        <f>'Population Estimate'!M116*Assumptions!F$41*'Property % affected'!E117</f>
        <v>1134.0269924875236</v>
      </c>
      <c r="Z117" s="43">
        <f>'Population Estimate'!N116*Assumptions!G$41*'Property % affected'!F117</f>
        <v>849.2914616932361</v>
      </c>
      <c r="AA117" s="43">
        <f>'Population Estimate'!O116*Assumptions!H$41*'Property % affected'!G117</f>
        <v>454.23173882747915</v>
      </c>
      <c r="AB117" s="44">
        <f>'Population Estimate'!J116*Assumptions!C$41*'Property % affected'!H117</f>
        <v>1157.1669688981706</v>
      </c>
      <c r="AC117" s="44">
        <f>'Population Estimate'!K116*Assumptions!D$41*'Property % affected'!I117</f>
        <v>1386.8756322587199</v>
      </c>
      <c r="AD117" s="44">
        <f>'Population Estimate'!L116*Assumptions!E$41*'Property % affected'!J117</f>
        <v>897.05125218797161</v>
      </c>
      <c r="AE117" s="44">
        <f>'Population Estimate'!M116*Assumptions!F$41*'Property % affected'!K117</f>
        <v>1075.1720779796988</v>
      </c>
      <c r="AF117" s="44">
        <f>'Population Estimate'!N116*Assumptions!G$41*'Property % affected'!L117</f>
        <v>868.2886084336036</v>
      </c>
      <c r="AG117" s="44">
        <f>'Population Estimate'!O116*Assumptions!H$41*'Property % affected'!M117</f>
        <v>331.9983438911521</v>
      </c>
      <c r="AH117" s="45">
        <f>'Population Estimate'!J116*Assumptions!C$41*'Property % affected'!N117</f>
        <v>21894.936617147516</v>
      </c>
      <c r="AI117" s="45">
        <f>'Population Estimate'!K116*Assumptions!D$41*'Property % affected'!O117</f>
        <v>43993.549929425608</v>
      </c>
      <c r="AJ117" s="45">
        <f>'Population Estimate'!L116*Assumptions!E$41*'Property % affected'!P117</f>
        <v>32999.66728339425</v>
      </c>
      <c r="AK117" s="45">
        <f>'Population Estimate'!M116*Assumptions!F$41*'Property % affected'!Q117</f>
        <v>17916.793553664604</v>
      </c>
      <c r="AL117" s="45">
        <f>'Population Estimate'!N116*Assumptions!G$41*'Property % affected'!R117</f>
        <v>11286.025267506924</v>
      </c>
      <c r="AM117" s="45">
        <f>'Population Estimate'!O116*Assumptions!H$41*'Property % affected'!S117</f>
        <v>5753.7576968952681</v>
      </c>
    </row>
    <row r="118" spans="1:39" x14ac:dyDescent="0.35">
      <c r="A118">
        <v>2137</v>
      </c>
      <c r="B118" s="43">
        <f>'Property % affected'!B118*'Population Estimate'!B117</f>
        <v>743.57141705194169</v>
      </c>
      <c r="C118" s="43">
        <f>'Property % affected'!C118*'Population Estimate'!C117</f>
        <v>1096.2169551720076</v>
      </c>
      <c r="D118" s="43">
        <f>'Property % affected'!D118*'Population Estimate'!D117</f>
        <v>1197.4630785128543</v>
      </c>
      <c r="E118" s="43">
        <f>'Property % affected'!E118*'Population Estimate'!E117</f>
        <v>1161.9498802521657</v>
      </c>
      <c r="F118" s="43">
        <f>'Property % affected'!F118*'Population Estimate'!F117</f>
        <v>886.06378818703092</v>
      </c>
      <c r="G118" s="43">
        <f>'Property % affected'!G118*'Population Estimate'!G117</f>
        <v>507.54572649589926</v>
      </c>
      <c r="H118" s="44">
        <f>'Property % affected'!H118*'Population Estimate'!B117</f>
        <v>1260.8144509963299</v>
      </c>
      <c r="I118" s="44">
        <f>'Property % affected'!I118*'Population Estimate'!C117</f>
        <v>1540.5255754472018</v>
      </c>
      <c r="J118" s="44">
        <f>'Property % affected'!J118*'Population Estimate'!D117</f>
        <v>1007.0097599512858</v>
      </c>
      <c r="K118" s="44">
        <f>'Property % affected'!K118*'Population Estimate'!E117</f>
        <v>1093.4285721125125</v>
      </c>
      <c r="L118" s="44">
        <f>'Property % affected'!L118*'Population Estimate'!F117</f>
        <v>899.12644374727404</v>
      </c>
      <c r="M118" s="44">
        <f>'Property % affected'!M118*'Population Estimate'!G117</f>
        <v>368.198532502798</v>
      </c>
      <c r="N118" s="45">
        <f>'Property % affected'!N118*'Population Estimate'!B117</f>
        <v>23844.981692641351</v>
      </c>
      <c r="O118" s="45">
        <f>'Property % affected'!O118*'Population Estimate'!C117</f>
        <v>48844.824569361415</v>
      </c>
      <c r="P118" s="45">
        <f>'Property % affected'!P118*'Population Estimate'!D117</f>
        <v>37027.478256959475</v>
      </c>
      <c r="Q118" s="45">
        <f>'Property % affected'!Q118*'Population Estimate'!E117</f>
        <v>18212.555231607395</v>
      </c>
      <c r="R118" s="45">
        <f>'Property % affected'!R118*'Population Estimate'!F117</f>
        <v>11681.425324875767</v>
      </c>
      <c r="S118" s="45">
        <f>'Property % affected'!S118*'Population Estimate'!G117</f>
        <v>6378.166559436253</v>
      </c>
      <c r="U118">
        <v>2137</v>
      </c>
      <c r="V118" s="43">
        <f>'Population Estimate'!J117*Assumptions!C$41*'Property % affected'!B118</f>
        <v>692.24689918099853</v>
      </c>
      <c r="W118" s="43">
        <f>'Population Estimate'!K117*Assumptions!D$41*'Property % affected'!C118</f>
        <v>1001.0565264017522</v>
      </c>
      <c r="X118" s="43">
        <f>'Population Estimate'!L117*Assumptions!E$41*'Property % affected'!D118</f>
        <v>1082.0297213777385</v>
      </c>
      <c r="Y118" s="43">
        <f>'Population Estimate'!M117*Assumptions!F$41*'Property % affected'!E118</f>
        <v>1158.9599709949277</v>
      </c>
      <c r="Z118" s="43">
        <f>'Population Estimate'!N117*Assumptions!G$41*'Property % affected'!F118</f>
        <v>867.96417927509071</v>
      </c>
      <c r="AA118" s="43">
        <f>'Population Estimate'!O117*Assumptions!H$41*'Property % affected'!G118</f>
        <v>464.21858240050904</v>
      </c>
      <c r="AB118" s="44">
        <f>'Population Estimate'!J117*Assumptions!C$41*'Property % affected'!H118</f>
        <v>1173.7875799545884</v>
      </c>
      <c r="AC118" s="44">
        <f>'Population Estimate'!K117*Assumptions!D$41*'Property % affected'!I118</f>
        <v>1406.7955928927015</v>
      </c>
      <c r="AD118" s="44">
        <f>'Population Estimate'!L117*Assumptions!E$41*'Property % affected'!J118</f>
        <v>909.93577132913356</v>
      </c>
      <c r="AE118" s="44">
        <f>'Population Estimate'!M117*Assumptions!F$41*'Property % affected'!K118</f>
        <v>1090.6149806956623</v>
      </c>
      <c r="AF118" s="44">
        <f>'Population Estimate'!N117*Assumptions!G$41*'Property % affected'!L118</f>
        <v>880.76000420739956</v>
      </c>
      <c r="AG118" s="44">
        <f>'Population Estimate'!O117*Assumptions!H$41*'Property % affected'!M118</f>
        <v>336.76689976381397</v>
      </c>
      <c r="AH118" s="45">
        <f>'Population Estimate'!J117*Assumptions!C$41*'Property % affected'!N118</f>
        <v>22199.097839455542</v>
      </c>
      <c r="AI118" s="45">
        <f>'Population Estimate'!K117*Assumptions!D$41*'Property % affected'!O118</f>
        <v>44604.701820576709</v>
      </c>
      <c r="AJ118" s="45">
        <f>'Population Estimate'!L117*Assumptions!E$41*'Property % affected'!P118</f>
        <v>33458.093782277771</v>
      </c>
      <c r="AK118" s="45">
        <f>'Population Estimate'!M117*Assumptions!F$41*'Property % affected'!Q118</f>
        <v>18165.691000705174</v>
      </c>
      <c r="AL118" s="45">
        <f>'Population Estimate'!N117*Assumptions!G$41*'Property % affected'!R118</f>
        <v>11442.809061878619</v>
      </c>
      <c r="AM118" s="45">
        <f>'Population Estimate'!O117*Assumptions!H$41*'Property % affected'!S118</f>
        <v>5833.6880481245689</v>
      </c>
    </row>
    <row r="119" spans="1:39" x14ac:dyDescent="0.35">
      <c r="A119">
        <v>2138</v>
      </c>
      <c r="B119" s="43">
        <f>'Property % affected'!B119*'Population Estimate'!B118</f>
        <v>759.91974939578597</v>
      </c>
      <c r="C119" s="43">
        <f>'Property % affected'!C119*'Population Estimate'!C118</f>
        <v>1120.3186334952036</v>
      </c>
      <c r="D119" s="43">
        <f>'Property % affected'!D119*'Population Estimate'!D118</f>
        <v>1223.7907774104619</v>
      </c>
      <c r="E119" s="43">
        <f>'Property % affected'!E119*'Population Estimate'!E118</f>
        <v>1187.4967777977522</v>
      </c>
      <c r="F119" s="43">
        <f>'Property % affected'!F119*'Population Estimate'!F118</f>
        <v>905.54499060408841</v>
      </c>
      <c r="G119" s="43">
        <f>'Property % affected'!G119*'Population Estimate'!G118</f>
        <v>518.70474367457223</v>
      </c>
      <c r="H119" s="44">
        <f>'Property % affected'!H119*'Population Estimate'!B118</f>
        <v>1278.9237707121131</v>
      </c>
      <c r="I119" s="44">
        <f>'Property % affected'!I119*'Population Estimate'!C118</f>
        <v>1562.6524396769612</v>
      </c>
      <c r="J119" s="44">
        <f>'Property % affected'!J119*'Population Estimate'!D118</f>
        <v>1021.4736342235556</v>
      </c>
      <c r="K119" s="44">
        <f>'Property % affected'!K119*'Population Estimate'!E118</f>
        <v>1109.1336963543156</v>
      </c>
      <c r="L119" s="44">
        <f>'Property % affected'!L119*'Population Estimate'!F118</f>
        <v>912.04076926271182</v>
      </c>
      <c r="M119" s="44">
        <f>'Property % affected'!M119*'Population Estimate'!G118</f>
        <v>373.48703862573012</v>
      </c>
      <c r="N119" s="45">
        <f>'Property % affected'!N119*'Population Estimate'!B118</f>
        <v>24176.232652822993</v>
      </c>
      <c r="O119" s="45">
        <f>'Property % affected'!O119*'Population Estimate'!C118</f>
        <v>49523.369650547102</v>
      </c>
      <c r="P119" s="45">
        <f>'Property % affected'!P119*'Population Estimate'!D118</f>
        <v>37541.858510373881</v>
      </c>
      <c r="Q119" s="45">
        <f>'Property % affected'!Q119*'Population Estimate'!E118</f>
        <v>18465.561356149439</v>
      </c>
      <c r="R119" s="45">
        <f>'Property % affected'!R119*'Population Estimate'!F118</f>
        <v>11843.701958384332</v>
      </c>
      <c r="S119" s="45">
        <f>'Property % affected'!S119*'Population Estimate'!G118</f>
        <v>6466.7711062648086</v>
      </c>
      <c r="U119">
        <v>2138</v>
      </c>
      <c r="V119" s="43">
        <f>'Population Estimate'!J118*Assumptions!C$41*'Property % affected'!B119</f>
        <v>707.46679886013885</v>
      </c>
      <c r="W119" s="43">
        <f>'Population Estimate'!K118*Assumptions!D$41*'Property % affected'!C119</f>
        <v>1023.0659856322795</v>
      </c>
      <c r="X119" s="43">
        <f>'Population Estimate'!L118*Assumptions!E$41*'Property % affected'!D119</f>
        <v>1105.8194759128628</v>
      </c>
      <c r="Y119" s="43">
        <f>'Population Estimate'!M118*Assumptions!F$41*'Property % affected'!E119</f>
        <v>1184.4411317073138</v>
      </c>
      <c r="Z119" s="43">
        <f>'Population Estimate'!N118*Assumptions!G$41*'Property % affected'!F119</f>
        <v>887.04743952411923</v>
      </c>
      <c r="AA119" s="43">
        <f>'Population Estimate'!O118*Assumptions!H$41*'Property % affected'!G119</f>
        <v>474.42499901528538</v>
      </c>
      <c r="AB119" s="44">
        <f>'Population Estimate'!J118*Assumptions!C$41*'Property % affected'!H119</f>
        <v>1190.646916034545</v>
      </c>
      <c r="AC119" s="44">
        <f>'Population Estimate'!K118*Assumptions!D$41*'Property % affected'!I119</f>
        <v>1427.0016677408419</v>
      </c>
      <c r="AD119" s="44">
        <f>'Population Estimate'!L118*Assumptions!E$41*'Property % affected'!J119</f>
        <v>923.00535328927469</v>
      </c>
      <c r="AE119" s="44">
        <f>'Population Estimate'!M118*Assumptions!F$41*'Property % affected'!K119</f>
        <v>1106.2796927844502</v>
      </c>
      <c r="AF119" s="44">
        <f>'Population Estimate'!N118*Assumptions!G$41*'Property % affected'!L119</f>
        <v>893.41052903003481</v>
      </c>
      <c r="AG119" s="44">
        <f>'Population Estimate'!O118*Assumptions!H$41*'Property % affected'!M119</f>
        <v>341.60394731882627</v>
      </c>
      <c r="AH119" s="45">
        <f>'Population Estimate'!J118*Assumptions!C$41*'Property % affected'!N119</f>
        <v>22507.484424493487</v>
      </c>
      <c r="AI119" s="45">
        <f>'Population Estimate'!K118*Assumptions!D$41*'Property % affected'!O119</f>
        <v>45224.343743440564</v>
      </c>
      <c r="AJ119" s="45">
        <f>'Population Estimate'!L118*Assumptions!E$41*'Property % affected'!P119</f>
        <v>33922.888674305184</v>
      </c>
      <c r="AK119" s="45">
        <f>'Population Estimate'!M118*Assumptions!F$41*'Property % affected'!Q119</f>
        <v>18418.046094280427</v>
      </c>
      <c r="AL119" s="45">
        <f>'Population Estimate'!N118*Assumptions!G$41*'Property % affected'!R119</f>
        <v>11601.770873541163</v>
      </c>
      <c r="AM119" s="45">
        <f>'Population Estimate'!O118*Assumptions!H$41*'Property % affected'!S119</f>
        <v>5914.7287799754049</v>
      </c>
    </row>
    <row r="120" spans="1:39" x14ac:dyDescent="0.35">
      <c r="A120">
        <v>2139</v>
      </c>
      <c r="B120" s="43">
        <f>'Property % affected'!B120*'Population Estimate'!B119</f>
        <v>776.62751993789266</v>
      </c>
      <c r="C120" s="43">
        <f>'Property % affected'!C120*'Population Estimate'!C119</f>
        <v>1144.9502168661677</v>
      </c>
      <c r="D120" s="43">
        <f>'Property % affected'!D120*'Population Estimate'!D119</f>
        <v>1250.6973231566124</v>
      </c>
      <c r="E120" s="43">
        <f>'Property % affected'!E120*'Population Estimate'!E119</f>
        <v>1213.6053553136164</v>
      </c>
      <c r="F120" s="43">
        <f>'Property % affected'!F120*'Population Estimate'!F119</f>
        <v>925.45451122201791</v>
      </c>
      <c r="G120" s="43">
        <f>'Property % affected'!G120*'Population Estimate'!G119</f>
        <v>530.10910557371733</v>
      </c>
      <c r="H120" s="44">
        <f>'Property % affected'!H120*'Population Estimate'!B119</f>
        <v>1297.2931980593632</v>
      </c>
      <c r="I120" s="44">
        <f>'Property % affected'!I120*'Population Estimate'!C119</f>
        <v>1585.0971163003899</v>
      </c>
      <c r="J120" s="44">
        <f>'Property % affected'!J120*'Population Estimate'!D119</f>
        <v>1036.1452558953883</v>
      </c>
      <c r="K120" s="44">
        <f>'Property % affected'!K120*'Population Estimate'!E119</f>
        <v>1125.0643963069981</v>
      </c>
      <c r="L120" s="44">
        <f>'Property % affected'!L120*'Population Estimate'!F119</f>
        <v>925.14058571179794</v>
      </c>
      <c r="M120" s="44">
        <f>'Property % affected'!M120*'Population Estimate'!G119</f>
        <v>378.85150457615583</v>
      </c>
      <c r="N120" s="45">
        <f>'Property % affected'!N120*'Population Estimate'!B119</f>
        <v>24512.085302367854</v>
      </c>
      <c r="O120" s="45">
        <f>'Property % affected'!O120*'Population Estimate'!C119</f>
        <v>50211.340979677399</v>
      </c>
      <c r="P120" s="45">
        <f>'Property % affected'!P120*'Population Estimate'!D119</f>
        <v>38063.384458217333</v>
      </c>
      <c r="Q120" s="45">
        <f>'Property % affected'!Q120*'Population Estimate'!E119</f>
        <v>18722.082204366532</v>
      </c>
      <c r="R120" s="45">
        <f>'Property % affected'!R120*'Population Estimate'!F119</f>
        <v>12008.232914892918</v>
      </c>
      <c r="S120" s="45">
        <f>'Property % affected'!S120*'Population Estimate'!G119</f>
        <v>6556.6065343576802</v>
      </c>
      <c r="U120">
        <v>2139</v>
      </c>
      <c r="V120" s="43">
        <f>'Population Estimate'!J119*Assumptions!C$41*'Property % affected'!B120</f>
        <v>723.02132675721248</v>
      </c>
      <c r="W120" s="43">
        <f>'Population Estimate'!K119*Assumptions!D$41*'Property % affected'!C120</f>
        <v>1045.5593498999792</v>
      </c>
      <c r="X120" s="43">
        <f>'Population Estimate'!L119*Assumptions!E$41*'Property % affected'!D120</f>
        <v>1130.1322774675473</v>
      </c>
      <c r="Y120" s="43">
        <f>'Population Estimate'!M119*Assumptions!F$41*'Property % affected'!E120</f>
        <v>1210.4825270848307</v>
      </c>
      <c r="Z120" s="43">
        <f>'Population Estimate'!N119*Assumptions!G$41*'Property % affected'!F120</f>
        <v>906.55026872590815</v>
      </c>
      <c r="AA120" s="43">
        <f>'Population Estimate'!O119*Assumptions!H$41*'Property % affected'!G120</f>
        <v>484.85581625524941</v>
      </c>
      <c r="AB120" s="44">
        <f>'Population Estimate'!J119*Assumptions!C$41*'Property % affected'!H120</f>
        <v>1207.7484059913281</v>
      </c>
      <c r="AC120" s="44">
        <f>'Population Estimate'!K119*Assumptions!D$41*'Property % affected'!I120</f>
        <v>1447.4979663164597</v>
      </c>
      <c r="AD120" s="44">
        <f>'Population Estimate'!L119*Assumptions!E$41*'Property % affected'!J120</f>
        <v>936.26265616114972</v>
      </c>
      <c r="AE120" s="44">
        <f>'Population Estimate'!M119*Assumptions!F$41*'Property % affected'!K120</f>
        <v>1122.169400136615</v>
      </c>
      <c r="AF120" s="44">
        <f>'Population Estimate'!N119*Assumptions!G$41*'Property % affected'!L120</f>
        <v>906.24275576638513</v>
      </c>
      <c r="AG120" s="44">
        <f>'Population Estimate'!O119*Assumptions!H$41*'Property % affected'!M120</f>
        <v>346.51047031535575</v>
      </c>
      <c r="AH120" s="45">
        <f>'Population Estimate'!J119*Assumptions!C$41*'Property % affected'!N120</f>
        <v>22820.155070375658</v>
      </c>
      <c r="AI120" s="45">
        <f>'Population Estimate'!K119*Assumptions!D$41*'Property % affected'!O120</f>
        <v>45852.593640282481</v>
      </c>
      <c r="AJ120" s="45">
        <f>'Population Estimate'!L119*Assumptions!E$41*'Property % affected'!P120</f>
        <v>34394.140428252482</v>
      </c>
      <c r="AK120" s="45">
        <f>'Population Estimate'!M119*Assumptions!F$41*'Property % affected'!Q120</f>
        <v>18673.906867504793</v>
      </c>
      <c r="AL120" s="45">
        <f>'Population Estimate'!N119*Assumptions!G$41*'Property % affected'!R120</f>
        <v>11762.94095918874</v>
      </c>
      <c r="AM120" s="45">
        <f>'Population Estimate'!O119*Assumptions!H$41*'Property % affected'!S120</f>
        <v>5996.8953176911991</v>
      </c>
    </row>
    <row r="121" spans="1:39" x14ac:dyDescent="0.35">
      <c r="A121">
        <v>2140</v>
      </c>
      <c r="B121" s="43">
        <f>'Property % affected'!B121*'Population Estimate'!B120</f>
        <v>935.14230693367529</v>
      </c>
      <c r="C121" s="43">
        <f>'Property % affected'!C121*'Population Estimate'!C120</f>
        <v>1378.6420898528856</v>
      </c>
      <c r="D121" s="43">
        <f>'Property % affected'!D121*'Population Estimate'!D120</f>
        <v>1505.9728763487267</v>
      </c>
      <c r="E121" s="43">
        <f>'Property % affected'!E121*'Population Estimate'!E120</f>
        <v>1461.3101938053851</v>
      </c>
      <c r="F121" s="43">
        <f>'Property % affected'!F121*'Population Estimate'!F120</f>
        <v>1114.3458664142418</v>
      </c>
      <c r="G121" s="43">
        <f>'Property % affected'!G121*'Population Estimate'!G120</f>
        <v>638.30786211696022</v>
      </c>
      <c r="H121" s="44">
        <f>'Property % affected'!H121*'Population Estimate'!B120</f>
        <v>1550.427660628791</v>
      </c>
      <c r="I121" s="44">
        <f>'Property % affected'!I121*'Population Estimate'!C120</f>
        <v>1894.3893466576233</v>
      </c>
      <c r="J121" s="44">
        <f>'Property % affected'!J121*'Population Estimate'!D120</f>
        <v>1238.3232006246872</v>
      </c>
      <c r="K121" s="44">
        <f>'Property % affected'!K121*'Population Estimate'!E120</f>
        <v>1344.5926970343849</v>
      </c>
      <c r="L121" s="44">
        <f>'Property % affected'!L121*'Population Estimate'!F120</f>
        <v>1105.6587332790878</v>
      </c>
      <c r="M121" s="44">
        <f>'Property % affected'!M121*'Population Estimate'!G120</f>
        <v>452.77494158173232</v>
      </c>
      <c r="N121" s="45">
        <f>'Property % affected'!N121*'Population Estimate'!B120</f>
        <v>29281.395972073995</v>
      </c>
      <c r="O121" s="45">
        <f>'Property % affected'!O121*'Population Estimate'!C120</f>
        <v>59980.949779606628</v>
      </c>
      <c r="P121" s="45">
        <f>'Property % affected'!P121*'Population Estimate'!D120</f>
        <v>45469.368216121715</v>
      </c>
      <c r="Q121" s="45">
        <f>'Property % affected'!Q121*'Population Estimate'!E120</f>
        <v>22364.833333654391</v>
      </c>
      <c r="R121" s="45">
        <f>'Property % affected'!R121*'Population Estimate'!F120</f>
        <v>14344.671967664288</v>
      </c>
      <c r="S121" s="45">
        <f>'Property % affected'!S121*'Population Estimate'!G120</f>
        <v>7832.3239250097258</v>
      </c>
      <c r="U121">
        <v>2140</v>
      </c>
      <c r="V121" s="43">
        <f>'Population Estimate'!J120*Assumptions!C$41*'Property % affected'!B121</f>
        <v>870.59473699831881</v>
      </c>
      <c r="W121" s="43">
        <f>'Population Estimate'!K120*Assumptions!D$41*'Property % affected'!C121</f>
        <v>1258.9648929511684</v>
      </c>
      <c r="X121" s="43">
        <f>'Population Estimate'!L120*Assumptions!E$41*'Property % affected'!D121</f>
        <v>1360.7997115215871</v>
      </c>
      <c r="Y121" s="43">
        <f>'Population Estimate'!M120*Assumptions!F$41*'Property % affected'!E121</f>
        <v>1457.5499757870255</v>
      </c>
      <c r="Z121" s="43">
        <f>'Population Estimate'!N120*Assumptions!G$41*'Property % affected'!F121</f>
        <v>1091.5831436355543</v>
      </c>
      <c r="AA121" s="43">
        <f>'Population Estimate'!O120*Assumptions!H$41*'Property % affected'!G121</f>
        <v>583.81807868385022</v>
      </c>
      <c r="AB121" s="44">
        <f>'Population Estimate'!J120*Assumptions!C$41*'Property % affected'!H121</f>
        <v>1443.4104322218145</v>
      </c>
      <c r="AC121" s="44">
        <f>'Population Estimate'!K120*Assumptions!D$41*'Property % affected'!I121</f>
        <v>1729.9411490310351</v>
      </c>
      <c r="AD121" s="44">
        <f>'Population Estimate'!L120*Assumptions!E$41*'Property % affected'!J121</f>
        <v>1118.9509988162329</v>
      </c>
      <c r="AE121" s="44">
        <f>'Population Estimate'!M120*Assumptions!F$41*'Property % affected'!K121</f>
        <v>1341.1328144521815</v>
      </c>
      <c r="AF121" s="44">
        <f>'Population Estimate'!N120*Assumptions!G$41*'Property % affected'!L121</f>
        <v>1083.0734624112092</v>
      </c>
      <c r="AG121" s="44">
        <f>'Population Estimate'!O120*Assumptions!H$41*'Property % affected'!M121</f>
        <v>414.1233598372998</v>
      </c>
      <c r="AH121" s="45">
        <f>'Population Estimate'!J120*Assumptions!C$41*'Property % affected'!N121</f>
        <v>27260.267272946108</v>
      </c>
      <c r="AI121" s="45">
        <f>'Population Estimate'!K120*Assumptions!D$41*'Property % affected'!O121</f>
        <v>54774.12199597789</v>
      </c>
      <c r="AJ121" s="45">
        <f>'Population Estimate'!L120*Assumptions!E$41*'Property % affected'!P121</f>
        <v>41086.200238602039</v>
      </c>
      <c r="AK121" s="45">
        <f>'Population Estimate'!M120*Assumptions!F$41*'Property % affected'!Q121</f>
        <v>22307.284532834885</v>
      </c>
      <c r="AL121" s="45">
        <f>'Population Estimate'!N120*Assumptions!G$41*'Property % affected'!R121</f>
        <v>14051.653613854762</v>
      </c>
      <c r="AM121" s="45">
        <f>'Population Estimate'!O120*Assumptions!H$41*'Property % affected'!S121</f>
        <v>7163.7098286137998</v>
      </c>
    </row>
    <row r="122" spans="1:39" x14ac:dyDescent="0.35">
      <c r="A122">
        <v>2141</v>
      </c>
      <c r="B122" s="43">
        <f>'Property % affected'!B122*'Population Estimate'!B121</f>
        <v>955.70256096166577</v>
      </c>
      <c r="C122" s="43">
        <f>'Property % affected'!C122*'Population Estimate'!C121</f>
        <v>1408.9532322008336</v>
      </c>
      <c r="D122" s="43">
        <f>'Property % affected'!D122*'Population Estimate'!D121</f>
        <v>1539.0835426798453</v>
      </c>
      <c r="E122" s="43">
        <f>'Property % affected'!E122*'Population Estimate'!E121</f>
        <v>1493.4388961168524</v>
      </c>
      <c r="F122" s="43">
        <f>'Property % affected'!F122*'Population Estimate'!F121</f>
        <v>1138.846131153246</v>
      </c>
      <c r="G122" s="43">
        <f>'Property % affected'!G122*'Population Estimate'!G121</f>
        <v>652.34184571056016</v>
      </c>
      <c r="H122" s="44">
        <f>'Property % affected'!H122*'Population Estimate'!B121</f>
        <v>1572.6967504066986</v>
      </c>
      <c r="I122" s="44">
        <f>'Property % affected'!I122*'Population Estimate'!C121</f>
        <v>1921.5988240852389</v>
      </c>
      <c r="J122" s="44">
        <f>'Property % affected'!J122*'Population Estimate'!D121</f>
        <v>1256.1094741987752</v>
      </c>
      <c r="K122" s="44">
        <f>'Property % affected'!K122*'Population Estimate'!E121</f>
        <v>1363.9053397621558</v>
      </c>
      <c r="L122" s="44">
        <f>'Property % affected'!L122*'Population Estimate'!F121</f>
        <v>1121.5395216708107</v>
      </c>
      <c r="M122" s="44">
        <f>'Property % affected'!M122*'Population Estimate'!G121</f>
        <v>459.27823488545295</v>
      </c>
      <c r="N122" s="45">
        <f>'Property % affected'!N122*'Population Estimate'!B121</f>
        <v>29688.168795648933</v>
      </c>
      <c r="O122" s="45">
        <f>'Property % affected'!O122*'Population Estimate'!C121</f>
        <v>60814.196265731342</v>
      </c>
      <c r="P122" s="45">
        <f>'Property % affected'!P122*'Population Estimate'!D121</f>
        <v>46101.021956711113</v>
      </c>
      <c r="Q122" s="45">
        <f>'Property % affected'!Q122*'Population Estimate'!E121</f>
        <v>22675.522291673664</v>
      </c>
      <c r="R122" s="45">
        <f>'Property % affected'!R122*'Population Estimate'!F121</f>
        <v>14543.946029772114</v>
      </c>
      <c r="S122" s="45">
        <f>'Property % affected'!S122*'Population Estimate'!G121</f>
        <v>7941.1294109629289</v>
      </c>
      <c r="U122">
        <v>2141</v>
      </c>
      <c r="V122" s="43">
        <f>'Population Estimate'!J121*Assumptions!C$41*'Property % affected'!B122</f>
        <v>889.73583329499888</v>
      </c>
      <c r="W122" s="43">
        <f>'Population Estimate'!K121*Assumptions!D$41*'Property % affected'!C122</f>
        <v>1286.644784898602</v>
      </c>
      <c r="X122" s="43">
        <f>'Population Estimate'!L121*Assumptions!E$41*'Property % affected'!D122</f>
        <v>1390.7185672322662</v>
      </c>
      <c r="Y122" s="43">
        <f>'Population Estimate'!M121*Assumptions!F$41*'Property % affected'!E122</f>
        <v>1489.5960050795472</v>
      </c>
      <c r="Z122" s="43">
        <f>'Population Estimate'!N121*Assumptions!G$41*'Property % affected'!F122</f>
        <v>1115.5829419116164</v>
      </c>
      <c r="AA122" s="43">
        <f>'Population Estimate'!O121*Assumptions!H$41*'Property % affected'!G122</f>
        <v>596.65403735545874</v>
      </c>
      <c r="AB122" s="44">
        <f>'Population Estimate'!J121*Assumptions!C$41*'Property % affected'!H122</f>
        <v>1464.1424130279879</v>
      </c>
      <c r="AC122" s="44">
        <f>'Population Estimate'!K121*Assumptions!D$41*'Property % affected'!I122</f>
        <v>1754.7886254638568</v>
      </c>
      <c r="AD122" s="44">
        <f>'Population Estimate'!L121*Assumptions!E$41*'Property % affected'!J122</f>
        <v>1135.0227065666043</v>
      </c>
      <c r="AE122" s="44">
        <f>'Population Estimate'!M121*Assumptions!F$41*'Property % affected'!K122</f>
        <v>1360.3957622230057</v>
      </c>
      <c r="AF122" s="44">
        <f>'Population Estimate'!N121*Assumptions!G$41*'Property % affected'!L122</f>
        <v>1098.6298542268214</v>
      </c>
      <c r="AG122" s="44">
        <f>'Population Estimate'!O121*Assumptions!H$41*'Property % affected'!M122</f>
        <v>420.07149306113905</v>
      </c>
      <c r="AH122" s="45">
        <f>'Population Estimate'!J121*Assumptions!C$41*'Property % affected'!N122</f>
        <v>27638.962875457659</v>
      </c>
      <c r="AI122" s="45">
        <f>'Population Estimate'!K121*Assumptions!D$41*'Property % affected'!O122</f>
        <v>55535.03600036454</v>
      </c>
      <c r="AJ122" s="45">
        <f>'Population Estimate'!L121*Assumptions!E$41*'Property % affected'!P122</f>
        <v>41656.96365770133</v>
      </c>
      <c r="AK122" s="45">
        <f>'Population Estimate'!M121*Assumptions!F$41*'Property % affected'!Q122</f>
        <v>22617.174031421797</v>
      </c>
      <c r="AL122" s="45">
        <f>'Population Estimate'!N121*Assumptions!G$41*'Property % affected'!R122</f>
        <v>14246.857108314378</v>
      </c>
      <c r="AM122" s="45">
        <f>'Population Estimate'!O121*Assumptions!H$41*'Property % affected'!S122</f>
        <v>7263.2270263948012</v>
      </c>
    </row>
    <row r="123" spans="1:39" x14ac:dyDescent="0.35">
      <c r="A123">
        <v>2142</v>
      </c>
      <c r="B123" s="43">
        <f>'Property % affected'!B123*'Population Estimate'!B122</f>
        <v>976.71485746764222</v>
      </c>
      <c r="C123" s="43">
        <f>'Property % affected'!C123*'Population Estimate'!C122</f>
        <v>1439.9308023020035</v>
      </c>
      <c r="D123" s="43">
        <f>'Property % affected'!D123*'Population Estimate'!D122</f>
        <v>1572.9221877429241</v>
      </c>
      <c r="E123" s="43">
        <f>'Property % affected'!E123*'Population Estimate'!E122</f>
        <v>1526.2739874732983</v>
      </c>
      <c r="F123" s="43">
        <f>'Property % affected'!F123*'Population Estimate'!F122</f>
        <v>1163.8850643527098</v>
      </c>
      <c r="G123" s="43">
        <f>'Property % affected'!G123*'Population Estimate'!G122</f>
        <v>666.68438369804164</v>
      </c>
      <c r="H123" s="44">
        <f>'Property % affected'!H123*'Population Estimate'!B122</f>
        <v>1595.2856953910953</v>
      </c>
      <c r="I123" s="44">
        <f>'Property % affected'!I123*'Population Estimate'!C122</f>
        <v>1949.1991164544563</v>
      </c>
      <c r="J123" s="44">
        <f>'Property % affected'!J123*'Population Estimate'!D122</f>
        <v>1274.1512154306542</v>
      </c>
      <c r="K123" s="44">
        <f>'Property % affected'!K123*'Population Estimate'!E122</f>
        <v>1383.495373680548</v>
      </c>
      <c r="L123" s="44">
        <f>'Property % affected'!L123*'Population Estimate'!F122</f>
        <v>1137.6484088712814</v>
      </c>
      <c r="M123" s="44">
        <f>'Property % affected'!M123*'Population Estimate'!G122</f>
        <v>465.87493623787537</v>
      </c>
      <c r="N123" s="45">
        <f>'Property % affected'!N123*'Population Estimate'!B122</f>
        <v>30100.592447147399</v>
      </c>
      <c r="O123" s="45">
        <f>'Property % affected'!O123*'Population Estimate'!C122</f>
        <v>61659.018088845383</v>
      </c>
      <c r="P123" s="45">
        <f>'Property % affected'!P123*'Population Estimate'!D122</f>
        <v>46741.450537674464</v>
      </c>
      <c r="Q123" s="45">
        <f>'Property % affected'!Q123*'Population Estimate'!E122</f>
        <v>22990.527294762225</v>
      </c>
      <c r="R123" s="45">
        <f>'Property % affected'!R123*'Population Estimate'!F122</f>
        <v>14745.988377687976</v>
      </c>
      <c r="S123" s="45">
        <f>'Property % affected'!S123*'Population Estimate'!G122</f>
        <v>8051.4464066400506</v>
      </c>
      <c r="U123">
        <v>2142</v>
      </c>
      <c r="V123" s="43">
        <f>'Population Estimate'!J122*Assumptions!C$41*'Property % affected'!B123</f>
        <v>909.2977701410972</v>
      </c>
      <c r="W123" s="43">
        <f>'Population Estimate'!K122*Assumptions!D$41*'Property % affected'!C123</f>
        <v>1314.9332533222434</v>
      </c>
      <c r="X123" s="43">
        <f>'Population Estimate'!L122*Assumptions!E$41*'Property % affected'!D123</f>
        <v>1421.2952257918564</v>
      </c>
      <c r="Y123" s="43">
        <f>'Population Estimate'!M122*Assumptions!F$41*'Property % affected'!E123</f>
        <v>1522.3466057490216</v>
      </c>
      <c r="Z123" s="43">
        <f>'Population Estimate'!N122*Assumptions!G$41*'Property % affected'!F123</f>
        <v>1140.110405277278</v>
      </c>
      <c r="AA123" s="43">
        <f>'Population Estimate'!O122*Assumptions!H$41*'Property % affected'!G123</f>
        <v>609.7722103692314</v>
      </c>
      <c r="AB123" s="44">
        <f>'Population Estimate'!J122*Assumptions!C$41*'Property % affected'!H123</f>
        <v>1485.1721712497542</v>
      </c>
      <c r="AC123" s="44">
        <f>'Population Estimate'!K122*Assumptions!D$41*'Property % affected'!I123</f>
        <v>1779.9929909650873</v>
      </c>
      <c r="AD123" s="44">
        <f>'Population Estimate'!L122*Assumptions!E$41*'Property % affected'!J123</f>
        <v>1151.3252553370799</v>
      </c>
      <c r="AE123" s="44">
        <f>'Population Estimate'!M122*Assumptions!F$41*'Property % affected'!K123</f>
        <v>1379.9353874062554</v>
      </c>
      <c r="AF123" s="44">
        <f>'Population Estimate'!N122*Assumptions!G$41*'Property % affected'!L123</f>
        <v>1114.4096854809573</v>
      </c>
      <c r="AG123" s="44">
        <f>'Population Estimate'!O122*Assumptions!H$41*'Property % affected'!M123</f>
        <v>426.10506046300316</v>
      </c>
      <c r="AH123" s="45">
        <f>'Population Estimate'!J122*Assumptions!C$41*'Property % affected'!N123</f>
        <v>28022.919261288949</v>
      </c>
      <c r="AI123" s="45">
        <f>'Population Estimate'!K122*Assumptions!D$41*'Property % affected'!O123</f>
        <v>56306.520509598595</v>
      </c>
      <c r="AJ123" s="45">
        <f>'Population Estimate'!L122*Assumptions!E$41*'Property % affected'!P123</f>
        <v>42235.65603783109</v>
      </c>
      <c r="AK123" s="45">
        <f>'Population Estimate'!M122*Assumptions!F$41*'Property % affected'!Q123</f>
        <v>22931.368469105753</v>
      </c>
      <c r="AL123" s="45">
        <f>'Population Estimate'!N122*Assumptions!G$41*'Property % affected'!R123</f>
        <v>14444.772340858095</v>
      </c>
      <c r="AM123" s="45">
        <f>'Population Estimate'!O122*Assumptions!H$41*'Property % affected'!S123</f>
        <v>7364.1267023737109</v>
      </c>
    </row>
    <row r="124" spans="1:39" x14ac:dyDescent="0.35">
      <c r="A124">
        <v>2143</v>
      </c>
      <c r="B124" s="43">
        <f>'Property % affected'!B124*'Population Estimate'!B123</f>
        <v>998.18913516158432</v>
      </c>
      <c r="C124" s="43">
        <f>'Property % affected'!C124*'Population Estimate'!C123</f>
        <v>1471.5894523903876</v>
      </c>
      <c r="D124" s="43">
        <f>'Property % affected'!D124*'Population Estimate'!D123</f>
        <v>1607.5048170459431</v>
      </c>
      <c r="E124" s="43">
        <f>'Property % affected'!E124*'Population Estimate'!E123</f>
        <v>1559.830998706874</v>
      </c>
      <c r="F124" s="43">
        <f>'Property % affected'!F124*'Population Estimate'!F123</f>
        <v>1189.474509301406</v>
      </c>
      <c r="G124" s="43">
        <f>'Property % affected'!G124*'Population Estimate'!G123</f>
        <v>681.34226002733749</v>
      </c>
      <c r="H124" s="44">
        <f>'Property % affected'!H124*'Population Estimate'!B123</f>
        <v>1618.1990897236424</v>
      </c>
      <c r="I124" s="44">
        <f>'Property % affected'!I124*'Population Estimate'!C123</f>
        <v>1977.1958371152184</v>
      </c>
      <c r="J124" s="44">
        <f>'Property % affected'!J124*'Population Estimate'!D123</f>
        <v>1292.4520936512793</v>
      </c>
      <c r="K124" s="44">
        <f>'Property % affected'!K124*'Population Estimate'!E123</f>
        <v>1403.3667830124202</v>
      </c>
      <c r="L124" s="44">
        <f>'Property % affected'!L124*'Population Estimate'!F123</f>
        <v>1153.9886711074271</v>
      </c>
      <c r="M124" s="44">
        <f>'Property % affected'!M124*'Population Estimate'!G123</f>
        <v>472.56638727671373</v>
      </c>
      <c r="N124" s="45">
        <f>'Property % affected'!N124*'Population Estimate'!B123</f>
        <v>30518.745427035443</v>
      </c>
      <c r="O124" s="45">
        <f>'Property % affected'!O124*'Population Estimate'!C123</f>
        <v>62515.576051818789</v>
      </c>
      <c r="P124" s="45">
        <f>'Property % affected'!P124*'Population Estimate'!D123</f>
        <v>47390.775857796878</v>
      </c>
      <c r="Q124" s="45">
        <f>'Property % affected'!Q124*'Population Estimate'!E123</f>
        <v>23309.90830078004</v>
      </c>
      <c r="R124" s="45">
        <f>'Property % affected'!R124*'Population Estimate'!F123</f>
        <v>14950.83746802902</v>
      </c>
      <c r="S124" s="45">
        <f>'Property % affected'!S124*'Population Estimate'!G123</f>
        <v>8163.2959097106959</v>
      </c>
      <c r="U124">
        <v>2143</v>
      </c>
      <c r="V124" s="43">
        <f>'Population Estimate'!J123*Assumptions!C$41*'Property % affected'!B124</f>
        <v>929.28980023380927</v>
      </c>
      <c r="W124" s="43">
        <f>'Population Estimate'!K123*Assumptions!D$41*'Property % affected'!C124</f>
        <v>1343.843678524592</v>
      </c>
      <c r="X124" s="43">
        <f>'Population Estimate'!L123*Assumptions!E$41*'Property % affected'!D124</f>
        <v>1452.5441498052191</v>
      </c>
      <c r="Y124" s="43">
        <f>'Population Estimate'!M123*Assumptions!F$41*'Property % affected'!E124</f>
        <v>1555.8172686639321</v>
      </c>
      <c r="Z124" s="43">
        <f>'Population Estimate'!N123*Assumptions!G$41*'Property % affected'!F124</f>
        <v>1165.1771350986662</v>
      </c>
      <c r="AA124" s="43">
        <f>'Population Estimate'!O123*Assumptions!H$41*'Property % affected'!G124</f>
        <v>623.17880255466014</v>
      </c>
      <c r="AB124" s="44">
        <f>'Population Estimate'!J123*Assumptions!C$41*'Property % affected'!H124</f>
        <v>1506.5039839212318</v>
      </c>
      <c r="AC124" s="44">
        <f>'Population Estimate'!K123*Assumptions!D$41*'Property % affected'!I124</f>
        <v>1805.5593716008484</v>
      </c>
      <c r="AD124" s="44">
        <f>'Population Estimate'!L123*Assumptions!E$41*'Property % affected'!J124</f>
        <v>1167.8619607414946</v>
      </c>
      <c r="AE124" s="44">
        <f>'Population Estimate'!M123*Assumptions!F$41*'Property % affected'!K124</f>
        <v>1399.755663972657</v>
      </c>
      <c r="AF124" s="44">
        <f>'Population Estimate'!N123*Assumptions!G$41*'Property % affected'!L124</f>
        <v>1130.4161654771156</v>
      </c>
      <c r="AG124" s="44">
        <f>'Population Estimate'!O123*Assumptions!H$41*'Property % affected'!M124</f>
        <v>432.22528915037259</v>
      </c>
      <c r="AH124" s="45">
        <f>'Population Estimate'!J123*Assumptions!C$41*'Property % affected'!N124</f>
        <v>28412.209512464065</v>
      </c>
      <c r="AI124" s="45">
        <f>'Population Estimate'!K123*Assumptions!D$41*'Property % affected'!O124</f>
        <v>57088.722367570568</v>
      </c>
      <c r="AJ124" s="45">
        <f>'Population Estimate'!L123*Assumptions!E$41*'Property % affected'!P124</f>
        <v>42822.387526945662</v>
      </c>
      <c r="AK124" s="45">
        <f>'Population Estimate'!M123*Assumptions!F$41*'Property % affected'!Q124</f>
        <v>23249.927649464211</v>
      </c>
      <c r="AL124" s="45">
        <f>'Population Estimate'!N123*Assumptions!G$41*'Property % affected'!R124</f>
        <v>14645.436982550442</v>
      </c>
      <c r="AM124" s="45">
        <f>'Population Estimate'!O123*Assumptions!H$41*'Property % affected'!S124</f>
        <v>7466.4280617332524</v>
      </c>
    </row>
    <row r="125" spans="1:39" x14ac:dyDescent="0.35">
      <c r="A125">
        <v>2144</v>
      </c>
      <c r="B125" s="43">
        <f>'Property % affected'!B125*'Population Estimate'!B124</f>
        <v>1020.1355512682379</v>
      </c>
      <c r="C125" s="43">
        <f>'Property % affected'!C125*'Population Estimate'!C124</f>
        <v>1503.944156847368</v>
      </c>
      <c r="D125" s="43">
        <f>'Property % affected'!D125*'Population Estimate'!D124</f>
        <v>1642.8477879976651</v>
      </c>
      <c r="E125" s="43">
        <f>'Property % affected'!E125*'Population Estimate'!E124</f>
        <v>1594.1258021141825</v>
      </c>
      <c r="F125" s="43">
        <f>'Property % affected'!F125*'Population Estimate'!F124</f>
        <v>1215.6265696773792</v>
      </c>
      <c r="G125" s="43">
        <f>'Property % affected'!G125*'Population Estimate'!G124</f>
        <v>696.32240779982055</v>
      </c>
      <c r="H125" s="44">
        <f>'Property % affected'!H125*'Population Estimate'!B124</f>
        <v>1641.4415935325396</v>
      </c>
      <c r="I125" s="44">
        <f>'Property % affected'!I125*'Population Estimate'!C124</f>
        <v>2005.5946800430895</v>
      </c>
      <c r="J125" s="44">
        <f>'Property % affected'!J125*'Population Estimate'!D124</f>
        <v>1311.0158308949069</v>
      </c>
      <c r="K125" s="44">
        <f>'Property % affected'!K125*'Population Estimate'!E124</f>
        <v>1423.5236092067894</v>
      </c>
      <c r="L125" s="44">
        <f>'Property % affected'!L125*'Population Estimate'!F124</f>
        <v>1170.5636316632504</v>
      </c>
      <c r="M125" s="44">
        <f>'Property % affected'!M125*'Population Estimate'!G124</f>
        <v>479.35394890988186</v>
      </c>
      <c r="N125" s="45">
        <f>'Property % affected'!N125*'Population Estimate'!B124</f>
        <v>30942.707326295964</v>
      </c>
      <c r="O125" s="45">
        <f>'Property % affected'!O125*'Population Estimate'!C124</f>
        <v>63384.033191371316</v>
      </c>
      <c r="P125" s="45">
        <f>'Property % affected'!P125*'Population Estimate'!D124</f>
        <v>48049.121509263357</v>
      </c>
      <c r="Q125" s="45">
        <f>'Property % affected'!Q125*'Population Estimate'!E124</f>
        <v>23633.726100512809</v>
      </c>
      <c r="R125" s="45">
        <f>'Property % affected'!R125*'Population Estimate'!F124</f>
        <v>15158.532291646045</v>
      </c>
      <c r="S125" s="45">
        <f>'Property % affected'!S125*'Population Estimate'!G124</f>
        <v>8276.6992095409914</v>
      </c>
      <c r="U125">
        <v>2144</v>
      </c>
      <c r="V125" s="43">
        <f>'Population Estimate'!J124*Assumptions!C$41*'Property % affected'!B125</f>
        <v>949.72137970226208</v>
      </c>
      <c r="W125" s="43">
        <f>'Population Estimate'!K124*Assumptions!D$41*'Property % affected'!C125</f>
        <v>1373.3897349905569</v>
      </c>
      <c r="X125" s="43">
        <f>'Population Estimate'!L124*Assumptions!E$41*'Property % affected'!D125</f>
        <v>1484.4801198553744</v>
      </c>
      <c r="Y125" s="43">
        <f>'Population Estimate'!M124*Assumptions!F$41*'Property % affected'!E125</f>
        <v>1590.0238252785646</v>
      </c>
      <c r="Z125" s="43">
        <f>'Population Estimate'!N124*Assumptions!G$41*'Property % affected'!F125</f>
        <v>1190.7949878122147</v>
      </c>
      <c r="AA125" s="43">
        <f>'Population Estimate'!O124*Assumptions!H$41*'Property % affected'!G125</f>
        <v>636.88015516204632</v>
      </c>
      <c r="AB125" s="44">
        <f>'Population Estimate'!J124*Assumptions!C$41*'Property % affected'!H125</f>
        <v>1528.1421895083995</v>
      </c>
      <c r="AC125" s="44">
        <f>'Population Estimate'!K124*Assumptions!D$41*'Property % affected'!I125</f>
        <v>1831.4929670639317</v>
      </c>
      <c r="AD125" s="44">
        <f>'Population Estimate'!L124*Assumptions!E$41*'Property % affected'!J125</f>
        <v>1184.6361860164798</v>
      </c>
      <c r="AE125" s="44">
        <f>'Population Estimate'!M124*Assumptions!F$41*'Property % affected'!K125</f>
        <v>1419.8606229718405</v>
      </c>
      <c r="AF125" s="44">
        <f>'Population Estimate'!N124*Assumptions!G$41*'Property % affected'!L125</f>
        <v>1146.6525496146369</v>
      </c>
      <c r="AG125" s="44">
        <f>'Population Estimate'!O124*Assumptions!H$41*'Property % affected'!M125</f>
        <v>438.43342385590813</v>
      </c>
      <c r="AH125" s="45">
        <f>'Population Estimate'!J124*Assumptions!C$41*'Property % affected'!N125</f>
        <v>28806.907726251757</v>
      </c>
      <c r="AI125" s="45">
        <f>'Population Estimate'!K124*Assumptions!D$41*'Property % affected'!O125</f>
        <v>57881.790458104566</v>
      </c>
      <c r="AJ125" s="45">
        <f>'Population Estimate'!L124*Assumptions!E$41*'Property % affected'!P125</f>
        <v>43417.269803158466</v>
      </c>
      <c r="AK125" s="45">
        <f>'Population Estimate'!M124*Assumptions!F$41*'Property % affected'!Q125</f>
        <v>23572.912206857072</v>
      </c>
      <c r="AL125" s="45">
        <f>'Population Estimate'!N124*Assumptions!G$41*'Property % affected'!R125</f>
        <v>14848.88922777681</v>
      </c>
      <c r="AM125" s="45">
        <f>'Population Estimate'!O124*Assumptions!H$41*'Property % affected'!S125</f>
        <v>7570.1505764517078</v>
      </c>
    </row>
    <row r="126" spans="1:39" x14ac:dyDescent="0.35">
      <c r="A126">
        <v>2145</v>
      </c>
      <c r="B126" s="43">
        <f>'Property % affected'!B126*'Population Estimate'!B125</f>
        <v>1042.5644863314301</v>
      </c>
      <c r="C126" s="43">
        <f>'Property % affected'!C126*'Population Estimate'!C125</f>
        <v>1537.0102192845234</v>
      </c>
      <c r="D126" s="43">
        <f>'Property % affected'!D126*'Population Estimate'!D125</f>
        <v>1678.9678176446077</v>
      </c>
      <c r="E126" s="43">
        <f>'Property % affected'!E126*'Population Estimate'!E125</f>
        <v>1629.1746189637943</v>
      </c>
      <c r="F126" s="43">
        <f>'Property % affected'!F126*'Population Estimate'!F125</f>
        <v>1242.3536152729271</v>
      </c>
      <c r="G126" s="43">
        <f>'Property % affected'!G126*'Population Estimate'!G125</f>
        <v>711.63191254962737</v>
      </c>
      <c r="H126" s="44">
        <f>'Property % affected'!H126*'Population Estimate'!B125</f>
        <v>1665.0179338803009</v>
      </c>
      <c r="I126" s="44">
        <f>'Property % affected'!I126*'Population Estimate'!C125</f>
        <v>2034.4014209972986</v>
      </c>
      <c r="J126" s="44">
        <f>'Property % affected'!J126*'Population Estimate'!D125</f>
        <v>1329.8462026560869</v>
      </c>
      <c r="K126" s="44">
        <f>'Property % affected'!K126*'Population Estimate'!E125</f>
        <v>1443.9699517607792</v>
      </c>
      <c r="L126" s="44">
        <f>'Property % affected'!L126*'Population Estimate'!F125</f>
        <v>1187.3766615557197</v>
      </c>
      <c r="M126" s="44">
        <f>'Property % affected'!M126*'Population Estimate'!G125</f>
        <v>486.23900159227497</v>
      </c>
      <c r="N126" s="45">
        <f>'Property % affected'!N126*'Population Estimate'!B125</f>
        <v>31372.558841578022</v>
      </c>
      <c r="O126" s="45">
        <f>'Property % affected'!O126*'Population Estimate'!C125</f>
        <v>64264.554809104658</v>
      </c>
      <c r="P126" s="45">
        <f>'Property % affected'!P126*'Population Estimate'!D125</f>
        <v>48716.61280118327</v>
      </c>
      <c r="Q126" s="45">
        <f>'Property % affected'!Q126*'Population Estimate'!E125</f>
        <v>23962.042329242846</v>
      </c>
      <c r="R126" s="45">
        <f>'Property % affected'!R126*'Population Estimate'!F125</f>
        <v>15369.112381044972</v>
      </c>
      <c r="S126" s="45">
        <f>'Property % affected'!S126*'Population Estimate'!G125</f>
        <v>8391.6778912457939</v>
      </c>
      <c r="U126">
        <v>2145</v>
      </c>
      <c r="V126" s="43">
        <f>'Population Estimate'!J125*Assumptions!C$41*'Property % affected'!B126</f>
        <v>970.60217258021396</v>
      </c>
      <c r="W126" s="43">
        <f>'Population Estimate'!K125*Assumptions!D$41*'Property % affected'!C126</f>
        <v>1403.5853978554212</v>
      </c>
      <c r="X126" s="43">
        <f>'Population Estimate'!L125*Assumptions!E$41*'Property % affected'!D126</f>
        <v>1517.1182414946436</v>
      </c>
      <c r="Y126" s="43">
        <f>'Population Estimate'!M125*Assumptions!F$41*'Property % affected'!E126</f>
        <v>1624.9824551212025</v>
      </c>
      <c r="Z126" s="43">
        <f>'Population Estimate'!N125*Assumptions!G$41*'Property % affected'!F126</f>
        <v>1216.9760805326978</v>
      </c>
      <c r="AA126" s="43">
        <f>'Population Estimate'!O125*Assumptions!H$41*'Property % affected'!G126</f>
        <v>650.88274886188049</v>
      </c>
      <c r="AB126" s="44">
        <f>'Population Estimate'!J125*Assumptions!C$41*'Property % affected'!H126</f>
        <v>1550.0911887914551</v>
      </c>
      <c r="AC126" s="44">
        <f>'Population Estimate'!K125*Assumptions!D$41*'Property % affected'!I126</f>
        <v>1857.7990517313149</v>
      </c>
      <c r="AD126" s="44">
        <f>'Population Estimate'!L125*Assumptions!E$41*'Property % affected'!J126</f>
        <v>1201.6513427054799</v>
      </c>
      <c r="AE126" s="44">
        <f>'Population Estimate'!M125*Assumptions!F$41*'Property % affected'!K126</f>
        <v>1440.2543533521748</v>
      </c>
      <c r="AF126" s="44">
        <f>'Population Estimate'!N125*Assumptions!G$41*'Property % affected'!L126</f>
        <v>1163.1221400507875</v>
      </c>
      <c r="AG126" s="44">
        <f>'Population Estimate'!O125*Assumptions!H$41*'Property % affected'!M126</f>
        <v>444.73072719060423</v>
      </c>
      <c r="AH126" s="45">
        <f>'Population Estimate'!J125*Assumptions!C$41*'Property % affected'!N126</f>
        <v>29207.089029269049</v>
      </c>
      <c r="AI126" s="45">
        <f>'Population Estimate'!K125*Assumptions!D$41*'Property % affected'!O126</f>
        <v>58685.875733296722</v>
      </c>
      <c r="AJ126" s="45">
        <f>'Population Estimate'!L125*Assumptions!E$41*'Property % affected'!P126</f>
        <v>44020.416095998764</v>
      </c>
      <c r="AK126" s="45">
        <f>'Population Estimate'!M125*Assumptions!F$41*'Property % affected'!Q126</f>
        <v>23900.383617967807</v>
      </c>
      <c r="AL126" s="45">
        <f>'Population Estimate'!N125*Assumptions!G$41*'Property % affected'!R126</f>
        <v>15055.167801513346</v>
      </c>
      <c r="AM126" s="45">
        <f>'Population Estimate'!O125*Assumptions!H$41*'Property % affected'!S126</f>
        <v>7675.3139890092052</v>
      </c>
    </row>
    <row r="127" spans="1:39" x14ac:dyDescent="0.35">
      <c r="A127">
        <v>2146</v>
      </c>
      <c r="B127" s="43">
        <f>'Property % affected'!B127*'Population Estimate'!B126</f>
        <v>1065.4865491240141</v>
      </c>
      <c r="C127" s="43">
        <f>'Property % affected'!C127*'Population Estimate'!C126</f>
        <v>1570.8032797821579</v>
      </c>
      <c r="D127" s="43">
        <f>'Property % affected'!D127*'Population Estimate'!D126</f>
        <v>1715.8819905781208</v>
      </c>
      <c r="E127" s="43">
        <f>'Property % affected'!E127*'Population Estimate'!E126</f>
        <v>1664.994027168824</v>
      </c>
      <c r="F127" s="43">
        <f>'Property % affected'!F127*'Population Estimate'!F126</f>
        <v>1269.6682878454467</v>
      </c>
      <c r="G127" s="43">
        <f>'Property % affected'!G127*'Population Estimate'!G126</f>
        <v>727.2780155950785</v>
      </c>
      <c r="H127" s="44">
        <f>'Property % affected'!H127*'Population Estimate'!B126</f>
        <v>1688.9329057251459</v>
      </c>
      <c r="I127" s="44">
        <f>'Property % affected'!I127*'Population Estimate'!C126</f>
        <v>2063.6219186954095</v>
      </c>
      <c r="J127" s="44">
        <f>'Property % affected'!J127*'Population Estimate'!D126</f>
        <v>1348.947038657521</v>
      </c>
      <c r="K127" s="44">
        <f>'Property % affected'!K127*'Population Estimate'!E126</f>
        <v>1464.709969053376</v>
      </c>
      <c r="L127" s="44">
        <f>'Property % affected'!L127*'Population Estimate'!F126</f>
        <v>1204.4311802203651</v>
      </c>
      <c r="M127" s="44">
        <f>'Property % affected'!M127*'Population Estimate'!G126</f>
        <v>493.22294560652671</v>
      </c>
      <c r="N127" s="45">
        <f>'Property % affected'!N127*'Population Estimate'!B126</f>
        <v>31808.381790556625</v>
      </c>
      <c r="O127" s="45">
        <f>'Property % affected'!O127*'Population Estimate'!C126</f>
        <v>65157.308502966</v>
      </c>
      <c r="P127" s="45">
        <f>'Property % affected'!P127*'Population Estimate'!D126</f>
        <v>49393.376783441599</v>
      </c>
      <c r="Q127" s="45">
        <f>'Property % affected'!Q127*'Population Estimate'!E126</f>
        <v>24294.919478480679</v>
      </c>
      <c r="R127" s="45">
        <f>'Property % affected'!R127*'Population Estimate'!F126</f>
        <v>15582.617817911454</v>
      </c>
      <c r="S127" s="45">
        <f>'Property % affected'!S127*'Population Estimate'!G126</f>
        <v>8508.2538397971857</v>
      </c>
      <c r="U127">
        <v>2146</v>
      </c>
      <c r="V127" s="43">
        <f>'Population Estimate'!J126*Assumptions!C$41*'Property % affected'!B127</f>
        <v>991.94205537709411</v>
      </c>
      <c r="W127" s="43">
        <f>'Population Estimate'!K126*Assumptions!D$41*'Property % affected'!C127</f>
        <v>1434.4449495150088</v>
      </c>
      <c r="X127" s="43">
        <f>'Population Estimate'!L126*Assumptions!E$41*'Property % affected'!D127</f>
        <v>1550.4739523894996</v>
      </c>
      <c r="Y127" s="43">
        <f>'Population Estimate'!M126*Assumptions!F$41*'Property % affected'!E127</f>
        <v>1660.7096934469619</v>
      </c>
      <c r="Z127" s="43">
        <f>'Population Estimate'!N126*Assumptions!G$41*'Property % affected'!F127</f>
        <v>1243.7327967845649</v>
      </c>
      <c r="AA127" s="43">
        <f>'Population Estimate'!O126*Assumptions!H$41*'Property % affected'!G127</f>
        <v>665.19320681016586</v>
      </c>
      <c r="AB127" s="44">
        <f>'Population Estimate'!J126*Assumptions!C$41*'Property % affected'!H127</f>
        <v>1572.3554457598457</v>
      </c>
      <c r="AC127" s="44">
        <f>'Population Estimate'!K126*Assumptions!D$41*'Property % affected'!I127</f>
        <v>1884.4829757368614</v>
      </c>
      <c r="AD127" s="44">
        <f>'Population Estimate'!L126*Assumptions!E$41*'Property % affected'!J127</f>
        <v>1218.9108913525924</v>
      </c>
      <c r="AE127" s="44">
        <f>'Population Estimate'!M126*Assumptions!F$41*'Property % affected'!K127</f>
        <v>1460.9410027923777</v>
      </c>
      <c r="AF127" s="44">
        <f>'Population Estimate'!N126*Assumptions!G$41*'Property % affected'!L127</f>
        <v>1179.8282863723502</v>
      </c>
      <c r="AG127" s="44">
        <f>'Population Estimate'!O126*Assumptions!H$41*'Property % affected'!M127</f>
        <v>451.11847990057919</v>
      </c>
      <c r="AH127" s="45">
        <f>'Population Estimate'!J126*Assumptions!C$41*'Property % affected'!N127</f>
        <v>29612.829591780854</v>
      </c>
      <c r="AI127" s="45">
        <f>'Population Estimate'!K126*Assumptions!D$41*'Property % affected'!O127</f>
        <v>59501.131242247451</v>
      </c>
      <c r="AJ127" s="45">
        <f>'Population Estimate'!L126*Assumptions!E$41*'Property % affected'!P127</f>
        <v>44631.941207963719</v>
      </c>
      <c r="AK127" s="45">
        <f>'Population Estimate'!M126*Assumptions!F$41*'Property % affected'!Q127</f>
        <v>24232.40421350488</v>
      </c>
      <c r="AL127" s="45">
        <f>'Population Estimate'!N126*Assumptions!G$41*'Property % affected'!R127</f>
        <v>15264.31196669784</v>
      </c>
      <c r="AM127" s="45">
        <f>'Population Estimate'!O126*Assumptions!H$41*'Property % affected'!S127</f>
        <v>7781.9383161454889</v>
      </c>
    </row>
    <row r="128" spans="1:39" x14ac:dyDescent="0.35">
      <c r="A128">
        <v>2147</v>
      </c>
      <c r="B128" s="43">
        <f>'Property % affected'!B128*'Population Estimate'!B127</f>
        <v>1088.9125816657659</v>
      </c>
      <c r="C128" s="43">
        <f>'Property % affected'!C128*'Population Estimate'!C127</f>
        <v>1605.3393222869836</v>
      </c>
      <c r="D128" s="43">
        <f>'Property % affected'!D128*'Population Estimate'!D127</f>
        <v>1753.6077670153136</v>
      </c>
      <c r="E128" s="43">
        <f>'Property % affected'!E128*'Population Estimate'!E127</f>
        <v>1701.6009691282002</v>
      </c>
      <c r="F128" s="43">
        <f>'Property % affected'!F128*'Population Estimate'!F127</f>
        <v>1297.5835070969242</v>
      </c>
      <c r="G128" s="43">
        <f>'Property % affected'!G128*'Population Estimate'!G127</f>
        <v>743.26811746378633</v>
      </c>
      <c r="H128" s="44">
        <f>'Property % affected'!H128*'Population Estimate'!B127</f>
        <v>1713.191372896199</v>
      </c>
      <c r="I128" s="44">
        <f>'Property % affected'!I128*'Population Estimate'!C127</f>
        <v>2093.262116004873</v>
      </c>
      <c r="J128" s="44">
        <f>'Property % affected'!J128*'Population Estimate'!D127</f>
        <v>1368.3222236289528</v>
      </c>
      <c r="K128" s="44">
        <f>'Property % affected'!K128*'Population Estimate'!E127</f>
        <v>1485.7478791911617</v>
      </c>
      <c r="L128" s="44">
        <f>'Property % affected'!L128*'Population Estimate'!F127</f>
        <v>1221.7306562067272</v>
      </c>
      <c r="M128" s="44">
        <f>'Property % affected'!M128*'Population Estimate'!G127</f>
        <v>500.30720134779835</v>
      </c>
      <c r="N128" s="45">
        <f>'Property % affected'!N128*'Population Estimate'!B127</f>
        <v>32250.259127505793</v>
      </c>
      <c r="O128" s="45">
        <f>'Property % affected'!O128*'Population Estimate'!C127</f>
        <v>66062.46419914838</v>
      </c>
      <c r="P128" s="45">
        <f>'Property % affected'!P128*'Population Estimate'!D127</f>
        <v>50079.542270881568</v>
      </c>
      <c r="Q128" s="45">
        <f>'Property % affected'!Q128*'Population Estimate'!E127</f>
        <v>24632.420907859669</v>
      </c>
      <c r="R128" s="45">
        <f>'Property % affected'!R128*'Population Estimate'!F127</f>
        <v>15799.089240740002</v>
      </c>
      <c r="S128" s="45">
        <f>'Property % affected'!S128*'Population Estimate'!G127</f>
        <v>8626.4492441900402</v>
      </c>
      <c r="U128">
        <v>2147</v>
      </c>
      <c r="V128" s="43">
        <f>'Population Estimate'!J127*Assumptions!C$41*'Property % affected'!B128</f>
        <v>1013.7511217495417</v>
      </c>
      <c r="W128" s="43">
        <f>'Population Estimate'!K127*Assumptions!D$41*'Property % affected'!C128</f>
        <v>1465.9829863811865</v>
      </c>
      <c r="X128" s="43">
        <f>'Population Estimate'!L127*Assumptions!E$41*'Property % affected'!D128</f>
        <v>1584.5630296225029</v>
      </c>
      <c r="Y128" s="43">
        <f>'Population Estimate'!M127*Assumptions!F$41*'Property % affected'!E128</f>
        <v>1697.2224390588849</v>
      </c>
      <c r="Z128" s="43">
        <f>'Population Estimate'!N127*Assumptions!G$41*'Property % affected'!F128</f>
        <v>1271.0777923592836</v>
      </c>
      <c r="AA128" s="43">
        <f>'Population Estimate'!O127*Assumptions!H$41*'Property % affected'!G128</f>
        <v>679.81829778113922</v>
      </c>
      <c r="AB128" s="44">
        <f>'Population Estimate'!J127*Assumptions!C$41*'Property % affected'!H128</f>
        <v>1594.9394885201559</v>
      </c>
      <c r="AC128" s="44">
        <f>'Population Estimate'!K127*Assumptions!D$41*'Property % affected'!I128</f>
        <v>1911.5501660594357</v>
      </c>
      <c r="AD128" s="44">
        <f>'Population Estimate'!L127*Assumptions!E$41*'Property % affected'!J128</f>
        <v>1236.4183422063729</v>
      </c>
      <c r="AE128" s="44">
        <f>'Population Estimate'!M127*Assumptions!F$41*'Property % affected'!K128</f>
        <v>1481.9247785450727</v>
      </c>
      <c r="AF128" s="44">
        <f>'Population Estimate'!N127*Assumptions!G$41*'Property % affected'!L128</f>
        <v>1196.7743862768666</v>
      </c>
      <c r="AG128" s="44">
        <f>'Population Estimate'!O127*Assumptions!H$41*'Property % affected'!M128</f>
        <v>457.59798112755351</v>
      </c>
      <c r="AH128" s="45">
        <f>'Population Estimate'!J127*Assumptions!C$41*'Property % affected'!N128</f>
        <v>30024.206642198122</v>
      </c>
      <c r="AI128" s="45">
        <f>'Population Estimate'!K127*Assumptions!D$41*'Property % affected'!O128</f>
        <v>60327.712160192568</v>
      </c>
      <c r="AJ128" s="45">
        <f>'Population Estimate'!L127*Assumptions!E$41*'Property % affected'!P128</f>
        <v>45251.961536369796</v>
      </c>
      <c r="AK128" s="45">
        <f>'Population Estimate'!M127*Assumptions!F$41*'Property % affected'!Q128</f>
        <v>24569.037190065745</v>
      </c>
      <c r="AL128" s="45">
        <f>'Population Estimate'!N127*Assumptions!G$41*'Property % affected'!R128</f>
        <v>15476.361531703005</v>
      </c>
      <c r="AM128" s="45">
        <f>'Population Estimate'!O127*Assumptions!H$41*'Property % affected'!S128</f>
        <v>7890.0438526698881</v>
      </c>
    </row>
    <row r="129" spans="1:39" x14ac:dyDescent="0.35">
      <c r="A129">
        <v>2148</v>
      </c>
      <c r="B129" s="43">
        <f>'Property % affected'!B129*'Population Estimate'!B128</f>
        <v>1112.8536643516022</v>
      </c>
      <c r="C129" s="43">
        <f>'Property % affected'!C129*'Population Estimate'!C128</f>
        <v>1640.634682172443</v>
      </c>
      <c r="D129" s="43">
        <f>'Property % affected'!D129*'Population Estimate'!D128</f>
        <v>1792.1629910576464</v>
      </c>
      <c r="E129" s="43">
        <f>'Property % affected'!E129*'Population Estimate'!E128</f>
        <v>1739.0127597403343</v>
      </c>
      <c r="F129" s="43">
        <f>'Property % affected'!F129*'Population Estimate'!F128</f>
        <v>1326.1124767848887</v>
      </c>
      <c r="G129" s="43">
        <f>'Property % affected'!G129*'Population Estimate'!G128</f>
        <v>759.60978139306656</v>
      </c>
      <c r="H129" s="44">
        <f>'Property % affected'!H129*'Population Estimate'!B128</f>
        <v>1737.7982690826934</v>
      </c>
      <c r="I129" s="44">
        <f>'Property % affected'!I129*'Population Estimate'!C128</f>
        <v>2123.3280411516807</v>
      </c>
      <c r="J129" s="44">
        <f>'Property % affected'!J129*'Population Estimate'!D128</f>
        <v>1387.9756980972434</v>
      </c>
      <c r="K129" s="44">
        <f>'Property % affected'!K129*'Population Estimate'!E128</f>
        <v>1507.0879608661917</v>
      </c>
      <c r="L129" s="44">
        <f>'Property % affected'!L129*'Population Estimate'!F128</f>
        <v>1239.278607883786</v>
      </c>
      <c r="M129" s="44">
        <f>'Property % affected'!M129*'Population Estimate'!G128</f>
        <v>507.49320961265948</v>
      </c>
      <c r="N129" s="45">
        <f>'Property % affected'!N129*'Population Estimate'!B128</f>
        <v>32698.274959088074</v>
      </c>
      <c r="O129" s="45">
        <f>'Property % affected'!O129*'Population Estimate'!C128</f>
        <v>66980.194184434411</v>
      </c>
      <c r="P129" s="45">
        <f>'Property % affected'!P129*'Population Estimate'!D128</f>
        <v>50775.239867823148</v>
      </c>
      <c r="Q129" s="45">
        <f>'Property % affected'!Q129*'Population Estimate'!E128</f>
        <v>24974.610857195843</v>
      </c>
      <c r="R129" s="45">
        <f>'Property % affected'!R129*'Population Estimate'!F128</f>
        <v>16018.567852569075</v>
      </c>
      <c r="S129" s="45">
        <f>'Property % affected'!S129*'Population Estimate'!G128</f>
        <v>8746.2866016654698</v>
      </c>
      <c r="U129">
        <v>2148</v>
      </c>
      <c r="V129" s="43">
        <f>'Population Estimate'!J128*Assumptions!C$41*'Property % affected'!B129</f>
        <v>1036.0396872756537</v>
      </c>
      <c r="W129" s="43">
        <f>'Population Estimate'!K128*Assumptions!D$41*'Property % affected'!C129</f>
        <v>1498.2144257858927</v>
      </c>
      <c r="X129" s="43">
        <f>'Population Estimate'!L128*Assumptions!E$41*'Property % affected'!D129</f>
        <v>1619.4015971547826</v>
      </c>
      <c r="Y129" s="43">
        <f>'Population Estimate'!M128*Assumptions!F$41*'Property % affected'!E129</f>
        <v>1734.5379623009869</v>
      </c>
      <c r="Z129" s="43">
        <f>'Population Estimate'!N128*Assumptions!G$41*'Property % affected'!F129</f>
        <v>1299.0240013014679</v>
      </c>
      <c r="AA129" s="43">
        <f>'Population Estimate'!O128*Assumptions!H$41*'Property % affected'!G129</f>
        <v>694.7649393688647</v>
      </c>
      <c r="AB129" s="44">
        <f>'Population Estimate'!J128*Assumptions!C$41*'Property % affected'!H129</f>
        <v>1617.847910217032</v>
      </c>
      <c r="AC129" s="44">
        <f>'Population Estimate'!K128*Assumptions!D$41*'Property % affected'!I129</f>
        <v>1939.0061276266383</v>
      </c>
      <c r="AD129" s="44">
        <f>'Population Estimate'!L128*Assumptions!E$41*'Property % affected'!J129</f>
        <v>1254.1772559337496</v>
      </c>
      <c r="AE129" s="44">
        <f>'Population Estimate'!M128*Assumptions!F$41*'Property % affected'!K129</f>
        <v>1503.2099482924584</v>
      </c>
      <c r="AF129" s="44">
        <f>'Population Estimate'!N128*Assumptions!G$41*'Property % affected'!L129</f>
        <v>1213.9638862636582</v>
      </c>
      <c r="AG129" s="44">
        <f>'Population Estimate'!O128*Assumptions!H$41*'Property % affected'!M129</f>
        <v>464.17054867306933</v>
      </c>
      <c r="AH129" s="45">
        <f>'Population Estimate'!J128*Assumptions!C$41*'Property % affected'!N129</f>
        <v>30441.298481777492</v>
      </c>
      <c r="AI129" s="45">
        <f>'Population Estimate'!K128*Assumptions!D$41*'Property % affected'!O129</f>
        <v>61165.775818039401</v>
      </c>
      <c r="AJ129" s="45">
        <f>'Population Estimate'!L128*Assumptions!E$41*'Property % affected'!P129</f>
        <v>45880.595095507779</v>
      </c>
      <c r="AK129" s="45">
        <f>'Population Estimate'!M128*Assumptions!F$41*'Property % affected'!Q129</f>
        <v>24910.346622165634</v>
      </c>
      <c r="AL129" s="45">
        <f>'Population Estimate'!N128*Assumptions!G$41*'Property % affected'!R129</f>
        <v>15691.356857913592</v>
      </c>
      <c r="AM129" s="45">
        <f>'Population Estimate'!O128*Assumptions!H$41*'Property % affected'!S129</f>
        <v>7999.6511753242285</v>
      </c>
    </row>
    <row r="130" spans="1:39" x14ac:dyDescent="0.35">
      <c r="A130">
        <v>2149</v>
      </c>
      <c r="B130" s="43">
        <f>'Property % affected'!B130*'Population Estimate'!B129</f>
        <v>1137.3211211925557</v>
      </c>
      <c r="C130" s="43">
        <f>'Property % affected'!C130*'Population Estimate'!C129</f>
        <v>1676.70605396526</v>
      </c>
      <c r="D130" s="43">
        <f>'Property % affected'!D130*'Population Estimate'!D129</f>
        <v>1831.5658991311043</v>
      </c>
      <c r="E130" s="43">
        <f>'Property % affected'!E130*'Population Estimate'!E129</f>
        <v>1777.2470945929811</v>
      </c>
      <c r="F130" s="43">
        <f>'Property % affected'!F130*'Population Estimate'!F129</f>
        <v>1355.26869096772</v>
      </c>
      <c r="G130" s="43">
        <f>'Property % affected'!G130*'Population Estimate'!G129</f>
        <v>776.31073690731171</v>
      </c>
      <c r="H130" s="44">
        <f>'Property % affected'!H130*'Population Estimate'!B129</f>
        <v>1762.7585988373885</v>
      </c>
      <c r="I130" s="44">
        <f>'Property % affected'!I130*'Population Estimate'!C129</f>
        <v>2153.8258089463925</v>
      </c>
      <c r="J130" s="44">
        <f>'Property % affected'!J130*'Population Estimate'!D129</f>
        <v>1407.9114591877969</v>
      </c>
      <c r="K130" s="44">
        <f>'Property % affected'!K130*'Population Estimate'!E129</f>
        <v>1528.7345542261958</v>
      </c>
      <c r="L130" s="44">
        <f>'Property % affected'!L130*'Population Estimate'!F129</f>
        <v>1257.078604155532</v>
      </c>
      <c r="M130" s="44">
        <f>'Property % affected'!M130*'Population Estimate'!G129</f>
        <v>514.7824318921173</v>
      </c>
      <c r="N130" s="45">
        <f>'Property % affected'!N130*'Population Estimate'!B129</f>
        <v>33152.514560363328</v>
      </c>
      <c r="O130" s="45">
        <f>'Property % affected'!O130*'Population Estimate'!C129</f>
        <v>67910.673138989179</v>
      </c>
      <c r="P130" s="45">
        <f>'Property % affected'!P130*'Population Estimate'!D129</f>
        <v>51480.601992922202</v>
      </c>
      <c r="Q130" s="45">
        <f>'Property % affected'!Q130*'Population Estimate'!E129</f>
        <v>25321.554458715233</v>
      </c>
      <c r="R130" s="45">
        <f>'Property % affected'!R130*'Population Estimate'!F129</f>
        <v>16241.09542882365</v>
      </c>
      <c r="S130" s="45">
        <f>'Property % affected'!S130*'Population Estimate'!G129</f>
        <v>8867.7887219929344</v>
      </c>
      <c r="U130">
        <v>2149</v>
      </c>
      <c r="V130" s="43">
        <f>'Population Estimate'!J129*Assumptions!C$41*'Property % affected'!B130</f>
        <v>1058.8182943342031</v>
      </c>
      <c r="W130" s="43">
        <f>'Population Estimate'!K129*Assumptions!D$41*'Property % affected'!C130</f>
        <v>1531.1545130369582</v>
      </c>
      <c r="X130" s="43">
        <f>'Population Estimate'!L129*Assumptions!E$41*'Property % affected'!D130</f>
        <v>1655.006133452591</v>
      </c>
      <c r="Y130" s="43">
        <f>'Population Estimate'!M129*Assumptions!F$41*'Property % affected'!E130</f>
        <v>1772.6739132270432</v>
      </c>
      <c r="Z130" s="43">
        <f>'Population Estimate'!N129*Assumptions!G$41*'Property % affected'!F130</f>
        <v>1327.5846420266118</v>
      </c>
      <c r="AA130" s="43">
        <f>'Population Estimate'!O129*Assumptions!H$41*'Property % affected'!G130</f>
        <v>710.0402012592225</v>
      </c>
      <c r="AB130" s="44">
        <f>'Population Estimate'!J129*Assumptions!C$41*'Property % affected'!H130</f>
        <v>1641.0853699673385</v>
      </c>
      <c r="AC130" s="44">
        <f>'Population Estimate'!K129*Assumptions!D$41*'Property % affected'!I130</f>
        <v>1966.8564444344013</v>
      </c>
      <c r="AD130" s="44">
        <f>'Population Estimate'!L129*Assumptions!E$41*'Property % affected'!J130</f>
        <v>1272.1912443441936</v>
      </c>
      <c r="AE130" s="44">
        <f>'Population Estimate'!M129*Assumptions!F$41*'Property % affected'!K130</f>
        <v>1524.8008410142725</v>
      </c>
      <c r="AF130" s="44">
        <f>'Population Estimate'!N129*Assumptions!G$41*'Property % affected'!L130</f>
        <v>1231.4002823347776</v>
      </c>
      <c r="AG130" s="44">
        <f>'Population Estimate'!O129*Assumptions!H$41*'Property % affected'!M130</f>
        <v>470.8375192665049</v>
      </c>
      <c r="AH130" s="45">
        <f>'Population Estimate'!J129*Assumptions!C$41*'Property % affected'!N130</f>
        <v>30864.184499525058</v>
      </c>
      <c r="AI130" s="45">
        <f>'Population Estimate'!K129*Assumptions!D$41*'Property % affected'!O130</f>
        <v>62015.481732312888</v>
      </c>
      <c r="AJ130" s="45">
        <f>'Population Estimate'!L129*Assumptions!E$41*'Property % affected'!P130</f>
        <v>46517.961539105519</v>
      </c>
      <c r="AK130" s="45">
        <f>'Population Estimate'!M129*Assumptions!F$41*'Property % affected'!Q130</f>
        <v>25256.397474433485</v>
      </c>
      <c r="AL130" s="45">
        <f>'Population Estimate'!N129*Assumptions!G$41*'Property % affected'!R130</f>
        <v>15909.338867408722</v>
      </c>
      <c r="AM130" s="45">
        <f>'Population Estimate'!O129*Assumptions!H$41*'Property % affected'!S130</f>
        <v>8110.7811466993817</v>
      </c>
    </row>
    <row r="131" spans="1:39" x14ac:dyDescent="0.35">
      <c r="A131">
        <v>2150</v>
      </c>
      <c r="B131" s="43">
        <f>'Property % affected'!B131*'Population Estimate'!B130</f>
        <v>1352.5343989319874</v>
      </c>
      <c r="C131" s="43">
        <f>'Property % affected'!C131*'Population Estimate'!C130</f>
        <v>1993.9861949522119</v>
      </c>
      <c r="D131" s="43">
        <f>'Property % affected'!D131*'Population Estimate'!D130</f>
        <v>2178.1498965639962</v>
      </c>
      <c r="E131" s="43">
        <f>'Property % affected'!E131*'Population Estimate'!E130</f>
        <v>2113.5524400693535</v>
      </c>
      <c r="F131" s="43">
        <f>'Property % affected'!F131*'Population Estimate'!F130</f>
        <v>1611.7238044496146</v>
      </c>
      <c r="G131" s="43">
        <f>'Property % affected'!G131*'Population Estimate'!G130</f>
        <v>923.21065384453516</v>
      </c>
      <c r="H131" s="44">
        <f>'Property % affected'!H131*'Population Estimate'!B130</f>
        <v>2080.6857550594923</v>
      </c>
      <c r="I131" s="44">
        <f>'Property % affected'!I131*'Population Estimate'!C130</f>
        <v>2542.2849631877766</v>
      </c>
      <c r="J131" s="44">
        <f>'Property % affected'!J131*'Population Estimate'!D130</f>
        <v>1661.8391874242707</v>
      </c>
      <c r="K131" s="44">
        <f>'Property % affected'!K131*'Population Estimate'!E130</f>
        <v>1804.453662766726</v>
      </c>
      <c r="L131" s="44">
        <f>'Property % affected'!L131*'Population Estimate'!F130</f>
        <v>1483.8024596116402</v>
      </c>
      <c r="M131" s="44">
        <f>'Property % affected'!M131*'Population Estimate'!G130</f>
        <v>607.62742765756241</v>
      </c>
      <c r="N131" s="45">
        <f>'Property % affected'!N131*'Population Estimate'!B130</f>
        <v>39113.643935505985</v>
      </c>
      <c r="O131" s="45">
        <f>'Property % affected'!O131*'Population Estimate'!C130</f>
        <v>80121.641564851539</v>
      </c>
      <c r="P131" s="45">
        <f>'Property % affected'!P131*'Population Estimate'!D130</f>
        <v>60737.291352978769</v>
      </c>
      <c r="Q131" s="45">
        <f>'Property % affected'!Q131*'Population Estimate'!E130</f>
        <v>29874.604630317885</v>
      </c>
      <c r="R131" s="45">
        <f>'Property % affected'!R131*'Population Estimate'!F130</f>
        <v>19161.394909243954</v>
      </c>
      <c r="S131" s="45">
        <f>'Property % affected'!S131*'Population Estimate'!G130</f>
        <v>10462.299320788718</v>
      </c>
      <c r="U131">
        <v>2150</v>
      </c>
      <c r="V131" s="43">
        <f>'Population Estimate'!J130*Assumptions!C$41*'Property % affected'!B131</f>
        <v>1259.1766200594827</v>
      </c>
      <c r="W131" s="43">
        <f>'Population Estimate'!K130*Assumptions!D$41*'Property % affected'!C131</f>
        <v>1820.8921916361905</v>
      </c>
      <c r="X131" s="43">
        <f>'Population Estimate'!L130*Assumptions!E$41*'Property % affected'!D131</f>
        <v>1968.1800366029331</v>
      </c>
      <c r="Y131" s="43">
        <f>'Population Estimate'!M130*Assumptions!F$41*'Property % affected'!E131</f>
        <v>2108.1138836276159</v>
      </c>
      <c r="Z131" s="43">
        <f>'Population Estimate'!N130*Assumptions!G$41*'Property % affected'!F131</f>
        <v>1578.8011515621843</v>
      </c>
      <c r="AA131" s="43">
        <f>'Population Estimate'!O130*Assumptions!H$41*'Property % affected'!G131</f>
        <v>844.39986115855845</v>
      </c>
      <c r="AB131" s="44">
        <f>'Population Estimate'!J130*Assumptions!C$41*'Property % affected'!H131</f>
        <v>1937.0678176692118</v>
      </c>
      <c r="AC131" s="44">
        <f>'Population Estimate'!K130*Assumptions!D$41*'Property % affected'!I131</f>
        <v>2321.5942267311771</v>
      </c>
      <c r="AD131" s="44">
        <f>'Population Estimate'!L130*Assumptions!E$41*'Property % affected'!J131</f>
        <v>1501.6407814230477</v>
      </c>
      <c r="AE131" s="44">
        <f>'Population Estimate'!M130*Assumptions!F$41*'Property % affected'!K131</f>
        <v>1799.8104739319438</v>
      </c>
      <c r="AF131" s="44">
        <f>'Population Estimate'!N130*Assumptions!G$41*'Property % affected'!L131</f>
        <v>1453.4928537123894</v>
      </c>
      <c r="AG131" s="44">
        <f>'Population Estimate'!O130*Assumptions!H$41*'Property % affected'!M131</f>
        <v>555.75670992698304</v>
      </c>
      <c r="AH131" s="45">
        <f>'Population Estimate'!J130*Assumptions!C$41*'Property % affected'!N131</f>
        <v>36413.850921507765</v>
      </c>
      <c r="AI131" s="45">
        <f>'Population Estimate'!K130*Assumptions!D$41*'Property % affected'!O131</f>
        <v>73166.440106677022</v>
      </c>
      <c r="AJ131" s="45">
        <f>'Population Estimate'!L130*Assumptions!E$41*'Property % affected'!P131</f>
        <v>54882.322151861372</v>
      </c>
      <c r="AK131" s="45">
        <f>'Population Estimate'!M130*Assumptions!F$41*'Property % affected'!Q131</f>
        <v>29797.731816387964</v>
      </c>
      <c r="AL131" s="45">
        <f>'Population Estimate'!N130*Assumptions!G$41*'Property % affected'!R131</f>
        <v>18769.985443369969</v>
      </c>
      <c r="AM131" s="45">
        <f>'Population Estimate'!O130*Assumptions!H$41*'Property % affected'!S131</f>
        <v>9569.1747675183833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6</v>
      </c>
      <c r="N2" s="34" t="s">
        <v>128</v>
      </c>
      <c r="O2" s="46">
        <f>Assumptions!E36</f>
        <v>20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6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120.8488458334047</v>
      </c>
      <c r="I4" s="44">
        <f>Displacement_Number!I4*'Temporary Relocation Numbers'!$I$2</f>
        <v>147.65910846161276</v>
      </c>
      <c r="J4" s="44">
        <f>Displacement_Number!J4*'Temporary Relocation Numbers'!$I$2</f>
        <v>96.521710341215851</v>
      </c>
      <c r="K4" s="44">
        <f>Displacement_Number!K4*'Temporary Relocation Numbers'!$I$2</f>
        <v>104.8049384559676</v>
      </c>
      <c r="L4" s="44">
        <f>Displacement_Number!L4*'Temporary Relocation Numbers'!$I$2</f>
        <v>86.181113247303728</v>
      </c>
      <c r="M4" s="44">
        <f>Displacement_Number!M4*'Temporary Relocation Numbers'!$I$2</f>
        <v>35.291765299290681</v>
      </c>
      <c r="N4" s="45">
        <f>Displacement_Number!N4*'Temporary Relocation Numbers'!$O$2</f>
        <v>8033.0006973964637</v>
      </c>
      <c r="O4" s="45">
        <f>Displacement_Number!O4*'Temporary Relocation Numbers'!$O$2</f>
        <v>16455.056031809614</v>
      </c>
      <c r="P4" s="45">
        <f>Displacement_Number!P4*'Temporary Relocation Numbers'!$O$2</f>
        <v>12473.977229044362</v>
      </c>
      <c r="Q4" s="45">
        <f>Displacement_Number!Q4*'Temporary Relocation Numbers'!$O$2</f>
        <v>6135.5244790153502</v>
      </c>
      <c r="R4" s="45">
        <f>Displacement_Number!R4*'Temporary Relocation Numbers'!$O$2</f>
        <v>3935.2891518583215</v>
      </c>
      <c r="S4" s="45">
        <f>Displacement_Number!S4*'Temporary Relocation Numbers'!$O$2</f>
        <v>2148.704372286174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112.50733538071589</v>
      </c>
      <c r="AC4" s="44">
        <f>Displacement_Number!AC4*'Temporary Relocation Numbers'!$I$2</f>
        <v>134.84111289354047</v>
      </c>
      <c r="AD4" s="44">
        <f>Displacement_Number!AD4*'Temporary Relocation Numbers'!$I$2</f>
        <v>87.217185415948848</v>
      </c>
      <c r="AE4" s="44">
        <f>Displacement_Number!AE4*'Temporary Relocation Numbers'!$I$2</f>
        <v>104.5352562080331</v>
      </c>
      <c r="AF4" s="44">
        <f>Displacement_Number!AF4*'Temporary Relocation Numbers'!$I$2</f>
        <v>84.420693211898026</v>
      </c>
      <c r="AG4" s="44">
        <f>Displacement_Number!AG4*'Temporary Relocation Numbers'!$I$2</f>
        <v>32.279048768191196</v>
      </c>
      <c r="AH4" s="45">
        <f>Displacement_Number!AH4*'Temporary Relocation Numbers'!$O$2</f>
        <v>7478.5282171531562</v>
      </c>
      <c r="AI4" s="45">
        <f>Displacement_Number!AI4*'Temporary Relocation Numbers'!$O$2</f>
        <v>15026.625117620868</v>
      </c>
      <c r="AJ4" s="45">
        <f>Displacement_Number!AJ4*'Temporary Relocation Numbers'!$O$2</f>
        <v>11271.507529382448</v>
      </c>
      <c r="AK4" s="45">
        <f>Displacement_Number!AK4*'Temporary Relocation Numbers'!$O$2</f>
        <v>6119.7366539554341</v>
      </c>
      <c r="AL4" s="45">
        <f>Displacement_Number!AL4*'Temporary Relocation Numbers'!$O$2</f>
        <v>3854.9030718112199</v>
      </c>
      <c r="AM4" s="45">
        <f>Displacement_Number!AM4*'Temporary Relocation Numbers'!$O$2</f>
        <v>1965.2780934379914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122.58462097839222</v>
      </c>
      <c r="I5" s="44">
        <f>Displacement_Number!I5*'Temporary Relocation Numbers'!$I$2</f>
        <v>149.77996454948976</v>
      </c>
      <c r="J5" s="44">
        <f>Displacement_Number!J5*'Temporary Relocation Numbers'!$I$2</f>
        <v>97.908070174498221</v>
      </c>
      <c r="K5" s="44">
        <f>Displacement_Number!K5*'Temporary Relocation Numbers'!$I$2</f>
        <v>106.310271882938</v>
      </c>
      <c r="L5" s="44">
        <f>Displacement_Number!L5*'Temporary Relocation Numbers'!$I$2</f>
        <v>87.418949101758159</v>
      </c>
      <c r="M5" s="44">
        <f>Displacement_Number!M5*'Temporary Relocation Numbers'!$I$2</f>
        <v>35.798667691339091</v>
      </c>
      <c r="N5" s="45">
        <f>Displacement_Number!N5*'Temporary Relocation Numbers'!$O$2</f>
        <v>8144.5939554015049</v>
      </c>
      <c r="O5" s="45">
        <f>Displacement_Number!O5*'Temporary Relocation Numbers'!$O$2</f>
        <v>16683.647237315206</v>
      </c>
      <c r="P5" s="45">
        <f>Displacement_Number!P5*'Temporary Relocation Numbers'!$O$2</f>
        <v>12647.263876426441</v>
      </c>
      <c r="Q5" s="45">
        <f>Displacement_Number!Q5*'Temporary Relocation Numbers'!$O$2</f>
        <v>6220.7582779374525</v>
      </c>
      <c r="R5" s="45">
        <f>Displacement_Number!R5*'Temporary Relocation Numbers'!$O$2</f>
        <v>3989.9576069214577</v>
      </c>
      <c r="S5" s="45">
        <f>Displacement_Number!S5*'Temporary Relocation Numbers'!$O$2</f>
        <v>2178.5538557389518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114.12329981162021</v>
      </c>
      <c r="AC5" s="44">
        <f>Displacement_Number!AC5*'Temporary Relocation Numbers'!$I$2</f>
        <v>136.7778616532739</v>
      </c>
      <c r="AD5" s="44">
        <f>Displacement_Number!AD5*'Temporary Relocation Numbers'!$I$2</f>
        <v>88.469902573624239</v>
      </c>
      <c r="AE5" s="44">
        <f>Displacement_Number!AE5*'Temporary Relocation Numbers'!$I$2</f>
        <v>106.0367161371659</v>
      </c>
      <c r="AF5" s="44">
        <f>Displacement_Number!AF5*'Temporary Relocation Numbers'!$I$2</f>
        <v>85.633243815830454</v>
      </c>
      <c r="AG5" s="44">
        <f>Displacement_Number!AG5*'Temporary Relocation Numbers'!$I$2</f>
        <v>32.742678935027087</v>
      </c>
      <c r="AH5" s="45">
        <f>Displacement_Number!AH5*'Temporary Relocation Numbers'!$O$2</f>
        <v>7582.4188254416913</v>
      </c>
      <c r="AI5" s="45">
        <f>Displacement_Number!AI5*'Temporary Relocation Numbers'!$O$2</f>
        <v>15235.372772060779</v>
      </c>
      <c r="AJ5" s="45">
        <f>Displacement_Number!AJ5*'Temporary Relocation Numbers'!$O$2</f>
        <v>11428.089645482574</v>
      </c>
      <c r="AK5" s="45">
        <f>Displacement_Number!AK5*'Temporary Relocation Numbers'!$O$2</f>
        <v>6204.7511307460427</v>
      </c>
      <c r="AL5" s="45">
        <f>Displacement_Number!AL5*'Temporary Relocation Numbers'!$O$2</f>
        <v>3908.4548153354644</v>
      </c>
      <c r="AM5" s="45">
        <f>Displacement_Number!AM5*'Temporary Relocation Numbers'!$O$2</f>
        <v>1992.5794461446778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124.34532739461514</v>
      </c>
      <c r="I6" s="44">
        <f>Displacement_Number!I6*'Temporary Relocation Numbers'!$I$2</f>
        <v>151.93128290002255</v>
      </c>
      <c r="J6" s="44">
        <f>Displacement_Number!J6*'Temporary Relocation Numbers'!$I$2</f>
        <v>99.31434255989501</v>
      </c>
      <c r="K6" s="44">
        <f>Displacement_Number!K6*'Temporary Relocation Numbers'!$I$2</f>
        <v>107.83722670256159</v>
      </c>
      <c r="L6" s="44">
        <f>Displacement_Number!L6*'Temporary Relocation Numbers'!$I$2</f>
        <v>88.674564229940174</v>
      </c>
      <c r="M6" s="44">
        <f>Displacement_Number!M6*'Temporary Relocation Numbers'!$I$2</f>
        <v>36.312850819640992</v>
      </c>
      <c r="N6" s="45">
        <f>Displacement_Number!N6*'Temporary Relocation Numbers'!$O$2</f>
        <v>8257.737450447632</v>
      </c>
      <c r="O6" s="45">
        <f>Displacement_Number!O6*'Temporary Relocation Numbers'!$O$2</f>
        <v>16915.413998050361</v>
      </c>
      <c r="P6" s="45">
        <f>Displacement_Number!P6*'Temporary Relocation Numbers'!$O$2</f>
        <v>12822.957796293435</v>
      </c>
      <c r="Q6" s="45">
        <f>Displacement_Number!Q6*'Temporary Relocation Numbers'!$O$2</f>
        <v>6307.1761321923204</v>
      </c>
      <c r="R6" s="45">
        <f>Displacement_Number!R6*'Temporary Relocation Numbers'!$O$2</f>
        <v>4045.385508079572</v>
      </c>
      <c r="S6" s="45">
        <f>Displacement_Number!S6*'Temporary Relocation Numbers'!$O$2</f>
        <v>2208.8180038025948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115.76247464950033</v>
      </c>
      <c r="AC6" s="44">
        <f>Displacement_Number!AC6*'Temporary Relocation Numbers'!$I$2</f>
        <v>138.7424283068072</v>
      </c>
      <c r="AD6" s="44">
        <f>Displacement_Number!AD6*'Temporary Relocation Numbers'!$I$2</f>
        <v>89.740612748038814</v>
      </c>
      <c r="AE6" s="44">
        <f>Displacement_Number!AE6*'Temporary Relocation Numbers'!$I$2</f>
        <v>107.55974182315978</v>
      </c>
      <c r="AF6" s="44">
        <f>Displacement_Number!AF6*'Temporary Relocation Numbers'!$I$2</f>
        <v>86.86321051658885</v>
      </c>
      <c r="AG6" s="44">
        <f>Displacement_Number!AG6*'Temporary Relocation Numbers'!$I$2</f>
        <v>33.212968310848474</v>
      </c>
      <c r="AH6" s="45">
        <f>Displacement_Number!AH6*'Temporary Relocation Numbers'!$O$2</f>
        <v>7687.752666700293</v>
      </c>
      <c r="AI6" s="45">
        <f>Displacement_Number!AI6*'Temporary Relocation Numbers'!$O$2</f>
        <v>15447.020318052724</v>
      </c>
      <c r="AJ6" s="45">
        <f>Displacement_Number!AJ6*'Temporary Relocation Numbers'!$O$2</f>
        <v>11586.846977188819</v>
      </c>
      <c r="AK6" s="45">
        <f>Displacement_Number!AK6*'Temporary Relocation Numbers'!$O$2</f>
        <v>6290.9466160787915</v>
      </c>
      <c r="AL6" s="45">
        <f>Displacement_Number!AL6*'Temporary Relocation Numbers'!$O$2</f>
        <v>3962.7504917630949</v>
      </c>
      <c r="AM6" s="45">
        <f>Displacement_Number!AM6*'Temporary Relocation Numbers'!$O$2</f>
        <v>2020.2600652066467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126.13132317470263</v>
      </c>
      <c r="I7" s="44">
        <f>Displacement_Number!I7*'Temporary Relocation Numbers'!$I$2</f>
        <v>154.11350104853079</v>
      </c>
      <c r="J7" s="44">
        <f>Displacement_Number!J7*'Temporary Relocation Numbers'!$I$2</f>
        <v>100.7408135052103</v>
      </c>
      <c r="K7" s="44">
        <f>Displacement_Number!K7*'Temporary Relocation Numbers'!$I$2</f>
        <v>109.38611346704695</v>
      </c>
      <c r="L7" s="44">
        <f>Displacement_Number!L7*'Temporary Relocation Numbers'!$I$2</f>
        <v>89.948213998967489</v>
      </c>
      <c r="M7" s="44">
        <f>Displacement_Number!M7*'Temporary Relocation Numbers'!$I$2</f>
        <v>36.834419258807245</v>
      </c>
      <c r="N7" s="45">
        <f>Displacement_Number!N7*'Temporary Relocation Numbers'!$O$2</f>
        <v>8372.4527181986159</v>
      </c>
      <c r="O7" s="45">
        <f>Displacement_Number!O7*'Temporary Relocation Numbers'!$O$2</f>
        <v>17150.400428358807</v>
      </c>
      <c r="P7" s="45">
        <f>Displacement_Number!P7*'Temporary Relocation Numbers'!$O$2</f>
        <v>13001.092430118786</v>
      </c>
      <c r="Q7" s="45">
        <f>Displacement_Number!Q7*'Temporary Relocation Numbers'!$O$2</f>
        <v>6394.7944905015729</v>
      </c>
      <c r="R7" s="45">
        <f>Displacement_Number!R7*'Temporary Relocation Numbers'!$O$2</f>
        <v>4101.5834054455327</v>
      </c>
      <c r="S7" s="45">
        <f>Displacement_Number!S7*'Temporary Relocation Numbers'!$O$2</f>
        <v>2239.5025769365679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117.4251932698821</v>
      </c>
      <c r="AC7" s="44">
        <f>Displacement_Number!AC7*'Temporary Relocation Numbers'!$I$2</f>
        <v>140.73521240788298</v>
      </c>
      <c r="AD7" s="44">
        <f>Displacement_Number!AD7*'Temporary Relocation Numbers'!$I$2</f>
        <v>91.029574376342055</v>
      </c>
      <c r="AE7" s="44">
        <f>Displacement_Number!AE7*'Temporary Relocation Numbers'!$I$2</f>
        <v>109.10464301911566</v>
      </c>
      <c r="AF7" s="44">
        <f>Displacement_Number!AF7*'Temporary Relocation Numbers'!$I$2</f>
        <v>88.110843464911454</v>
      </c>
      <c r="AG7" s="44">
        <f>Displacement_Number!AG7*'Temporary Relocation Numbers'!$I$2</f>
        <v>33.690012543150885</v>
      </c>
      <c r="AH7" s="45">
        <f>Displacement_Number!AH7*'Temporary Relocation Numbers'!$O$2</f>
        <v>7794.5497901079952</v>
      </c>
      <c r="AI7" s="45">
        <f>Displacement_Number!AI7*'Temporary Relocation Numbers'!$O$2</f>
        <v>15661.608040461389</v>
      </c>
      <c r="AJ7" s="45">
        <f>Displacement_Number!AJ7*'Temporary Relocation Numbers'!$O$2</f>
        <v>11747.809742274774</v>
      </c>
      <c r="AK7" s="45">
        <f>Displacement_Number!AK7*'Temporary Relocation Numbers'!$O$2</f>
        <v>6378.339516349738</v>
      </c>
      <c r="AL7" s="45">
        <f>Displacement_Number!AL7*'Temporary Relocation Numbers'!$O$2</f>
        <v>4017.800435700015</v>
      </c>
      <c r="AM7" s="45">
        <f>Displacement_Number!AM7*'Temporary Relocation Numbers'!$O$2</f>
        <v>2048.3252193360313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127.94297155463713</v>
      </c>
      <c r="I8" s="44">
        <f>Displacement_Number!I8*'Temporary Relocation Numbers'!$I$2</f>
        <v>156.32706281473756</v>
      </c>
      <c r="J8" s="44">
        <f>Displacement_Number!J8*'Temporary Relocation Numbers'!$I$2</f>
        <v>102.18777312623328</v>
      </c>
      <c r="K8" s="44">
        <f>Displacement_Number!K8*'Temporary Relocation Numbers'!$I$2</f>
        <v>110.95724718912345</v>
      </c>
      <c r="L8" s="44">
        <f>Displacement_Number!L8*'Temporary Relocation Numbers'!$I$2</f>
        <v>91.240157443844538</v>
      </c>
      <c r="M8" s="44">
        <f>Displacement_Number!M8*'Temporary Relocation Numbers'!$I$2</f>
        <v>37.363479085473912</v>
      </c>
      <c r="N8" s="45">
        <f>Displacement_Number!N8*'Temporary Relocation Numbers'!$O$2</f>
        <v>8488.7615934884871</v>
      </c>
      <c r="O8" s="45">
        <f>Displacement_Number!O8*'Temporary Relocation Numbers'!$O$2</f>
        <v>17388.651255414239</v>
      </c>
      <c r="P8" s="45">
        <f>Displacement_Number!P8*'Temporary Relocation Numbers'!$O$2</f>
        <v>13181.701683939944</v>
      </c>
      <c r="Q8" s="45">
        <f>Displacement_Number!Q8*'Temporary Relocation Numbers'!$O$2</f>
        <v>6483.6300300900402</v>
      </c>
      <c r="R8" s="45">
        <f>Displacement_Number!R8*'Temporary Relocation Numbers'!$O$2</f>
        <v>4158.5619956928131</v>
      </c>
      <c r="S8" s="45">
        <f>Displacement_Number!S8*'Temporary Relocation Numbers'!$O$2</f>
        <v>2270.6134156237877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119.1117938366281</v>
      </c>
      <c r="AC8" s="44">
        <f>Displacement_Number!AC8*'Temporary Relocation Numbers'!$I$2</f>
        <v>142.75661924911088</v>
      </c>
      <c r="AD8" s="44">
        <f>Displacement_Number!AD8*'Temporary Relocation Numbers'!$I$2</f>
        <v>92.337049607665875</v>
      </c>
      <c r="AE8" s="44">
        <f>Displacement_Number!AE8*'Temporary Relocation Numbers'!$I$2</f>
        <v>110.67173392717771</v>
      </c>
      <c r="AF8" s="44">
        <f>Displacement_Number!AF8*'Temporary Relocation Numbers'!$I$2</f>
        <v>89.376396404499431</v>
      </c>
      <c r="AG8" s="44">
        <f>Displacement_Number!AG8*'Temporary Relocation Numbers'!$I$2</f>
        <v>34.17390865323317</v>
      </c>
      <c r="AH8" s="45">
        <f>Displacement_Number!AH8*'Temporary Relocation Numbers'!$O$2</f>
        <v>7902.8305233640694</v>
      </c>
      <c r="AI8" s="45">
        <f>Displacement_Number!AI8*'Temporary Relocation Numbers'!$O$2</f>
        <v>15879.176783782852</v>
      </c>
      <c r="AJ8" s="45">
        <f>Displacement_Number!AJ8*'Temporary Relocation Numbers'!$O$2</f>
        <v>11911.008578294877</v>
      </c>
      <c r="AK8" s="45">
        <f>Displacement_Number!AK8*'Temporary Relocation Numbers'!$O$2</f>
        <v>6466.9464658701645</v>
      </c>
      <c r="AL8" s="45">
        <f>Displacement_Number!AL8*'Temporary Relocation Numbers'!$O$2</f>
        <v>4073.6151253189455</v>
      </c>
      <c r="AM8" s="45">
        <f>Displacement_Number!AM8*'Temporary Relocation Numbers'!$O$2</f>
        <v>2076.780250437133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129.78064098762891</v>
      </c>
      <c r="I9" s="44">
        <f>Displacement_Number!I9*'Temporary Relocation Numbers'!$I$2</f>
        <v>158.57241839303407</v>
      </c>
      <c r="J9" s="44">
        <f>Displacement_Number!J9*'Temporary Relocation Numbers'!$I$2</f>
        <v>103.65551570574173</v>
      </c>
      <c r="K9" s="44">
        <f>Displacement_Number!K9*'Temporary Relocation Numbers'!$I$2</f>
        <v>112.55094740610869</v>
      </c>
      <c r="L9" s="44">
        <f>Displacement_Number!L9*'Temporary Relocation Numbers'!$I$2</f>
        <v>92.550657320145348</v>
      </c>
      <c r="M9" s="44">
        <f>Displacement_Number!M9*'Temporary Relocation Numbers'!$I$2</f>
        <v>37.900137899876086</v>
      </c>
      <c r="N9" s="45">
        <f>Displacement_Number!N9*'Temporary Relocation Numbers'!$O$2</f>
        <v>8606.6862144775587</v>
      </c>
      <c r="O9" s="45">
        <f>Displacement_Number!O9*'Temporary Relocation Numbers'!$O$2</f>
        <v>17630.211827733623</v>
      </c>
      <c r="P9" s="45">
        <f>Displacement_Number!P9*'Temporary Relocation Numbers'!$O$2</f>
        <v>13364.819934812014</v>
      </c>
      <c r="Q9" s="45">
        <f>Displacement_Number!Q9*'Temporary Relocation Numbers'!$O$2</f>
        <v>6573.6996598600899</v>
      </c>
      <c r="R9" s="45">
        <f>Displacement_Number!R9*'Temporary Relocation Numbers'!$O$2</f>
        <v>4216.3321240914947</v>
      </c>
      <c r="S9" s="45">
        <f>Displacement_Number!S9*'Temporary Relocation Numbers'!$O$2</f>
        <v>2302.1564414822979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120.82261937071314</v>
      </c>
      <c r="AC9" s="44">
        <f>Displacement_Number!AC9*'Temporary Relocation Numbers'!$I$2</f>
        <v>144.80705994439603</v>
      </c>
      <c r="AD9" s="44">
        <f>Displacement_Number!AD9*'Temporary Relocation Numbers'!$I$2</f>
        <v>93.663304356440349</v>
      </c>
      <c r="AE9" s="44">
        <f>Displacement_Number!AE9*'Temporary Relocation Numbers'!$I$2</f>
        <v>112.26133326243561</v>
      </c>
      <c r="AF9" s="44">
        <f>Displacement_Number!AF9*'Temporary Relocation Numbers'!$I$2</f>
        <v>90.660126723623407</v>
      </c>
      <c r="AG9" s="44">
        <f>Displacement_Number!AG9*'Temporary Relocation Numbers'!$I$2</f>
        <v>34.664755055929717</v>
      </c>
      <c r="AH9" s="45">
        <f>Displacement_Number!AH9*'Temporary Relocation Numbers'!$O$2</f>
        <v>8012.6154765571764</v>
      </c>
      <c r="AI9" s="45">
        <f>Displacement_Number!AI9*'Temporary Relocation Numbers'!$O$2</f>
        <v>16099.76795991889</v>
      </c>
      <c r="AJ9" s="45">
        <f>Displacement_Number!AJ9*'Temporary Relocation Numbers'!$O$2</f>
        <v>12076.474548415939</v>
      </c>
      <c r="AK9" s="45">
        <f>Displacement_Number!AK9*'Temporary Relocation Numbers'!$O$2</f>
        <v>6556.784330032744</v>
      </c>
      <c r="AL9" s="45">
        <f>Displacement_Number!AL9*'Temporary Relocation Numbers'!$O$2</f>
        <v>4130.2051843538302</v>
      </c>
      <c r="AM9" s="45">
        <f>Displacement_Number!AM9*'Temporary Relocation Numbers'!$O$2</f>
        <v>2105.6305746232015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131.64470521905253</v>
      </c>
      <c r="I10" s="44">
        <f>Displacement_Number!I10*'Temporary Relocation Numbers'!$I$2</f>
        <v>160.85002444403955</v>
      </c>
      <c r="J10" s="44">
        <f>Displacement_Number!J10*'Temporary Relocation Numbers'!$I$2</f>
        <v>105.14433975335344</v>
      </c>
      <c r="K10" s="44">
        <f>Displacement_Number!K10*'Temporary Relocation Numbers'!$I$2</f>
        <v>114.16753824489616</v>
      </c>
      <c r="L10" s="44">
        <f>Displacement_Number!L10*'Temporary Relocation Numbers'!$I$2</f>
        <v>93.879980157452593</v>
      </c>
      <c r="M10" s="44">
        <f>Displacement_Number!M10*'Temporary Relocation Numbers'!$I$2</f>
        <v>38.444504847731693</v>
      </c>
      <c r="N10" s="45">
        <f>Displacement_Number!N10*'Temporary Relocation Numbers'!$O$2</f>
        <v>8726.2490268661932</v>
      </c>
      <c r="O10" s="45">
        <f>Displacement_Number!O10*'Temporary Relocation Numbers'!$O$2</f>
        <v>17875.128123808816</v>
      </c>
      <c r="P10" s="45">
        <f>Displacement_Number!P10*'Temporary Relocation Numbers'!$O$2</f>
        <v>13550.482037351076</v>
      </c>
      <c r="Q10" s="45">
        <f>Displacement_Number!Q10*'Temporary Relocation Numbers'!$O$2</f>
        <v>6665.0205236100655</v>
      </c>
      <c r="R10" s="45">
        <f>Displacement_Number!R10*'Temporary Relocation Numbers'!$O$2</f>
        <v>4274.9047865725488</v>
      </c>
      <c r="S10" s="45">
        <f>Displacement_Number!S10*'Temporary Relocation Numbers'!$O$2</f>
        <v>2334.1376583923829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122.55801781998821</v>
      </c>
      <c r="AC10" s="44">
        <f>Displacement_Number!AC10*'Temporary Relocation Numbers'!$I$2</f>
        <v>146.88695151255135</v>
      </c>
      <c r="AD10" s="44">
        <f>Displacement_Number!AD10*'Temporary Relocation Numbers'!$I$2</f>
        <v>95.00860835647552</v>
      </c>
      <c r="AE10" s="44">
        <f>Displacement_Number!AE10*'Temporary Relocation Numbers'!$I$2</f>
        <v>113.87376431774516</v>
      </c>
      <c r="AF10" s="44">
        <f>Displacement_Number!AF10*'Temporary Relocation Numbers'!$I$2</f>
        <v>91.96229550747114</v>
      </c>
      <c r="AG10" s="44">
        <f>Displacement_Number!AG10*'Temporary Relocation Numbers'!$I$2</f>
        <v>35.162651579626029</v>
      </c>
      <c r="AH10" s="45">
        <f>Displacement_Number!AH10*'Temporary Relocation Numbers'!$O$2</f>
        <v>8123.9255460882805</v>
      </c>
      <c r="AI10" s="45">
        <f>Displacement_Number!AI10*'Temporary Relocation Numbers'!$O$2</f>
        <v>16323.423556059295</v>
      </c>
      <c r="AJ10" s="45">
        <f>Displacement_Number!AJ10*'Temporary Relocation Numbers'!$O$2</f>
        <v>12244.239147329701</v>
      </c>
      <c r="AK10" s="45">
        <f>Displacement_Number!AK10*'Temporary Relocation Numbers'!$O$2</f>
        <v>6647.8702085217001</v>
      </c>
      <c r="AL10" s="45">
        <f>Displacement_Number!AL10*'Temporary Relocation Numbers'!$O$2</f>
        <v>4187.5813841219606</v>
      </c>
      <c r="AM10" s="45">
        <f>Displacement_Number!AM10*'Temporary Relocation Numbers'!$O$2</f>
        <v>2134.8816832473285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157.2387105957971</v>
      </c>
      <c r="I11" s="44">
        <f>Displacement_Number!I11*'Temporary Relocation Numbers'!$I$2</f>
        <v>192.12204851534594</v>
      </c>
      <c r="J11" s="44">
        <f>Displacement_Number!J11*'Temporary Relocation Numbers'!$I$2</f>
        <v>125.58621618510008</v>
      </c>
      <c r="K11" s="44">
        <f>Displacement_Number!K11*'Temporary Relocation Numbers'!$I$2</f>
        <v>136.36368037478621</v>
      </c>
      <c r="L11" s="44">
        <f>Displacement_Number!L11*'Temporary Relocation Numbers'!$I$2</f>
        <v>112.13187044746005</v>
      </c>
      <c r="M11" s="44">
        <f>Displacement_Number!M11*'Temporary Relocation Numbers'!$I$2</f>
        <v>45.918780870773183</v>
      </c>
      <c r="N11" s="45">
        <f>Displacement_Number!N11*'Temporary Relocation Numbers'!$O$2</f>
        <v>10417.939510432245</v>
      </c>
      <c r="O11" s="45">
        <f>Displacement_Number!O11*'Temporary Relocation Numbers'!$O$2</f>
        <v>21340.441117567239</v>
      </c>
      <c r="P11" s="45">
        <f>Displacement_Number!P11*'Temporary Relocation Numbers'!$O$2</f>
        <v>16177.409304696301</v>
      </c>
      <c r="Q11" s="45">
        <f>Displacement_Number!Q11*'Temporary Relocation Numbers'!$O$2</f>
        <v>7957.1165614207976</v>
      </c>
      <c r="R11" s="45">
        <f>Displacement_Number!R11*'Temporary Relocation Numbers'!$O$2</f>
        <v>5103.6475514570448</v>
      </c>
      <c r="S11" s="45">
        <f>Displacement_Number!S11*'Temporary Relocation Numbers'!$O$2</f>
        <v>2786.6388936744097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146.38541415794563</v>
      </c>
      <c r="AC11" s="44">
        <f>Displacement_Number!AC11*'Temporary Relocation Numbers'!$I$2</f>
        <v>175.44431293875002</v>
      </c>
      <c r="AD11" s="44">
        <f>Displacement_Number!AD11*'Temporary Relocation Numbers'!$I$2</f>
        <v>113.47992346988218</v>
      </c>
      <c r="AE11" s="44">
        <f>Displacement_Number!AE11*'Temporary Relocation Numbers'!$I$2</f>
        <v>136.01279172009228</v>
      </c>
      <c r="AF11" s="44">
        <f>Displacement_Number!AF11*'Temporary Relocation Numbers'!$I$2</f>
        <v>109.84135476594676</v>
      </c>
      <c r="AG11" s="44">
        <f>Displacement_Number!AG11*'Temporary Relocation Numbers'!$I$2</f>
        <v>41.998878620372189</v>
      </c>
      <c r="AH11" s="45">
        <f>Displacement_Number!AH11*'Temporary Relocation Numbers'!$O$2</f>
        <v>9698.8482297298415</v>
      </c>
      <c r="AI11" s="45">
        <f>Displacement_Number!AI11*'Temporary Relocation Numbers'!$O$2</f>
        <v>19487.919573074792</v>
      </c>
      <c r="AJ11" s="45">
        <f>Displacement_Number!AJ11*'Temporary Relocation Numbers'!$O$2</f>
        <v>14617.935197061077</v>
      </c>
      <c r="AK11" s="45">
        <f>Displacement_Number!AK11*'Temporary Relocation Numbers'!$O$2</f>
        <v>7936.6414472422593</v>
      </c>
      <c r="AL11" s="45">
        <f>Displacement_Number!AL11*'Temporary Relocation Numbers'!$O$2</f>
        <v>4999.3954355966689</v>
      </c>
      <c r="AM11" s="45">
        <f>Displacement_Number!AM11*'Temporary Relocation Numbers'!$O$2</f>
        <v>2548.7547019945332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159.49716034597773</v>
      </c>
      <c r="I12" s="44">
        <f>Displacement_Number!I12*'Temporary Relocation Numbers'!$I$2</f>
        <v>194.88153433680549</v>
      </c>
      <c r="J12" s="44">
        <f>Displacement_Number!J12*'Temporary Relocation Numbers'!$I$2</f>
        <v>127.39003508882081</v>
      </c>
      <c r="K12" s="44">
        <f>Displacement_Number!K12*'Temporary Relocation Numbers'!$I$2</f>
        <v>138.32229806319899</v>
      </c>
      <c r="L12" s="44">
        <f>Displacement_Number!L12*'Temporary Relocation Numbers'!$I$2</f>
        <v>113.74244200353408</v>
      </c>
      <c r="M12" s="44">
        <f>Displacement_Number!M12*'Temporary Relocation Numbers'!$I$2</f>
        <v>46.578321125162475</v>
      </c>
      <c r="N12" s="45">
        <f>Displacement_Number!N12*'Temporary Relocation Numbers'!$O$2</f>
        <v>10562.663985813577</v>
      </c>
      <c r="O12" s="45">
        <f>Displacement_Number!O12*'Temporary Relocation Numbers'!$O$2</f>
        <v>21636.899370377538</v>
      </c>
      <c r="P12" s="45">
        <f>Displacement_Number!P12*'Temporary Relocation Numbers'!$O$2</f>
        <v>16402.143482919037</v>
      </c>
      <c r="Q12" s="45">
        <f>Displacement_Number!Q12*'Temporary Relocation Numbers'!$O$2</f>
        <v>8067.6556482283704</v>
      </c>
      <c r="R12" s="45">
        <f>Displacement_Number!R12*'Temporary Relocation Numbers'!$O$2</f>
        <v>5174.5466686650298</v>
      </c>
      <c r="S12" s="45">
        <f>Displacement_Number!S12*'Temporary Relocation Numbers'!$O$2</f>
        <v>2825.3504691793728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148.48797593031327</v>
      </c>
      <c r="AC12" s="44">
        <f>Displacement_Number!AC12*'Temporary Relocation Numbers'!$I$2</f>
        <v>177.96425324623382</v>
      </c>
      <c r="AD12" s="44">
        <f>Displacement_Number!AD12*'Temporary Relocation Numbers'!$I$2</f>
        <v>115.10985737000107</v>
      </c>
      <c r="AE12" s="44">
        <f>Displacement_Number!AE12*'Temporary Relocation Numbers'!$I$2</f>
        <v>137.96636952747622</v>
      </c>
      <c r="AF12" s="44">
        <f>Displacement_Number!AF12*'Temporary Relocation Numbers'!$I$2</f>
        <v>111.41902720609002</v>
      </c>
      <c r="AG12" s="44">
        <f>Displacement_Number!AG12*'Temporary Relocation Numbers'!$I$2</f>
        <v>42.60211656711342</v>
      </c>
      <c r="AH12" s="45">
        <f>Displacement_Number!AH12*'Temporary Relocation Numbers'!$O$2</f>
        <v>9833.5831953576617</v>
      </c>
      <c r="AI12" s="45">
        <f>Displacement_Number!AI12*'Temporary Relocation Numbers'!$O$2</f>
        <v>19758.642870485237</v>
      </c>
      <c r="AJ12" s="45">
        <f>Displacement_Number!AJ12*'Temporary Relocation Numbers'!$O$2</f>
        <v>14821.005391549577</v>
      </c>
      <c r="AK12" s="45">
        <f>Displacement_Number!AK12*'Temporary Relocation Numbers'!$O$2</f>
        <v>8046.8960967909197</v>
      </c>
      <c r="AL12" s="45">
        <f>Displacement_Number!AL12*'Temporary Relocation Numbers'!$O$2</f>
        <v>5068.8462978248499</v>
      </c>
      <c r="AM12" s="45">
        <f>Displacement_Number!AM12*'Temporary Relocation Numbers'!$O$2</f>
        <v>2584.1616254799778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161.78804864296893</v>
      </c>
      <c r="I13" s="44">
        <f>Displacement_Number!I13*'Temporary Relocation Numbers'!$I$2</f>
        <v>197.68065518223895</v>
      </c>
      <c r="J13" s="44">
        <f>Displacement_Number!J13*'Temporary Relocation Numbers'!$I$2</f>
        <v>129.21976258933071</v>
      </c>
      <c r="K13" s="44">
        <f>Displacement_Number!K13*'Temporary Relocation Numbers'!$I$2</f>
        <v>140.30904775302756</v>
      </c>
      <c r="L13" s="44">
        <f>Displacement_Number!L13*'Temporary Relocation Numbers'!$I$2</f>
        <v>115.3761465076887</v>
      </c>
      <c r="M13" s="44">
        <f>Displacement_Number!M13*'Temporary Relocation Numbers'!$I$2</f>
        <v>47.247334482689773</v>
      </c>
      <c r="N13" s="45">
        <f>Displacement_Number!N13*'Temporary Relocation Numbers'!$O$2</f>
        <v>10709.39895220932</v>
      </c>
      <c r="O13" s="45">
        <f>Displacement_Number!O13*'Temporary Relocation Numbers'!$O$2</f>
        <v>21937.47597740437</v>
      </c>
      <c r="P13" s="45">
        <f>Displacement_Number!P13*'Temporary Relocation Numbers'!$O$2</f>
        <v>16629.999635118591</v>
      </c>
      <c r="Q13" s="45">
        <f>Displacement_Number!Q13*'Temporary Relocation Numbers'!$O$2</f>
        <v>8179.7303276866151</v>
      </c>
      <c r="R13" s="45">
        <f>Displacement_Number!R13*'Temporary Relocation Numbers'!$O$2</f>
        <v>5246.4307059267976</v>
      </c>
      <c r="S13" s="45">
        <f>Displacement_Number!S13*'Temporary Relocation Numbers'!$O$2</f>
        <v>2864.5998201677248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150.62073720057523</v>
      </c>
      <c r="AC13" s="44">
        <f>Displacement_Number!AC13*'Temporary Relocation Numbers'!$I$2</f>
        <v>180.52038793954256</v>
      </c>
      <c r="AD13" s="44">
        <f>Displacement_Number!AD13*'Temporary Relocation Numbers'!$I$2</f>
        <v>116.76320232326067</v>
      </c>
      <c r="AE13" s="44">
        <f>Displacement_Number!AE13*'Temporary Relocation Numbers'!$I$2</f>
        <v>139.9480069474983</v>
      </c>
      <c r="AF13" s="44">
        <f>Displacement_Number!AF13*'Temporary Relocation Numbers'!$I$2</f>
        <v>113.01936005800346</v>
      </c>
      <c r="AG13" s="44">
        <f>Displacement_Number!AG13*'Temporary Relocation Numbers'!$I$2</f>
        <v>43.214018936152144</v>
      </c>
      <c r="AH13" s="45">
        <f>Displacement_Number!AH13*'Temporary Relocation Numbers'!$O$2</f>
        <v>9970.1898792073516</v>
      </c>
      <c r="AI13" s="45">
        <f>Displacement_Number!AI13*'Temporary Relocation Numbers'!$O$2</f>
        <v>20033.127015916736</v>
      </c>
      <c r="AJ13" s="45">
        <f>Displacement_Number!AJ13*'Temporary Relocation Numbers'!$O$2</f>
        <v>15026.896607155888</v>
      </c>
      <c r="AK13" s="45">
        <f>Displacement_Number!AK13*'Temporary Relocation Numbers'!$O$2</f>
        <v>8158.682387629904</v>
      </c>
      <c r="AL13" s="45">
        <f>Displacement_Number!AL13*'Temporary Relocation Numbers'!$O$2</f>
        <v>5139.2619611627579</v>
      </c>
      <c r="AM13" s="45">
        <f>Displacement_Number!AM13*'Temporary Relocation Numbers'!$O$2</f>
        <v>2620.0604167115489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164.11184140783843</v>
      </c>
      <c r="I14" s="44">
        <f>Displacement_Number!I14*'Temporary Relocation Numbers'!$I$2</f>
        <v>200.5199803370956</v>
      </c>
      <c r="J14" s="44">
        <f>Displacement_Number!J14*'Temporary Relocation Numbers'!$I$2</f>
        <v>131.07577081677337</v>
      </c>
      <c r="K14" s="44">
        <f>Displacement_Number!K14*'Temporary Relocation Numbers'!$I$2</f>
        <v>142.32433350960241</v>
      </c>
      <c r="L14" s="44">
        <f>Displacement_Number!L14*'Temporary Relocation Numbers'!$I$2</f>
        <v>117.03331622289278</v>
      </c>
      <c r="M14" s="44">
        <f>Displacement_Number!M14*'Temporary Relocation Numbers'!$I$2</f>
        <v>47.925957007351862</v>
      </c>
      <c r="N14" s="45">
        <f>Displacement_Number!N14*'Temporary Relocation Numbers'!$O$2</f>
        <v>10858.172339063389</v>
      </c>
      <c r="O14" s="45">
        <f>Displacement_Number!O14*'Temporary Relocation Numbers'!$O$2</f>
        <v>22242.228150215618</v>
      </c>
      <c r="P14" s="45">
        <f>Displacement_Number!P14*'Temporary Relocation Numbers'!$O$2</f>
        <v>16861.021131295845</v>
      </c>
      <c r="Q14" s="45">
        <f>Displacement_Number!Q14*'Temporary Relocation Numbers'!$O$2</f>
        <v>8293.3619320215948</v>
      </c>
      <c r="R14" s="45">
        <f>Displacement_Number!R14*'Temporary Relocation Numbers'!$O$2</f>
        <v>5319.313345606115</v>
      </c>
      <c r="S14" s="45">
        <f>Displacement_Number!S14*'Temporary Relocation Numbers'!$O$2</f>
        <v>2904.3944173369714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152.78413172991037</v>
      </c>
      <c r="AC14" s="44">
        <f>Displacement_Number!AC14*'Temporary Relocation Numbers'!$I$2</f>
        <v>183.11323688557985</v>
      </c>
      <c r="AD14" s="44">
        <f>Displacement_Number!AD14*'Temporary Relocation Numbers'!$I$2</f>
        <v>118.44029458710619</v>
      </c>
      <c r="AE14" s="44">
        <f>Displacement_Number!AE14*'Temporary Relocation Numbers'!$I$2</f>
        <v>141.95810700575524</v>
      </c>
      <c r="AF14" s="44">
        <f>Displacement_Number!AF14*'Temporary Relocation Numbers'!$I$2</f>
        <v>114.64267879752634</v>
      </c>
      <c r="AG14" s="44">
        <f>Displacement_Number!AG14*'Temporary Relocation Numbers'!$I$2</f>
        <v>43.834710176247214</v>
      </c>
      <c r="AH14" s="45">
        <f>Displacement_Number!AH14*'Temporary Relocation Numbers'!$O$2</f>
        <v>10108.694282911711</v>
      </c>
      <c r="AI14" s="45">
        <f>Displacement_Number!AI14*'Temporary Relocation Numbers'!$O$2</f>
        <v>20311.424254513953</v>
      </c>
      <c r="AJ14" s="45">
        <f>Displacement_Number!AJ14*'Temporary Relocation Numbers'!$O$2</f>
        <v>15235.648033088271</v>
      </c>
      <c r="AK14" s="45">
        <f>Displacement_Number!AK14*'Temporary Relocation Numbers'!$O$2</f>
        <v>8272.021597093566</v>
      </c>
      <c r="AL14" s="45">
        <f>Displacement_Number!AL14*'Temporary Relocation Numbers'!$O$2</f>
        <v>5210.655828484767</v>
      </c>
      <c r="AM14" s="45">
        <f>Displacement_Number!AM14*'Temporary Relocation Numbers'!$O$2</f>
        <v>2656.4579086432564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166.46901125376777</v>
      </c>
      <c r="I15" s="44">
        <f>Displacement_Number!I15*'Temporary Relocation Numbers'!$I$2</f>
        <v>203.4000872635807</v>
      </c>
      <c r="J15" s="44">
        <f>Displacement_Number!J15*'Temporary Relocation Numbers'!$I$2</f>
        <v>132.95843724626894</v>
      </c>
      <c r="K15" s="44">
        <f>Displacement_Number!K15*'Temporary Relocation Numbers'!$I$2</f>
        <v>144.36856520192197</v>
      </c>
      <c r="L15" s="44">
        <f>Displacement_Number!L15*'Temporary Relocation Numbers'!$I$2</f>
        <v>118.714288184472</v>
      </c>
      <c r="M15" s="44">
        <f>Displacement_Number!M15*'Temporary Relocation Numbers'!$I$2</f>
        <v>48.614326717458823</v>
      </c>
      <c r="N15" s="45">
        <f>Displacement_Number!N15*'Temporary Relocation Numbers'!$O$2</f>
        <v>11009.012463811418</v>
      </c>
      <c r="O15" s="45">
        <f>Displacement_Number!O15*'Temporary Relocation Numbers'!$O$2</f>
        <v>22551.213895153796</v>
      </c>
      <c r="P15" s="45">
        <f>Displacement_Number!P15*'Temporary Relocation Numbers'!$O$2</f>
        <v>17095.251943941355</v>
      </c>
      <c r="Q15" s="45">
        <f>Displacement_Number!Q15*'Temporary Relocation Numbers'!$O$2</f>
        <v>8408.5720898035088</v>
      </c>
      <c r="R15" s="45">
        <f>Displacement_Number!R15*'Temporary Relocation Numbers'!$O$2</f>
        <v>5393.208460140122</v>
      </c>
      <c r="S15" s="45">
        <f>Displacement_Number!S15*'Temporary Relocation Numbers'!$O$2</f>
        <v>2944.7418351664414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154.97859950969266</v>
      </c>
      <c r="AC15" s="44">
        <f>Displacement_Number!AC15*'Temporary Relocation Numbers'!$I$2</f>
        <v>185.74332741819745</v>
      </c>
      <c r="AD15" s="44">
        <f>Displacement_Number!AD15*'Temporary Relocation Numbers'!$I$2</f>
        <v>120.14147524871308</v>
      </c>
      <c r="AE15" s="44">
        <f>Displacement_Number!AE15*'Temporary Relocation Numbers'!$I$2</f>
        <v>143.99707851657755</v>
      </c>
      <c r="AF15" s="44">
        <f>Displacement_Number!AF15*'Temporary Relocation Numbers'!$I$2</f>
        <v>116.28931357536985</v>
      </c>
      <c r="AG15" s="44">
        <f>Displacement_Number!AG15*'Temporary Relocation Numbers'!$I$2</f>
        <v>44.464316523638821</v>
      </c>
      <c r="AH15" s="45">
        <f>Displacement_Number!AH15*'Temporary Relocation Numbers'!$O$2</f>
        <v>10249.122769314388</v>
      </c>
      <c r="AI15" s="45">
        <f>Displacement_Number!AI15*'Temporary Relocation Numbers'!$O$2</f>
        <v>20593.587557203373</v>
      </c>
      <c r="AJ15" s="45">
        <f>Displacement_Number!AJ15*'Temporary Relocation Numbers'!$O$2</f>
        <v>15447.299402965713</v>
      </c>
      <c r="AK15" s="45">
        <f>Displacement_Number!AK15*'Temporary Relocation Numbers'!$O$2</f>
        <v>8386.9352980978365</v>
      </c>
      <c r="AL15" s="45">
        <f>Displacement_Number!AL15*'Temporary Relocation Numbers'!$O$2</f>
        <v>5283.0414888559917</v>
      </c>
      <c r="AM15" s="45">
        <f>Displacement_Number!AM15*'Temporary Relocation Numbers'!$O$2</f>
        <v>2693.3610291514906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168.86003758217203</v>
      </c>
      <c r="I16" s="44">
        <f>Displacement_Number!I16*'Temporary Relocation Numbers'!$I$2</f>
        <v>206.32156171809987</v>
      </c>
      <c r="J16" s="44">
        <f>Displacement_Number!J16*'Temporary Relocation Numbers'!$I$2</f>
        <v>134.86814477468508</v>
      </c>
      <c r="K16" s="44">
        <f>Displacement_Number!K16*'Temporary Relocation Numbers'!$I$2</f>
        <v>146.44215858601149</v>
      </c>
      <c r="L16" s="44">
        <f>Displacement_Number!L16*'Temporary Relocation Numbers'!$I$2</f>
        <v>120.41940426865503</v>
      </c>
      <c r="M16" s="44">
        <f>Displacement_Number!M16*'Temporary Relocation Numbers'!$I$2</f>
        <v>49.312583613704184</v>
      </c>
      <c r="N16" s="45">
        <f>Displacement_Number!N16*'Temporary Relocation Numbers'!$O$2</f>
        <v>11161.948037270657</v>
      </c>
      <c r="O16" s="45">
        <f>Displacement_Number!O16*'Temporary Relocation Numbers'!$O$2</f>
        <v>22864.492024376959</v>
      </c>
      <c r="P16" s="45">
        <f>Displacement_Number!P16*'Temporary Relocation Numbers'!$O$2</f>
        <v>17332.736656404988</v>
      </c>
      <c r="Q16" s="45">
        <f>Displacement_Number!Q16*'Temporary Relocation Numbers'!$O$2</f>
        <v>8525.3827300634457</v>
      </c>
      <c r="R16" s="45">
        <f>Displacement_Number!R16*'Temporary Relocation Numbers'!$O$2</f>
        <v>5468.130114679806</v>
      </c>
      <c r="S16" s="45">
        <f>Displacement_Number!S16*'Temporary Relocation Numbers'!$O$2</f>
        <v>2985.6497533590123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157.20458685097631</v>
      </c>
      <c r="AC16" s="44">
        <f>Displacement_Number!AC16*'Temporary Relocation Numbers'!$I$2</f>
        <v>188.41119444544441</v>
      </c>
      <c r="AD16" s="44">
        <f>Displacement_Number!AD16*'Temporary Relocation Numbers'!$I$2</f>
        <v>121.8670902943572</v>
      </c>
      <c r="AE16" s="44">
        <f>Displacement_Number!AE16*'Temporary Relocation Numbers'!$I$2</f>
        <v>146.06533616617443</v>
      </c>
      <c r="AF16" s="44">
        <f>Displacement_Number!AF16*'Temporary Relocation Numbers'!$I$2</f>
        <v>117.95959928426316</v>
      </c>
      <c r="AG16" s="44">
        <f>Displacement_Number!AG16*'Temporary Relocation Numbers'!$I$2</f>
        <v>45.102966027722502</v>
      </c>
      <c r="AH16" s="45">
        <f>Displacement_Number!AH16*'Temporary Relocation Numbers'!$O$2</f>
        <v>10391.502067487747</v>
      </c>
      <c r="AI16" s="45">
        <f>Displacement_Number!AI16*'Temporary Relocation Numbers'!$O$2</f>
        <v>20879.670630775767</v>
      </c>
      <c r="AJ16" s="45">
        <f>Displacement_Number!AJ16*'Temporary Relocation Numbers'!$O$2</f>
        <v>15661.891002380728</v>
      </c>
      <c r="AK16" s="45">
        <f>Displacement_Number!AK16*'Temporary Relocation Numbers'!$O$2</f>
        <v>8503.4453632464119</v>
      </c>
      <c r="AL16" s="45">
        <f>Displacement_Number!AL16*'Temporary Relocation Numbers'!$O$2</f>
        <v>5356.432720118838</v>
      </c>
      <c r="AM16" s="45">
        <f>Displacement_Number!AM16*'Temporary Relocation Numbers'!$O$2</f>
        <v>2730.7768023536801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171.28540668020088</v>
      </c>
      <c r="I17" s="44">
        <f>Displacement_Number!I17*'Temporary Relocation Numbers'!$I$2</f>
        <v>209.28499787039033</v>
      </c>
      <c r="J17" s="44">
        <f>Displacement_Number!J17*'Temporary Relocation Numbers'!$I$2</f>
        <v>136.80528179851063</v>
      </c>
      <c r="K17" s="44">
        <f>Displacement_Number!K17*'Temporary Relocation Numbers'!$I$2</f>
        <v>148.54553538947994</v>
      </c>
      <c r="L17" s="44">
        <f>Displacement_Number!L17*'Temporary Relocation Numbers'!$I$2</f>
        <v>122.14901126210435</v>
      </c>
      <c r="M17" s="44">
        <f>Displacement_Number!M17*'Temporary Relocation Numbers'!$I$2</f>
        <v>50.020869707638283</v>
      </c>
      <c r="N17" s="45">
        <f>Displacement_Number!N17*'Temporary Relocation Numbers'!$O$2</f>
        <v>11317.008169104791</v>
      </c>
      <c r="O17" s="45">
        <f>Displacement_Number!O17*'Temporary Relocation Numbers'!$O$2</f>
        <v>23182.122167052963</v>
      </c>
      <c r="P17" s="45">
        <f>Displacement_Number!P17*'Temporary Relocation Numbers'!$O$2</f>
        <v>17573.520471381933</v>
      </c>
      <c r="Q17" s="45">
        <f>Displacement_Number!Q17*'Temporary Relocation Numbers'!$O$2</f>
        <v>8643.8160864673628</v>
      </c>
      <c r="R17" s="45">
        <f>Displacement_Number!R17*'Temporary Relocation Numbers'!$O$2</f>
        <v>5544.0925697671501</v>
      </c>
      <c r="S17" s="45">
        <f>Displacement_Number!S17*'Temporary Relocation Numbers'!$O$2</f>
        <v>3027.1259583028586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159.46254647526698</v>
      </c>
      <c r="AC17" s="44">
        <f>Displacement_Number!AC17*'Temporary Relocation Numbers'!$I$2</f>
        <v>191.11738055835644</v>
      </c>
      <c r="AD17" s="44">
        <f>Displacement_Number!AD17*'Temporary Relocation Numbers'!$I$2</f>
        <v>123.61749067978164</v>
      </c>
      <c r="AE17" s="44">
        <f>Displacement_Number!AE17*'Temporary Relocation Numbers'!$I$2</f>
        <v>148.16330059697259</v>
      </c>
      <c r="AF17" s="44">
        <f>Displacement_Number!AF17*'Temporary Relocation Numbers'!$I$2</f>
        <v>119.65387562706391</v>
      </c>
      <c r="AG17" s="44">
        <f>Displacement_Number!AG17*'Temporary Relocation Numbers'!$I$2</f>
        <v>45.750788577091825</v>
      </c>
      <c r="AH17" s="45">
        <f>Displacement_Number!AH17*'Temporary Relocation Numbers'!$O$2</f>
        <v>10535.859277820482</v>
      </c>
      <c r="AI17" s="45">
        <f>Displacement_Number!AI17*'Temporary Relocation Numbers'!$O$2</f>
        <v>21169.727928108699</v>
      </c>
      <c r="AJ17" s="45">
        <f>Displacement_Number!AJ17*'Temporary Relocation Numbers'!$O$2</f>
        <v>15879.463676567337</v>
      </c>
      <c r="AK17" s="45">
        <f>Displacement_Number!AK17*'Temporary Relocation Numbers'!$O$2</f>
        <v>8621.5739689939583</v>
      </c>
      <c r="AL17" s="45">
        <f>Displacement_Number!AL17*'Temporary Relocation Numbers'!$O$2</f>
        <v>5430.8434915154594</v>
      </c>
      <c r="AM17" s="45">
        <f>Displacement_Number!AM17*'Temporary Relocation Numbers'!$O$2</f>
        <v>2768.7123499452541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173.74561181963952</v>
      </c>
      <c r="I18" s="44">
        <f>Displacement_Number!I18*'Temporary Relocation Numbers'!$I$2</f>
        <v>212.29099842436312</v>
      </c>
      <c r="J18" s="44">
        <f>Displacement_Number!J18*'Temporary Relocation Numbers'!$I$2</f>
        <v>138.77024229284768</v>
      </c>
      <c r="K18" s="44">
        <f>Displacement_Number!K18*'Temporary Relocation Numbers'!$I$2</f>
        <v>150.67912339729068</v>
      </c>
      <c r="L18" s="44">
        <f>Displacement_Number!L18*'Temporary Relocation Numbers'!$I$2</f>
        <v>123.9034609324458</v>
      </c>
      <c r="M18" s="44">
        <f>Displacement_Number!M18*'Temporary Relocation Numbers'!$I$2</f>
        <v>50.73932905055058</v>
      </c>
      <c r="N18" s="45">
        <f>Displacement_Number!N18*'Temporary Relocation Numbers'!$O$2</f>
        <v>11474.222373364648</v>
      </c>
      <c r="O18" s="45">
        <f>Displacement_Number!O18*'Temporary Relocation Numbers'!$O$2</f>
        <v>23504.164780709238</v>
      </c>
      <c r="P18" s="45">
        <f>Displacement_Number!P18*'Temporary Relocation Numbers'!$O$2</f>
        <v>17817.64921951653</v>
      </c>
      <c r="Q18" s="45">
        <f>Displacement_Number!Q18*'Temporary Relocation Numbers'!$O$2</f>
        <v>8763.8947015480117</v>
      </c>
      <c r="R18" s="45">
        <f>Displacement_Number!R18*'Temporary Relocation Numbers'!$O$2</f>
        <v>5621.1102840494814</v>
      </c>
      <c r="S18" s="45">
        <f>Displacement_Number!S18*'Temporary Relocation Numbers'!$O$2</f>
        <v>3069.1783445535061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161.75293760659602</v>
      </c>
      <c r="AC18" s="44">
        <f>Displacement_Number!AC18*'Temporary Relocation Numbers'!$I$2</f>
        <v>193.86243614130862</v>
      </c>
      <c r="AD18" s="44">
        <f>Displacement_Number!AD18*'Temporary Relocation Numbers'!$I$2</f>
        <v>125.39303240157426</v>
      </c>
      <c r="AE18" s="44">
        <f>Displacement_Number!AE18*'Temporary Relocation Numbers'!$I$2</f>
        <v>150.29139849316653</v>
      </c>
      <c r="AF18" s="44">
        <f>Displacement_Number!AF18*'Temporary Relocation Numbers'!$I$2</f>
        <v>121.37248718584704</v>
      </c>
      <c r="AG18" s="44">
        <f>Displacement_Number!AG18*'Temporary Relocation Numbers'!$I$2</f>
        <v>46.407915925955137</v>
      </c>
      <c r="AH18" s="45">
        <f>Displacement_Number!AH18*'Temporary Relocation Numbers'!$O$2</f>
        <v>10682.221877175873</v>
      </c>
      <c r="AI18" s="45">
        <f>Displacement_Number!AI18*'Temporary Relocation Numbers'!$O$2</f>
        <v>21463.814658531061</v>
      </c>
      <c r="AJ18" s="45">
        <f>Displacement_Number!AJ18*'Temporary Relocation Numbers'!$O$2</f>
        <v>16100.058838175521</v>
      </c>
      <c r="AK18" s="45">
        <f>Displacement_Number!AK18*'Temporary Relocation Numbers'!$O$2</f>
        <v>8741.3435998671739</v>
      </c>
      <c r="AL18" s="45">
        <f>Displacement_Number!AL18*'Temporary Relocation Numbers'!$O$2</f>
        <v>5506.2879663466492</v>
      </c>
      <c r="AM18" s="45">
        <f>Displacement_Number!AM18*'Temporary Relocation Numbers'!$O$2</f>
        <v>2807.1748925551806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176.24115335723042</v>
      </c>
      <c r="I19" s="44">
        <f>Displacement_Number!I19*'Temporary Relocation Numbers'!$I$2</f>
        <v>215.34017474068122</v>
      </c>
      <c r="J19" s="44">
        <f>Displacement_Number!J19*'Temporary Relocation Numbers'!$I$2</f>
        <v>140.76342589153819</v>
      </c>
      <c r="K19" s="44">
        <f>Displacement_Number!K19*'Temporary Relocation Numbers'!$I$2</f>
        <v>152.84335653876462</v>
      </c>
      <c r="L19" s="44">
        <f>Displacement_Number!L19*'Temporary Relocation Numbers'!$I$2</f>
        <v>125.68311009981107</v>
      </c>
      <c r="M19" s="44">
        <f>Displacement_Number!M19*'Temporary Relocation Numbers'!$I$2</f>
        <v>51.468107762766834</v>
      </c>
      <c r="N19" s="45">
        <f>Displacement_Number!N19*'Temporary Relocation Numbers'!$O$2</f>
        <v>11633.620574105878</v>
      </c>
      <c r="O19" s="45">
        <f>Displacement_Number!O19*'Temporary Relocation Numbers'!$O$2</f>
        <v>23830.681162740271</v>
      </c>
      <c r="P19" s="45">
        <f>Displacement_Number!P19*'Temporary Relocation Numbers'!$O$2</f>
        <v>18065.169368125658</v>
      </c>
      <c r="Q19" s="45">
        <f>Displacement_Number!Q19*'Temporary Relocation Numbers'!$O$2</f>
        <v>8885.6414309956781</v>
      </c>
      <c r="R19" s="45">
        <f>Displacement_Number!R19*'Temporary Relocation Numbers'!$O$2</f>
        <v>5699.1979170315153</v>
      </c>
      <c r="S19" s="45">
        <f>Displacement_Number!S19*'Temporary Relocation Numbers'!$O$2</f>
        <v>3111.8149163364833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164.07622606491773</v>
      </c>
      <c r="AC19" s="44">
        <f>Displacement_Number!AC19*'Temporary Relocation Numbers'!$I$2</f>
        <v>196.64691948395222</v>
      </c>
      <c r="AD19" s="44">
        <f>Displacement_Number!AD19*'Temporary Relocation Numbers'!$I$2</f>
        <v>127.19407656956997</v>
      </c>
      <c r="AE19" s="44">
        <f>Displacement_Number!AE19*'Temporary Relocation Numbers'!$I$2</f>
        <v>152.45006266749783</v>
      </c>
      <c r="AF19" s="44">
        <f>Displacement_Number!AF19*'Temporary Relocation Numbers'!$I$2</f>
        <v>123.11578349198581</v>
      </c>
      <c r="AG19" s="44">
        <f>Displacement_Number!AG19*'Temporary Relocation Numbers'!$I$2</f>
        <v>47.074481720931701</v>
      </c>
      <c r="AH19" s="45">
        <f>Displacement_Number!AH19*'Temporary Relocation Numbers'!$O$2</f>
        <v>10830.617724121721</v>
      </c>
      <c r="AI19" s="45">
        <f>Displacement_Number!AI19*'Temporary Relocation Numbers'!$O$2</f>
        <v>21761.986798331585</v>
      </c>
      <c r="AJ19" s="45">
        <f>Displacement_Number!AJ19*'Temporary Relocation Numbers'!$O$2</f>
        <v>16323.718475153662</v>
      </c>
      <c r="AK19" s="45">
        <f>Displacement_Number!AK19*'Temporary Relocation Numbers'!$O$2</f>
        <v>8862.7770527444827</v>
      </c>
      <c r="AL19" s="45">
        <f>Displacement_Number!AL19*'Temporary Relocation Numbers'!$O$2</f>
        <v>5582.780504667694</v>
      </c>
      <c r="AM19" s="45">
        <f>Displacement_Number!AM19*'Temporary Relocation Numbers'!$O$2</f>
        <v>2846.1717511203387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178.77253883643584</v>
      </c>
      <c r="I20" s="44">
        <f>Displacement_Number!I20*'Temporary Relocation Numbers'!$I$2</f>
        <v>218.43314696109798</v>
      </c>
      <c r="J20" s="44">
        <f>Displacement_Number!J20*'Temporary Relocation Numbers'!$I$2</f>
        <v>142.78523796844169</v>
      </c>
      <c r="K20" s="44">
        <f>Displacement_Number!K20*'Temporary Relocation Numbers'!$I$2</f>
        <v>155.03867497583255</v>
      </c>
      <c r="L20" s="44">
        <f>Displacement_Number!L20*'Temporary Relocation Numbers'!$I$2</f>
        <v>127.48832070940779</v>
      </c>
      <c r="M20" s="44">
        <f>Displacement_Number!M20*'Temporary Relocation Numbers'!$I$2</f>
        <v>52.207354063367063</v>
      </c>
      <c r="N20" s="45">
        <f>Displacement_Number!N20*'Temporary Relocation Numbers'!$O$2</f>
        <v>11795.233111084704</v>
      </c>
      <c r="O20" s="45">
        <f>Displacement_Number!O20*'Temporary Relocation Numbers'!$O$2</f>
        <v>24161.733462074866</v>
      </c>
      <c r="P20" s="45">
        <f>Displacement_Number!P20*'Temporary Relocation Numbers'!$O$2</f>
        <v>18316.128030043288</v>
      </c>
      <c r="Q20" s="45">
        <f>Displacement_Number!Q20*'Temporary Relocation Numbers'!$O$2</f>
        <v>9009.0794480085169</v>
      </c>
      <c r="R20" s="45">
        <f>Displacement_Number!R20*'Temporary Relocation Numbers'!$O$2</f>
        <v>5778.3703318656371</v>
      </c>
      <c r="S20" s="45">
        <f>Displacement_Number!S20*'Temporary Relocation Numbers'!$O$2</f>
        <v>3155.0437890708286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166.43288436084757</v>
      </c>
      <c r="AC20" s="44">
        <f>Displacement_Number!AC20*'Temporary Relocation Numbers'!$I$2</f>
        <v>199.47139689475966</v>
      </c>
      <c r="AD20" s="44">
        <f>Displacement_Number!AD20*'Temporary Relocation Numbers'!$I$2</f>
        <v>129.02098948029368</v>
      </c>
      <c r="AE20" s="44">
        <f>Displacement_Number!AE20*'Temporary Relocation Numbers'!$I$2</f>
        <v>154.63973214928023</v>
      </c>
      <c r="AF20" s="44">
        <f>Displacement_Number!AF20*'Temporary Relocation Numbers'!$I$2</f>
        <v>124.88411909723976</v>
      </c>
      <c r="AG20" s="44">
        <f>Displacement_Number!AG20*'Temporary Relocation Numbers'!$I$2</f>
        <v>47.750621528232848</v>
      </c>
      <c r="AH20" s="45">
        <f>Displacement_Number!AH20*'Temporary Relocation Numbers'!$O$2</f>
        <v>10981.075064232944</v>
      </c>
      <c r="AI20" s="45">
        <f>Displacement_Number!AI20*'Temporary Relocation Numbers'!$O$2</f>
        <v>22064.301101413323</v>
      </c>
      <c r="AJ20" s="45">
        <f>Displacement_Number!AJ20*'Temporary Relocation Numbers'!$O$2</f>
        <v>16550.485158740517</v>
      </c>
      <c r="AK20" s="45">
        <f>Displacement_Number!AK20*'Temporary Relocation Numbers'!$O$2</f>
        <v>8985.897441195164</v>
      </c>
      <c r="AL20" s="45">
        <f>Displacement_Number!AL20*'Temporary Relocation Numbers'!$O$2</f>
        <v>5660.3356660216305</v>
      </c>
      <c r="AM20" s="45">
        <f>Displacement_Number!AM20*'Temporary Relocation Numbers'!$O$2</f>
        <v>2885.7103482789771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220.86298454936201</v>
      </c>
      <c r="I21" s="44">
        <f>Displacement_Number!I21*'Temporary Relocation Numbers'!$I$2</f>
        <v>269.86133931049187</v>
      </c>
      <c r="J21" s="44">
        <f>Displacement_Number!J21*'Temporary Relocation Numbers'!$I$2</f>
        <v>176.40278541971199</v>
      </c>
      <c r="K21" s="44">
        <f>Displacement_Number!K21*'Temporary Relocation Numbers'!$I$2</f>
        <v>191.54118802927638</v>
      </c>
      <c r="L21" s="44">
        <f>Displacement_Number!L21*'Temporary Relocation Numbers'!$I$2</f>
        <v>157.5043414963643</v>
      </c>
      <c r="M21" s="44">
        <f>Displacement_Number!M21*'Temporary Relocation Numbers'!$I$2</f>
        <v>64.499123349197689</v>
      </c>
      <c r="N21" s="45">
        <f>Displacement_Number!N21*'Temporary Relocation Numbers'!$O$2</f>
        <v>14565.547320969354</v>
      </c>
      <c r="O21" s="45">
        <f>Displacement_Number!O21*'Temporary Relocation Numbers'!$O$2</f>
        <v>29836.533859408926</v>
      </c>
      <c r="P21" s="45">
        <f>Displacement_Number!P21*'Temporary Relocation Numbers'!$O$2</f>
        <v>22617.987033068039</v>
      </c>
      <c r="Q21" s="45">
        <f>Displacement_Number!Q21*'Temporary Relocation Numbers'!$O$2</f>
        <v>11125.017350867187</v>
      </c>
      <c r="R21" s="45">
        <f>Displacement_Number!R21*'Temporary Relocation Numbers'!$O$2</f>
        <v>7135.5204016933922</v>
      </c>
      <c r="S21" s="45">
        <f>Displacement_Number!S21*'Temporary Relocation Numbers'!$O$2</f>
        <v>3896.0603132340743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205.61806531554259</v>
      </c>
      <c r="AC21" s="44">
        <f>Displacement_Number!AC21*'Temporary Relocation Numbers'!$I$2</f>
        <v>246.43520944072361</v>
      </c>
      <c r="AD21" s="44">
        <f>Displacement_Number!AD21*'Temporary Relocation Numbers'!$I$2</f>
        <v>159.39786385313505</v>
      </c>
      <c r="AE21" s="44">
        <f>Displacement_Number!AE21*'Temporary Relocation Numbers'!$I$2</f>
        <v>191.0483175699184</v>
      </c>
      <c r="AF21" s="44">
        <f>Displacement_Number!AF21*'Temporary Relocation Numbers'!$I$2</f>
        <v>154.28700317261911</v>
      </c>
      <c r="AG21" s="44">
        <f>Displacement_Number!AG21*'Temporary Relocation Numbers'!$I$2</f>
        <v>58.993091743590881</v>
      </c>
      <c r="AH21" s="45">
        <f>Displacement_Number!AH21*'Temporary Relocation Numbers'!$O$2</f>
        <v>13560.170195609873</v>
      </c>
      <c r="AI21" s="45">
        <f>Displacement_Number!AI21*'Temporary Relocation Numbers'!$O$2</f>
        <v>27246.48328439839</v>
      </c>
      <c r="AJ21" s="45">
        <f>Displacement_Number!AJ21*'Temporary Relocation Numbers'!$O$2</f>
        <v>20437.652439279947</v>
      </c>
      <c r="AK21" s="45">
        <f>Displacement_Number!AK21*'Temporary Relocation Numbers'!$O$2</f>
        <v>11096.390649380668</v>
      </c>
      <c r="AL21" s="45">
        <f>Displacement_Number!AL21*'Temporary Relocation Numbers'!$O$2</f>
        <v>6989.7632560164657</v>
      </c>
      <c r="AM21" s="45">
        <f>Displacement_Number!AM21*'Temporary Relocation Numbers'!$O$2</f>
        <v>3563.4692622537818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224.03528194603746</v>
      </c>
      <c r="I22" s="44">
        <f>Displacement_Number!I22*'Temporary Relocation Numbers'!$I$2</f>
        <v>273.73740947183984</v>
      </c>
      <c r="J22" s="44">
        <f>Displacement_Number!J22*'Temporary Relocation Numbers'!$I$2</f>
        <v>178.9364924512231</v>
      </c>
      <c r="K22" s="44">
        <f>Displacement_Number!K22*'Temporary Relocation Numbers'!$I$2</f>
        <v>194.29233084019683</v>
      </c>
      <c r="L22" s="44">
        <f>Displacement_Number!L22*'Temporary Relocation Numbers'!$I$2</f>
        <v>159.76660655410342</v>
      </c>
      <c r="M22" s="44">
        <f>Displacement_Number!M22*'Temporary Relocation Numbers'!$I$2</f>
        <v>65.425536625310883</v>
      </c>
      <c r="N22" s="45">
        <f>Displacement_Number!N22*'Temporary Relocation Numbers'!$O$2</f>
        <v>14767.889750828763</v>
      </c>
      <c r="O22" s="45">
        <f>Displacement_Number!O22*'Temporary Relocation Numbers'!$O$2</f>
        <v>30251.018576437305</v>
      </c>
      <c r="P22" s="45">
        <f>Displacement_Number!P22*'Temporary Relocation Numbers'!$O$2</f>
        <v>22932.192764850664</v>
      </c>
      <c r="Q22" s="45">
        <f>Displacement_Number!Q22*'Temporary Relocation Numbers'!$O$2</f>
        <v>11279.564447066026</v>
      </c>
      <c r="R22" s="45">
        <f>Displacement_Number!R22*'Temporary Relocation Numbers'!$O$2</f>
        <v>7234.6459961234377</v>
      </c>
      <c r="S22" s="45">
        <f>Displacement_Number!S22*'Temporary Relocation Numbers'!$O$2</f>
        <v>3950.183807071046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208.57139701411043</v>
      </c>
      <c r="AC22" s="44">
        <f>Displacement_Number!AC22*'Temporary Relocation Numbers'!$I$2</f>
        <v>249.9748056068855</v>
      </c>
      <c r="AD22" s="44">
        <f>Displacement_Number!AD22*'Temporary Relocation Numbers'!$I$2</f>
        <v>161.68732593555978</v>
      </c>
      <c r="AE22" s="44">
        <f>Displacement_Number!AE22*'Temporary Relocation Numbers'!$I$2</f>
        <v>193.79238118792514</v>
      </c>
      <c r="AF22" s="44">
        <f>Displacement_Number!AF22*'Temporary Relocation Numbers'!$I$2</f>
        <v>156.50305698310257</v>
      </c>
      <c r="AG22" s="44">
        <f>Displacement_Number!AG22*'Temporary Relocation Numbers'!$I$2</f>
        <v>59.840420831993214</v>
      </c>
      <c r="AH22" s="45">
        <f>Displacement_Number!AH22*'Temporary Relocation Numbers'!$O$2</f>
        <v>13748.546075089303</v>
      </c>
      <c r="AI22" s="45">
        <f>Displacement_Number!AI22*'Temporary Relocation Numbers'!$O$2</f>
        <v>27624.987401779003</v>
      </c>
      <c r="AJ22" s="45">
        <f>Displacement_Number!AJ22*'Temporary Relocation Numbers'!$O$2</f>
        <v>20721.569285249228</v>
      </c>
      <c r="AK22" s="45">
        <f>Displacement_Number!AK22*'Temporary Relocation Numbers'!$O$2</f>
        <v>11250.540067674929</v>
      </c>
      <c r="AL22" s="45">
        <f>Displacement_Number!AL22*'Temporary Relocation Numbers'!$O$2</f>
        <v>7086.8640137290349</v>
      </c>
      <c r="AM22" s="45">
        <f>Displacement_Number!AM22*'Temporary Relocation Numbers'!$O$2</f>
        <v>3612.972450384289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227.2531436584967</v>
      </c>
      <c r="I23" s="44">
        <f>Displacement_Number!I23*'Temporary Relocation Numbers'!$I$2</f>
        <v>277.66915237213618</v>
      </c>
      <c r="J23" s="44">
        <f>Displacement_Number!J23*'Temporary Relocation Numbers'!$I$2</f>
        <v>181.50659160265599</v>
      </c>
      <c r="K23" s="44">
        <f>Displacement_Number!K23*'Temporary Relocation Numbers'!$I$2</f>
        <v>197.08298884283101</v>
      </c>
      <c r="L23" s="44">
        <f>Displacement_Number!L23*'Temporary Relocation Numbers'!$I$2</f>
        <v>162.06136495864715</v>
      </c>
      <c r="M23" s="44">
        <f>Displacement_Number!M23*'Temporary Relocation Numbers'!$I$2</f>
        <v>66.365256152944909</v>
      </c>
      <c r="N23" s="45">
        <f>Displacement_Number!N23*'Temporary Relocation Numbers'!$O$2</f>
        <v>14973.043091807351</v>
      </c>
      <c r="O23" s="45">
        <f>Displacement_Number!O23*'Temporary Relocation Numbers'!$O$2</f>
        <v>30671.261253872872</v>
      </c>
      <c r="P23" s="45">
        <f>Displacement_Number!P23*'Temporary Relocation Numbers'!$O$2</f>
        <v>23250.763396203736</v>
      </c>
      <c r="Q23" s="45">
        <f>Displacement_Number!Q23*'Temporary Relocation Numbers'!$O$2</f>
        <v>11436.258488675394</v>
      </c>
      <c r="R23" s="45">
        <f>Displacement_Number!R23*'Temporary Relocation Numbers'!$O$2</f>
        <v>7335.1486286555346</v>
      </c>
      <c r="S23" s="45">
        <f>Displacement_Number!S23*'Temporary Relocation Numbers'!$O$2</f>
        <v>4005.0591764822148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211.56714798215438</v>
      </c>
      <c r="AC23" s="44">
        <f>Displacement_Number!AC23*'Temporary Relocation Numbers'!$I$2</f>
        <v>253.5652416714853</v>
      </c>
      <c r="AD23" s="44">
        <f>Displacement_Number!AD23*'Temporary Relocation Numbers'!$I$2</f>
        <v>164.00967200086961</v>
      </c>
      <c r="AE23" s="44">
        <f>Displacement_Number!AE23*'Temporary Relocation Numbers'!$I$2</f>
        <v>196.57585831784041</v>
      </c>
      <c r="AF23" s="44">
        <f>Displacement_Number!AF23*'Temporary Relocation Numbers'!$I$2</f>
        <v>158.7509403993854</v>
      </c>
      <c r="AG23" s="44">
        <f>Displacement_Number!AG23*'Temporary Relocation Numbers'!$I$2</f>
        <v>60.699920270564249</v>
      </c>
      <c r="AH23" s="45">
        <f>Displacement_Number!AH23*'Temporary Relocation Numbers'!$O$2</f>
        <v>13939.538844434994</v>
      </c>
      <c r="AI23" s="45">
        <f>Displacement_Number!AI23*'Temporary Relocation Numbers'!$O$2</f>
        <v>28008.749642396244</v>
      </c>
      <c r="AJ23" s="45">
        <f>Displacement_Number!AJ23*'Temporary Relocation Numbers'!$O$2</f>
        <v>21009.430262065478</v>
      </c>
      <c r="AK23" s="45">
        <f>Displacement_Number!AK23*'Temporary Relocation Numbers'!$O$2</f>
        <v>11406.830906897063</v>
      </c>
      <c r="AL23" s="45">
        <f>Displacement_Number!AL23*'Temporary Relocation Numbers'!$O$2</f>
        <v>7185.3136808113495</v>
      </c>
      <c r="AM23" s="45">
        <f>Displacement_Number!AM23*'Temporary Relocation Numbers'!$O$2</f>
        <v>3663.163329485235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230.51722413574407</v>
      </c>
      <c r="I24" s="44">
        <f>Displacement_Number!I24*'Temporary Relocation Numbers'!$I$2</f>
        <v>281.65736764960536</v>
      </c>
      <c r="J24" s="44">
        <f>Displacement_Number!J24*'Temporary Relocation Numbers'!$I$2</f>
        <v>184.11360558100719</v>
      </c>
      <c r="K24" s="44">
        <f>Displacement_Number!K24*'Temporary Relocation Numbers'!$I$2</f>
        <v>199.91372960145463</v>
      </c>
      <c r="L24" s="44">
        <f>Displacement_Number!L24*'Temporary Relocation Numbers'!$I$2</f>
        <v>164.38908341816605</v>
      </c>
      <c r="M24" s="44">
        <f>Displacement_Number!M24*'Temporary Relocation Numbers'!$I$2</f>
        <v>67.31847305234183</v>
      </c>
      <c r="N24" s="45">
        <f>Displacement_Number!N24*'Temporary Relocation Numbers'!$O$2</f>
        <v>15181.046392666791</v>
      </c>
      <c r="O24" s="45">
        <f>Displacement_Number!O24*'Temporary Relocation Numbers'!$O$2</f>
        <v>31097.341880450276</v>
      </c>
      <c r="P24" s="45">
        <f>Displacement_Number!P24*'Temporary Relocation Numbers'!$O$2</f>
        <v>23573.759563666747</v>
      </c>
      <c r="Q24" s="45">
        <f>Displacement_Number!Q24*'Temporary Relocation Numbers'!$O$2</f>
        <v>11595.129300743505</v>
      </c>
      <c r="R24" s="45">
        <f>Displacement_Number!R24*'Temporary Relocation Numbers'!$O$2</f>
        <v>7437.0474288994046</v>
      </c>
      <c r="S24" s="45">
        <f>Displacement_Number!S24*'Temporary Relocation Numbers'!$O$2</f>
        <v>4060.6968664118926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214.60592749577557</v>
      </c>
      <c r="AC24" s="44">
        <f>Displacement_Number!AC24*'Temporary Relocation Numbers'!$I$2</f>
        <v>257.20724785773268</v>
      </c>
      <c r="AD24" s="44">
        <f>Displacement_Number!AD24*'Temporary Relocation Numbers'!$I$2</f>
        <v>166.36537436801606</v>
      </c>
      <c r="AE24" s="44">
        <f>Displacement_Number!AE24*'Temporary Relocation Numbers'!$I$2</f>
        <v>199.39931506349336</v>
      </c>
      <c r="AF24" s="44">
        <f>Displacement_Number!AF24*'Temporary Relocation Numbers'!$I$2</f>
        <v>161.031110596199</v>
      </c>
      <c r="AG24" s="44">
        <f>Displacement_Number!AG24*'Temporary Relocation Numbers'!$I$2</f>
        <v>61.571764864377052</v>
      </c>
      <c r="AH24" s="45">
        <f>Displacement_Number!AH24*'Temporary Relocation Numbers'!$O$2</f>
        <v>14133.184857094055</v>
      </c>
      <c r="AI24" s="45">
        <f>Displacement_Number!AI24*'Temporary Relocation Numbers'!$O$2</f>
        <v>28397.843051320699</v>
      </c>
      <c r="AJ24" s="45">
        <f>Displacement_Number!AJ24*'Temporary Relocation Numbers'!$O$2</f>
        <v>21301.290161011268</v>
      </c>
      <c r="AK24" s="45">
        <f>Displacement_Number!AK24*'Temporary Relocation Numbers'!$O$2</f>
        <v>11565.292915349992</v>
      </c>
      <c r="AL24" s="45">
        <f>Displacement_Number!AL24*'Temporary Relocation Numbers'!$O$2</f>
        <v>7285.13099611294</v>
      </c>
      <c r="AM24" s="45">
        <f>Displacement_Number!AM24*'Temporary Relocation Numbers'!$O$2</f>
        <v>3714.0514528579033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233.82818722676058</v>
      </c>
      <c r="I25" s="44">
        <f>Displacement_Number!I25*'Temporary Relocation Numbers'!$I$2</f>
        <v>285.70286642782912</v>
      </c>
      <c r="J25" s="44">
        <f>Displacement_Number!J25*'Temporary Relocation Numbers'!$I$2</f>
        <v>186.75806460101393</v>
      </c>
      <c r="K25" s="44">
        <f>Displacement_Number!K25*'Temporary Relocation Numbers'!$I$2</f>
        <v>202.78512883237761</v>
      </c>
      <c r="L25" s="44">
        <f>Displacement_Number!L25*'Temporary Relocation Numbers'!$I$2</f>
        <v>166.75023534424975</v>
      </c>
      <c r="M25" s="44">
        <f>Displacement_Number!M25*'Temporary Relocation Numbers'!$I$2</f>
        <v>68.285381188840276</v>
      </c>
      <c r="N25" s="45">
        <f>Displacement_Number!N25*'Temporary Relocation Numbers'!$O$2</f>
        <v>15391.939244628375</v>
      </c>
      <c r="O25" s="45">
        <f>Displacement_Number!O25*'Temporary Relocation Numbers'!$O$2</f>
        <v>31529.341556095853</v>
      </c>
      <c r="P25" s="45">
        <f>Displacement_Number!P25*'Temporary Relocation Numbers'!$O$2</f>
        <v>23901.242746132997</v>
      </c>
      <c r="Q25" s="45">
        <f>Displacement_Number!Q25*'Temporary Relocation Numbers'!$O$2</f>
        <v>11756.207122643737</v>
      </c>
      <c r="R25" s="45">
        <f>Displacement_Number!R25*'Temporary Relocation Numbers'!$O$2</f>
        <v>7540.3617922104731</v>
      </c>
      <c r="S25" s="45">
        <f>Displacement_Number!S25*'Temporary Relocation Numbers'!$O$2</f>
        <v>4117.1074669040136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217.68835358222481</v>
      </c>
      <c r="AC25" s="44">
        <f>Displacement_Number!AC25*'Temporary Relocation Numbers'!$I$2</f>
        <v>260.9015648771732</v>
      </c>
      <c r="AD25" s="44">
        <f>Displacement_Number!AD25*'Temporary Relocation Numbers'!$I$2</f>
        <v>168.75491213995832</v>
      </c>
      <c r="AE25" s="44">
        <f>Displacement_Number!AE25*'Temporary Relocation Numbers'!$I$2</f>
        <v>202.26332565977066</v>
      </c>
      <c r="AF25" s="44">
        <f>Displacement_Number!AF25*'Temporary Relocation Numbers'!$I$2</f>
        <v>163.34403131476293</v>
      </c>
      <c r="AG25" s="44">
        <f>Displacement_Number!AG25*'Temporary Relocation Numbers'!$I$2</f>
        <v>62.456131929263478</v>
      </c>
      <c r="AH25" s="45">
        <f>Displacement_Number!AH25*'Temporary Relocation Numbers'!$O$2</f>
        <v>14329.520971530319</v>
      </c>
      <c r="AI25" s="45">
        <f>Displacement_Number!AI25*'Temporary Relocation Numbers'!$O$2</f>
        <v>28792.341688354263</v>
      </c>
      <c r="AJ25" s="45">
        <f>Displacement_Number!AJ25*'Temporary Relocation Numbers'!$O$2</f>
        <v>21597.20453452157</v>
      </c>
      <c r="AK25" s="45">
        <f>Displacement_Number!AK25*'Temporary Relocation Numbers'!$O$2</f>
        <v>11725.956254595661</v>
      </c>
      <c r="AL25" s="45">
        <f>Displacement_Number!AL25*'Temporary Relocation Numbers'!$O$2</f>
        <v>7386.3349588006613</v>
      </c>
      <c r="AM25" s="45">
        <f>Displacement_Number!AM25*'Temporary Relocation Numbers'!$O$2</f>
        <v>3765.6465065166303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237.18670631551731</v>
      </c>
      <c r="I26" s="44">
        <f>Displacement_Number!I26*'Temporary Relocation Numbers'!$I$2</f>
        <v>289.80647148071273</v>
      </c>
      <c r="J26" s="44">
        <f>Displacement_Number!J26*'Temporary Relocation Numbers'!$I$2</f>
        <v>189.44050649298941</v>
      </c>
      <c r="K26" s="44">
        <f>Displacement_Number!K26*'Temporary Relocation Numbers'!$I$2</f>
        <v>205.69777052103359</v>
      </c>
      <c r="L26" s="44">
        <f>Displacement_Number!L26*'Temporary Relocation Numbers'!$I$2</f>
        <v>169.14530094818917</v>
      </c>
      <c r="M26" s="44">
        <f>Displacement_Number!M26*'Temporary Relocation Numbers'!$I$2</f>
        <v>69.266177212304044</v>
      </c>
      <c r="N26" s="45">
        <f>Displacement_Number!N26*'Temporary Relocation Numbers'!$O$2</f>
        <v>15605.761788908796</v>
      </c>
      <c r="O26" s="45">
        <f>Displacement_Number!O26*'Temporary Relocation Numbers'!$O$2</f>
        <v>31967.342507364123</v>
      </c>
      <c r="P26" s="45">
        <f>Displacement_Number!P26*'Temporary Relocation Numbers'!$O$2</f>
        <v>24233.275276551518</v>
      </c>
      <c r="Q26" s="45">
        <f>Displacement_Number!Q26*'Temporary Relocation Numbers'!$O$2</f>
        <v>11919.522613830368</v>
      </c>
      <c r="R26" s="45">
        <f>Displacement_Number!R26*'Temporary Relocation Numbers'!$O$2</f>
        <v>7645.1113833815798</v>
      </c>
      <c r="S26" s="45">
        <f>Displacement_Number!S26*'Temporary Relocation Numbers'!$O$2</f>
        <v>4174.3017151178346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220.81505314559655</v>
      </c>
      <c r="AC26" s="44">
        <f>Displacement_Number!AC26*'Temporary Relocation Numbers'!$I$2</f>
        <v>264.6489440803345</v>
      </c>
      <c r="AD26" s="44">
        <f>Displacement_Number!AD26*'Temporary Relocation Numbers'!$I$2</f>
        <v>171.17877130110324</v>
      </c>
      <c r="AE26" s="44">
        <f>Displacement_Number!AE26*'Temporary Relocation Numbers'!$I$2</f>
        <v>205.16847258940481</v>
      </c>
      <c r="AF26" s="44">
        <f>Displacement_Number!AF26*'Temporary Relocation Numbers'!$I$2</f>
        <v>165.69017295710086</v>
      </c>
      <c r="AG26" s="44">
        <f>Displacement_Number!AG26*'Temporary Relocation Numbers'!$I$2</f>
        <v>63.353201327876732</v>
      </c>
      <c r="AH26" s="45">
        <f>Displacement_Number!AH26*'Temporary Relocation Numbers'!$O$2</f>
        <v>14528.584558239938</v>
      </c>
      <c r="AI26" s="45">
        <f>Displacement_Number!AI26*'Temporary Relocation Numbers'!$O$2</f>
        <v>29192.32064212668</v>
      </c>
      <c r="AJ26" s="45">
        <f>Displacement_Number!AJ26*'Temporary Relocation Numbers'!$O$2</f>
        <v>21897.229706757589</v>
      </c>
      <c r="AK26" s="45">
        <f>Displacement_Number!AK26*'Temporary Relocation Numbers'!$O$2</f>
        <v>11888.851505195977</v>
      </c>
      <c r="AL26" s="45">
        <f>Displacement_Number!AL26*'Temporary Relocation Numbers'!$O$2</f>
        <v>7488.9448319749818</v>
      </c>
      <c r="AM26" s="45">
        <f>Displacement_Number!AM26*'Temporary Relocation Numbers'!$O$2</f>
        <v>3817.9583110324302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240.59346445792832</v>
      </c>
      <c r="I27" s="44">
        <f>Displacement_Number!I27*'Temporary Relocation Numbers'!$I$2</f>
        <v>293.96901739982076</v>
      </c>
      <c r="J27" s="44">
        <f>Displacement_Number!J27*'Temporary Relocation Numbers'!$I$2</f>
        <v>192.16147681220684</v>
      </c>
      <c r="K27" s="44">
        <f>Displacement_Number!K27*'Temporary Relocation Numbers'!$I$2</f>
        <v>208.65224704075115</v>
      </c>
      <c r="L27" s="44">
        <f>Displacement_Number!L27*'Temporary Relocation Numbers'!$I$2</f>
        <v>171.57476733864226</v>
      </c>
      <c r="M27" s="44">
        <f>Displacement_Number!M27*'Temporary Relocation Numbers'!$I$2</f>
        <v>70.261060597116511</v>
      </c>
      <c r="N27" s="45">
        <f>Displacement_Number!N27*'Temporary Relocation Numbers'!$O$2</f>
        <v>15822.554724360591</v>
      </c>
      <c r="O27" s="45">
        <f>Displacement_Number!O27*'Temporary Relocation Numbers'!$O$2</f>
        <v>32411.428103088765</v>
      </c>
      <c r="P27" s="45">
        <f>Displacement_Number!P27*'Temporary Relocation Numbers'!$O$2</f>
        <v>24569.92035379144</v>
      </c>
      <c r="Q27" s="45">
        <f>Displacement_Number!Q27*'Temporary Relocation Numbers'!$O$2</f>
        <v>12085.10685967429</v>
      </c>
      <c r="R27" s="45">
        <f>Displacement_Number!R27*'Temporary Relocation Numbers'!$O$2</f>
        <v>7751.316140385954</v>
      </c>
      <c r="S27" s="45">
        <f>Displacement_Number!S27*'Temporary Relocation Numbers'!$O$2</f>
        <v>4232.2904973716441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223.98666209432912</v>
      </c>
      <c r="AC27" s="44">
        <f>Displacement_Number!AC27*'Temporary Relocation Numbers'!$I$2</f>
        <v>268.45014760953575</v>
      </c>
      <c r="AD27" s="44">
        <f>Displacement_Number!AD27*'Temporary Relocation Numbers'!$I$2</f>
        <v>173.63744481614503</v>
      </c>
      <c r="AE27" s="44">
        <f>Displacement_Number!AE27*'Temporary Relocation Numbers'!$I$2</f>
        <v>208.11534670143959</v>
      </c>
      <c r="AF27" s="44">
        <f>Displacement_Number!AF27*'Temporary Relocation Numbers'!$I$2</f>
        <v>168.07001268171098</v>
      </c>
      <c r="AG27" s="44">
        <f>Displacement_Number!AG27*'Temporary Relocation Numbers'!$I$2</f>
        <v>64.263155506271715</v>
      </c>
      <c r="AH27" s="45">
        <f>Displacement_Number!AH27*'Temporary Relocation Numbers'!$O$2</f>
        <v>14730.413506864477</v>
      </c>
      <c r="AI27" s="45">
        <f>Displacement_Number!AI27*'Temporary Relocation Numbers'!$O$2</f>
        <v>29597.856044387823</v>
      </c>
      <c r="AJ27" s="45">
        <f>Displacement_Number!AJ27*'Temporary Relocation Numbers'!$O$2</f>
        <v>22201.422784327446</v>
      </c>
      <c r="AK27" s="45">
        <f>Displacement_Number!AK27*'Temporary Relocation Numbers'!$O$2</f>
        <v>12054.009672533486</v>
      </c>
      <c r="AL27" s="45">
        <f>Displacement_Number!AL27*'Temporary Relocation Numbers'!$O$2</f>
        <v>7592.9801463365202</v>
      </c>
      <c r="AM27" s="45">
        <f>Displacement_Number!AM27*'Temporary Relocation Numbers'!$O$2</f>
        <v>3870.9968234022358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244.04915452077108</v>
      </c>
      <c r="I28" s="44">
        <f>Displacement_Number!I28*'Temporary Relocation Numbers'!$I$2</f>
        <v>298.19135076411652</v>
      </c>
      <c r="J28" s="44">
        <f>Displacement_Number!J28*'Temporary Relocation Numbers'!$I$2</f>
        <v>194.92152894985441</v>
      </c>
      <c r="K28" s="44">
        <f>Displacement_Number!K28*'Temporary Relocation Numbers'!$I$2</f>
        <v>211.64915927323042</v>
      </c>
      <c r="L28" s="44">
        <f>Displacement_Number!L28*'Temporary Relocation Numbers'!$I$2</f>
        <v>174.03912862070189</v>
      </c>
      <c r="M28" s="44">
        <f>Displacement_Number!M28*'Temporary Relocation Numbers'!$I$2</f>
        <v>71.270233682749947</v>
      </c>
      <c r="N28" s="45">
        <f>Displacement_Number!N28*'Temporary Relocation Numbers'!$O$2</f>
        <v>16042.359315218735</v>
      </c>
      <c r="O28" s="45">
        <f>Displacement_Number!O28*'Temporary Relocation Numbers'!$O$2</f>
        <v>32861.68287025093</v>
      </c>
      <c r="P28" s="45">
        <f>Displacement_Number!P28*'Temporary Relocation Numbers'!$O$2</f>
        <v>24911.242054671235</v>
      </c>
      <c r="Q28" s="45">
        <f>Displacement_Number!Q28*'Temporary Relocation Numbers'!$O$2</f>
        <v>12252.991377379758</v>
      </c>
      <c r="R28" s="45">
        <f>Displacement_Number!R28*'Temporary Relocation Numbers'!$O$2</f>
        <v>7858.996278172207</v>
      </c>
      <c r="S28" s="45">
        <f>Displacement_Number!S28*'Temporary Relocation Numbers'!$O$2</f>
        <v>4291.0848512148532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227.20382547053561</v>
      </c>
      <c r="AC28" s="44">
        <f>Displacement_Number!AC28*'Temporary Relocation Numbers'!$I$2</f>
        <v>272.30594855389251</v>
      </c>
      <c r="AD28" s="44">
        <f>Displacement_Number!AD28*'Temporary Relocation Numbers'!$I$2</f>
        <v>176.13143273032415</v>
      </c>
      <c r="AE28" s="44">
        <f>Displacement_Number!AE28*'Temporary Relocation Numbers'!$I$2</f>
        <v>211.10454733139682</v>
      </c>
      <c r="AF28" s="44">
        <f>Displacement_Number!AF28*'Temporary Relocation Numbers'!$I$2</f>
        <v>170.48403450061039</v>
      </c>
      <c r="AG28" s="44">
        <f>Displacement_Number!AG28*'Temporary Relocation Numbers'!$I$2</f>
        <v>65.186179531011064</v>
      </c>
      <c r="AH28" s="45">
        <f>Displacement_Number!AH28*'Temporary Relocation Numbers'!$O$2</f>
        <v>14935.046233402794</v>
      </c>
      <c r="AI28" s="45">
        <f>Displacement_Number!AI28*'Temporary Relocation Numbers'!$O$2</f>
        <v>30009.025084498553</v>
      </c>
      <c r="AJ28" s="45">
        <f>Displacement_Number!AJ28*'Temporary Relocation Numbers'!$O$2</f>
        <v>22509.841667155801</v>
      </c>
      <c r="AK28" s="45">
        <f>Displacement_Number!AK28*'Temporary Relocation Numbers'!$O$2</f>
        <v>12221.46219271293</v>
      </c>
      <c r="AL28" s="45">
        <f>Displacement_Number!AL28*'Temporary Relocation Numbers'!$O$2</f>
        <v>7698.4607039034936</v>
      </c>
      <c r="AM28" s="45">
        <f>Displacement_Number!AM28*'Temporary Relocation Numbers'!$O$2</f>
        <v>3924.7721389441131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247.55447932260114</v>
      </c>
      <c r="I29" s="44">
        <f>Displacement_Number!I29*'Temporary Relocation Numbers'!$I$2</f>
        <v>302.4743303121391</v>
      </c>
      <c r="J29" s="44">
        <f>Displacement_Number!J29*'Temporary Relocation Numbers'!$I$2</f>
        <v>197.72122424558387</v>
      </c>
      <c r="K29" s="44">
        <f>Displacement_Number!K29*'Temporary Relocation Numbers'!$I$2</f>
        <v>214.68911673075073</v>
      </c>
      <c r="L29" s="44">
        <f>Displacement_Number!L29*'Temporary Relocation Numbers'!$I$2</f>
        <v>176.53888599638717</v>
      </c>
      <c r="M29" s="44">
        <f>Displacement_Number!M29*'Temporary Relocation Numbers'!$I$2</f>
        <v>72.29390171491724</v>
      </c>
      <c r="N29" s="45">
        <f>Displacement_Number!N29*'Temporary Relocation Numbers'!$O$2</f>
        <v>16265.217398954863</v>
      </c>
      <c r="O29" s="45">
        <f>Displacement_Number!O29*'Temporary Relocation Numbers'!$O$2</f>
        <v>33318.192510068118</v>
      </c>
      <c r="P29" s="45">
        <f>Displacement_Number!P29*'Temporary Relocation Numbers'!$O$2</f>
        <v>25257.305346155063</v>
      </c>
      <c r="Q29" s="45">
        <f>Displacement_Number!Q29*'Temporary Relocation Numbers'!$O$2</f>
        <v>12423.208121983382</v>
      </c>
      <c r="R29" s="45">
        <f>Displacement_Number!R29*'Temporary Relocation Numbers'!$O$2</f>
        <v>7968.1722925120248</v>
      </c>
      <c r="S29" s="45">
        <f>Displacement_Number!S29*'Temporary Relocation Numbers'!$O$2</f>
        <v>4350.6959675288763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230.46719758119275</v>
      </c>
      <c r="AC29" s="44">
        <f>Displacement_Number!AC29*'Temporary Relocation Numbers'!$I$2</f>
        <v>276.21713110654741</v>
      </c>
      <c r="AD29" s="44">
        <f>Displacement_Number!AD29*'Temporary Relocation Numbers'!$I$2</f>
        <v>178.66124227112681</v>
      </c>
      <c r="AE29" s="44">
        <f>Displacement_Number!AE29*'Temporary Relocation Numbers'!$I$2</f>
        <v>214.13668242316939</v>
      </c>
      <c r="AF29" s="44">
        <f>Displacement_Number!AF29*'Temporary Relocation Numbers'!$I$2</f>
        <v>172.93272937777374</v>
      </c>
      <c r="AG29" s="44">
        <f>Displacement_Number!AG29*'Temporary Relocation Numbers'!$I$2</f>
        <v>66.122461126803913</v>
      </c>
      <c r="AH29" s="45">
        <f>Displacement_Number!AH29*'Temporary Relocation Numbers'!$O$2</f>
        <v>15142.521687523131</v>
      </c>
      <c r="AI29" s="45">
        <f>Displacement_Number!AI29*'Temporary Relocation Numbers'!$O$2</f>
        <v>30425.906024122956</v>
      </c>
      <c r="AJ29" s="45">
        <f>Displacement_Number!AJ29*'Temporary Relocation Numbers'!$O$2</f>
        <v>22822.545059504519</v>
      </c>
      <c r="AK29" s="45">
        <f>Displacement_Number!AK29*'Temporary Relocation Numbers'!$O$2</f>
        <v>12391.240938544765</v>
      </c>
      <c r="AL29" s="45">
        <f>Displacement_Number!AL29*'Temporary Relocation Numbers'!$O$2</f>
        <v>7805.406581780835</v>
      </c>
      <c r="AM29" s="45">
        <f>Displacement_Number!AM29*'Temporary Relocation Numbers'!$O$2</f>
        <v>3979.2944932187902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251.11015177669196</v>
      </c>
      <c r="I30" s="44">
        <f>Displacement_Number!I30*'Temporary Relocation Numbers'!$I$2</f>
        <v>306.81882711665412</v>
      </c>
      <c r="J30" s="44">
        <f>Displacement_Number!J30*'Temporary Relocation Numbers'!$I$2</f>
        <v>200.56113210167632</v>
      </c>
      <c r="K30" s="44">
        <f>Displacement_Number!K30*'Temporary Relocation Numbers'!$I$2</f>
        <v>217.77273768013305</v>
      </c>
      <c r="L30" s="44">
        <f>Displacement_Number!L30*'Temporary Relocation Numbers'!$I$2</f>
        <v>179.0745478665778</v>
      </c>
      <c r="M30" s="44">
        <f>Displacement_Number!M30*'Temporary Relocation Numbers'!$I$2</f>
        <v>73.332272887314801</v>
      </c>
      <c r="N30" s="45">
        <f>Displacement_Number!N30*'Temporary Relocation Numbers'!$O$2</f>
        <v>16491.171394240569</v>
      </c>
      <c r="O30" s="45">
        <f>Displacement_Number!O30*'Temporary Relocation Numbers'!$O$2</f>
        <v>33781.043914306465</v>
      </c>
      <c r="P30" s="45">
        <f>Displacement_Number!P30*'Temporary Relocation Numbers'!$O$2</f>
        <v>25608.176097718551</v>
      </c>
      <c r="Q30" s="45">
        <f>Displacement_Number!Q30*'Temporary Relocation Numbers'!$O$2</f>
        <v>12595.789492436412</v>
      </c>
      <c r="R30" s="45">
        <f>Displacement_Number!R30*'Temporary Relocation Numbers'!$O$2</f>
        <v>8078.864963901322</v>
      </c>
      <c r="S30" s="45">
        <f>Displacement_Number!S30*'Temporary Relocation Numbers'!$O$2</f>
        <v>4411.1351926572006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233.77744213121383</v>
      </c>
      <c r="AC30" s="44">
        <f>Displacement_Number!AC30*'Temporary Relocation Numbers'!$I$2</f>
        <v>280.18449072415973</v>
      </c>
      <c r="AD30" s="44">
        <f>Displacement_Number!AD30*'Temporary Relocation Numbers'!$I$2</f>
        <v>181.22738795144491</v>
      </c>
      <c r="AE30" s="44">
        <f>Displacement_Number!AE30*'Temporary Relocation Numbers'!$I$2</f>
        <v>217.21236865266485</v>
      </c>
      <c r="AF30" s="44">
        <f>Displacement_Number!AF30*'Temporary Relocation Numbers'!$I$2</f>
        <v>175.41659532898512</v>
      </c>
      <c r="AG30" s="44">
        <f>Displacement_Number!AG30*'Temporary Relocation Numbers'!$I$2</f>
        <v>67.072190714685377</v>
      </c>
      <c r="AH30" s="45">
        <f>Displacement_Number!AH30*'Temporary Relocation Numbers'!$O$2</f>
        <v>15352.879359976756</v>
      </c>
      <c r="AI30" s="45">
        <f>Displacement_Number!AI30*'Temporary Relocation Numbers'!$O$2</f>
        <v>30848.578212124565</v>
      </c>
      <c r="AJ30" s="45">
        <f>Displacement_Number!AJ30*'Temporary Relocation Numbers'!$O$2</f>
        <v>23139.592481146396</v>
      </c>
      <c r="AK30" s="45">
        <f>Displacement_Number!AK30*'Temporary Relocation Numbers'!$O$2</f>
        <v>12563.37822561183</v>
      </c>
      <c r="AL30" s="45">
        <f>Displacement_Number!AL30*'Temporary Relocation Numbers'!$O$2</f>
        <v>7913.8381359816467</v>
      </c>
      <c r="AM30" s="45">
        <f>Displacement_Number!AM30*'Temporary Relocation Numbers'!$O$2</f>
        <v>4034.5742639778937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319.57214166712509</v>
      </c>
      <c r="I31" s="44">
        <f>Displacement_Number!I31*'Temporary Relocation Numbers'!$I$2</f>
        <v>390.4690789747898</v>
      </c>
      <c r="J31" s="44">
        <f>Displacement_Number!J31*'Temporary Relocation Numbers'!$I$2</f>
        <v>255.24157453384606</v>
      </c>
      <c r="K31" s="44">
        <f>Displacement_Number!K31*'Temporary Relocation Numbers'!$I$2</f>
        <v>277.14570551907445</v>
      </c>
      <c r="L31" s="44">
        <f>Displacement_Number!L31*'Temporary Relocation Numbers'!$I$2</f>
        <v>227.89694631973941</v>
      </c>
      <c r="M31" s="44">
        <f>Displacement_Number!M31*'Temporary Relocation Numbers'!$I$2</f>
        <v>93.325384633423951</v>
      </c>
      <c r="N31" s="45">
        <f>Displacement_Number!N31*'Temporary Relocation Numbers'!$O$2</f>
        <v>20977.527516259197</v>
      </c>
      <c r="O31" s="45">
        <f>Displacement_Number!O31*'Temporary Relocation Numbers'!$O$2</f>
        <v>42971.039551975839</v>
      </c>
      <c r="P31" s="45">
        <f>Displacement_Number!P31*'Temporary Relocation Numbers'!$O$2</f>
        <v>32574.776278094723</v>
      </c>
      <c r="Q31" s="45">
        <f>Displacement_Number!Q31*'Temporary Relocation Numbers'!$O$2</f>
        <v>16022.422807325454</v>
      </c>
      <c r="R31" s="45">
        <f>Displacement_Number!R31*'Temporary Relocation Numbers'!$O$2</f>
        <v>10276.687327352027</v>
      </c>
      <c r="S31" s="45">
        <f>Displacement_Number!S31*'Temporary Relocation Numbers'!$O$2</f>
        <v>5611.1665854266039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297.51388913090079</v>
      </c>
      <c r="AC31" s="44">
        <f>Displacement_Number!AC31*'Temporary Relocation Numbers'!$I$2</f>
        <v>356.57322943382297</v>
      </c>
      <c r="AD31" s="44">
        <f>Displacement_Number!AD31*'Temporary Relocation Numbers'!$I$2</f>
        <v>230.63673087930448</v>
      </c>
      <c r="AE31" s="44">
        <f>Displacement_Number!AE31*'Temporary Relocation Numbers'!$I$2</f>
        <v>276.43255900164024</v>
      </c>
      <c r="AF31" s="44">
        <f>Displacement_Number!AF31*'Temporary Relocation Numbers'!$I$2</f>
        <v>223.24169953547266</v>
      </c>
      <c r="AG31" s="44">
        <f>Displacement_Number!AG31*'Temporary Relocation Numbers'!$I$2</f>
        <v>85.358570656510636</v>
      </c>
      <c r="AH31" s="45">
        <f>Displacement_Number!AH31*'Temporary Relocation Numbers'!$O$2</f>
        <v>19529.567762554416</v>
      </c>
      <c r="AI31" s="45">
        <f>Displacement_Number!AI31*'Temporary Relocation Numbers'!$O$2</f>
        <v>39240.808479397754</v>
      </c>
      <c r="AJ31" s="45">
        <f>Displacement_Number!AJ31*'Temporary Relocation Numbers'!$O$2</f>
        <v>29434.624526296509</v>
      </c>
      <c r="AK31" s="45">
        <f>Displacement_Number!AK31*'Temporary Relocation Numbers'!$O$2</f>
        <v>15981.194187150726</v>
      </c>
      <c r="AL31" s="45">
        <f>Displacement_Number!AL31*'Temporary Relocation Numbers'!$O$2</f>
        <v>10066.765621922723</v>
      </c>
      <c r="AM31" s="45">
        <f>Displacement_Number!AM31*'Temporary Relocation Numbers'!$O$2</f>
        <v>5132.1637872580595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324.16221761456865</v>
      </c>
      <c r="I32" s="44">
        <f>Displacement_Number!I32*'Temporary Relocation Numbers'!$I$2</f>
        <v>396.07746122698723</v>
      </c>
      <c r="J32" s="44">
        <f>Displacement_Number!J32*'Temporary Relocation Numbers'!$I$2</f>
        <v>258.90765821042567</v>
      </c>
      <c r="K32" s="44">
        <f>Displacement_Number!K32*'Temporary Relocation Numbers'!$I$2</f>
        <v>281.12640242902432</v>
      </c>
      <c r="L32" s="44">
        <f>Displacement_Number!L32*'Temporary Relocation Numbers'!$I$2</f>
        <v>231.17027385805682</v>
      </c>
      <c r="M32" s="44">
        <f>Displacement_Number!M32*'Temporary Relocation Numbers'!$I$2</f>
        <v>94.665835027682675</v>
      </c>
      <c r="N32" s="45">
        <f>Displacement_Number!N32*'Temporary Relocation Numbers'!$O$2</f>
        <v>21268.944226977073</v>
      </c>
      <c r="O32" s="45">
        <f>Displacement_Number!O32*'Temporary Relocation Numbers'!$O$2</f>
        <v>43567.986880142067</v>
      </c>
      <c r="P32" s="45">
        <f>Displacement_Number!P32*'Temporary Relocation Numbers'!$O$2</f>
        <v>33027.300253952955</v>
      </c>
      <c r="Q32" s="45">
        <f>Displacement_Number!Q32*'Temporary Relocation Numbers'!$O$2</f>
        <v>16245.00393604155</v>
      </c>
      <c r="R32" s="45">
        <f>Displacement_Number!R32*'Temporary Relocation Numbers'!$O$2</f>
        <v>10419.449548290211</v>
      </c>
      <c r="S32" s="45">
        <f>Displacement_Number!S32*'Temporary Relocation Numbers'!$O$2</f>
        <v>5689.1160820175483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301.78713816758489</v>
      </c>
      <c r="AC32" s="44">
        <f>Displacement_Number!AC32*'Temporary Relocation Numbers'!$I$2</f>
        <v>361.69475909967008</v>
      </c>
      <c r="AD32" s="44">
        <f>Displacement_Number!AD32*'Temporary Relocation Numbers'!$I$2</f>
        <v>233.94941046859367</v>
      </c>
      <c r="AE32" s="44">
        <f>Displacement_Number!AE32*'Temporary Relocation Numbers'!$I$2</f>
        <v>280.4030128514172</v>
      </c>
      <c r="AF32" s="44">
        <f>Displacement_Number!AF32*'Temporary Relocation Numbers'!$I$2</f>
        <v>226.44816287160273</v>
      </c>
      <c r="AG32" s="44">
        <f>Displacement_Number!AG32*'Temporary Relocation Numbers'!$I$2</f>
        <v>86.584592174014261</v>
      </c>
      <c r="AH32" s="45">
        <f>Displacement_Number!AH32*'Temporary Relocation Numbers'!$O$2</f>
        <v>19800.869630455403</v>
      </c>
      <c r="AI32" s="45">
        <f>Displacement_Number!AI32*'Temporary Relocation Numbers'!$O$2</f>
        <v>39785.935989020276</v>
      </c>
      <c r="AJ32" s="45">
        <f>Displacement_Number!AJ32*'Temporary Relocation Numbers'!$O$2</f>
        <v>29843.525978291778</v>
      </c>
      <c r="AK32" s="45">
        <f>Displacement_Number!AK32*'Temporary Relocation Numbers'!$O$2</f>
        <v>16203.202573971028</v>
      </c>
      <c r="AL32" s="45">
        <f>Displacement_Number!AL32*'Temporary Relocation Numbers'!$O$2</f>
        <v>10206.611641566113</v>
      </c>
      <c r="AM32" s="45">
        <f>Displacement_Number!AM32*'Temporary Relocation Numbers'!$O$2</f>
        <v>5203.4590477976517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328.81822170297403</v>
      </c>
      <c r="I33" s="44">
        <f>Displacement_Number!I33*'Temporary Relocation Numbers'!$I$2</f>
        <v>401.76639774885768</v>
      </c>
      <c r="J33" s="44">
        <f>Displacement_Number!J33*'Temporary Relocation Numbers'!$I$2</f>
        <v>262.62639854980887</v>
      </c>
      <c r="K33" s="44">
        <f>Displacement_Number!K33*'Temporary Relocation Numbers'!$I$2</f>
        <v>285.16427485197448</v>
      </c>
      <c r="L33" s="44">
        <f>Displacement_Number!L33*'Temporary Relocation Numbers'!$I$2</f>
        <v>234.49061682745455</v>
      </c>
      <c r="M33" s="44">
        <f>Displacement_Number!M33*'Temporary Relocation Numbers'!$I$2</f>
        <v>96.025538567980107</v>
      </c>
      <c r="N33" s="45">
        <f>Displacement_Number!N33*'Temporary Relocation Numbers'!$O$2</f>
        <v>21564.409255554136</v>
      </c>
      <c r="O33" s="45">
        <f>Displacement_Number!O33*'Temporary Relocation Numbers'!$O$2</f>
        <v>44173.226912332248</v>
      </c>
      <c r="P33" s="45">
        <f>Displacement_Number!P33*'Temporary Relocation Numbers'!$O$2</f>
        <v>33486.110625977919</v>
      </c>
      <c r="Q33" s="45">
        <f>Displacement_Number!Q33*'Temporary Relocation Numbers'!$O$2</f>
        <v>16470.677128889038</v>
      </c>
      <c r="R33" s="45">
        <f>Displacement_Number!R33*'Temporary Relocation Numbers'!$O$2</f>
        <v>10564.195000894206</v>
      </c>
      <c r="S33" s="45">
        <f>Displacement_Number!S33*'Temporary Relocation Numbers'!$O$2</f>
        <v>5768.1484414902616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306.12176469956148</v>
      </c>
      <c r="AC33" s="44">
        <f>Displacement_Number!AC33*'Temporary Relocation Numbers'!$I$2</f>
        <v>366.88985027814044</v>
      </c>
      <c r="AD33" s="44">
        <f>Displacement_Number!AD33*'Temporary Relocation Numbers'!$I$2</f>
        <v>237.30967071001686</v>
      </c>
      <c r="AE33" s="44">
        <f>Displacement_Number!AE33*'Temporary Relocation Numbers'!$I$2</f>
        <v>284.43049509115713</v>
      </c>
      <c r="AF33" s="44">
        <f>Displacement_Number!AF33*'Temporary Relocation Numbers'!$I$2</f>
        <v>229.70068125545612</v>
      </c>
      <c r="AG33" s="44">
        <f>Displacement_Number!AG33*'Temporary Relocation Numbers'!$I$2</f>
        <v>87.828223273658494</v>
      </c>
      <c r="AH33" s="45">
        <f>Displacement_Number!AH33*'Temporary Relocation Numbers'!$O$2</f>
        <v>20075.94038379316</v>
      </c>
      <c r="AI33" s="45">
        <f>Displacement_Number!AI33*'Temporary Relocation Numbers'!$O$2</f>
        <v>40338.636329409113</v>
      </c>
      <c r="AJ33" s="45">
        <f>Displacement_Number!AJ33*'Temporary Relocation Numbers'!$O$2</f>
        <v>30258.107828801894</v>
      </c>
      <c r="AK33" s="45">
        <f>Displacement_Number!AK33*'Temporary Relocation Numbers'!$O$2</f>
        <v>16428.295068476986</v>
      </c>
      <c r="AL33" s="45">
        <f>Displacement_Number!AL33*'Temporary Relocation Numbers'!$O$2</f>
        <v>10348.400381438087</v>
      </c>
      <c r="AM33" s="45">
        <f>Displacement_Number!AM33*'Temporary Relocation Numbers'!$O$2</f>
        <v>5275.7447315556201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333.54110087087128</v>
      </c>
      <c r="I34" s="44">
        <f>Displacement_Number!I34*'Temporary Relocation Numbers'!$I$2</f>
        <v>407.53704555682276</v>
      </c>
      <c r="J34" s="44">
        <f>Displacement_Number!J34*'Temporary Relocation Numbers'!$I$2</f>
        <v>266.39855186974023</v>
      </c>
      <c r="K34" s="44">
        <f>Displacement_Number!K34*'Temporary Relocation Numbers'!$I$2</f>
        <v>289.26014401078135</v>
      </c>
      <c r="L34" s="44">
        <f>Displacement_Number!L34*'Temporary Relocation Numbers'!$I$2</f>
        <v>237.85865051958422</v>
      </c>
      <c r="M34" s="44">
        <f>Displacement_Number!M34*'Temporary Relocation Numbers'!$I$2</f>
        <v>97.404771790944579</v>
      </c>
      <c r="N34" s="45">
        <f>Displacement_Number!N34*'Temporary Relocation Numbers'!$O$2</f>
        <v>21863.978840623538</v>
      </c>
      <c r="O34" s="45">
        <f>Displacement_Number!O34*'Temporary Relocation Numbers'!$O$2</f>
        <v>44786.874849564556</v>
      </c>
      <c r="P34" s="45">
        <f>Displacement_Number!P34*'Temporary Relocation Numbers'!$O$2</f>
        <v>33951.294723855717</v>
      </c>
      <c r="Q34" s="45">
        <f>Displacement_Number!Q34*'Temporary Relocation Numbers'!$O$2</f>
        <v>16699.485340365667</v>
      </c>
      <c r="R34" s="45">
        <f>Displacement_Number!R34*'Temporary Relocation Numbers'!$O$2</f>
        <v>10710.951235925084</v>
      </c>
      <c r="S34" s="45">
        <f>Displacement_Number!S34*'Temporary Relocation Numbers'!$O$2</f>
        <v>5848.2787068157986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310.51865030356396</v>
      </c>
      <c r="AC34" s="44">
        <f>Displacement_Number!AC34*'Temporary Relocation Numbers'!$I$2</f>
        <v>372.15955954734522</v>
      </c>
      <c r="AD34" s="44">
        <f>Displacement_Number!AD34*'Temporary Relocation Numbers'!$I$2</f>
        <v>240.71819501360409</v>
      </c>
      <c r="AE34" s="44">
        <f>Displacement_Number!AE34*'Temporary Relocation Numbers'!$I$2</f>
        <v>288.51582483056006</v>
      </c>
      <c r="AF34" s="44">
        <f>Displacement_Number!AF34*'Temporary Relocation Numbers'!$I$2</f>
        <v>232.99991618451418</v>
      </c>
      <c r="AG34" s="44">
        <f>Displacement_Number!AG34*'Temporary Relocation Numbers'!$I$2</f>
        <v>89.089716885248222</v>
      </c>
      <c r="AH34" s="45">
        <f>Displacement_Number!AH34*'Temporary Relocation Numbers'!$O$2</f>
        <v>20354.832379366933</v>
      </c>
      <c r="AI34" s="45">
        <f>Displacement_Number!AI34*'Temporary Relocation Numbers'!$O$2</f>
        <v>40899.014701209591</v>
      </c>
      <c r="AJ34" s="45">
        <f>Displacement_Number!AJ34*'Temporary Relocation Numbers'!$O$2</f>
        <v>30678.44898908315</v>
      </c>
      <c r="AK34" s="45">
        <f>Displacement_Number!AK34*'Temporary Relocation Numbers'!$O$2</f>
        <v>16656.514514636579</v>
      </c>
      <c r="AL34" s="45">
        <f>Displacement_Number!AL34*'Temporary Relocation Numbers'!$O$2</f>
        <v>10492.158829520822</v>
      </c>
      <c r="AM34" s="45">
        <f>Displacement_Number!AM34*'Temporary Relocation Numbers'!$O$2</f>
        <v>5349.0345973448793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338.33181565785014</v>
      </c>
      <c r="I35" s="44">
        <f>Displacement_Number!I35*'Temporary Relocation Numbers'!$I$2</f>
        <v>413.39057828575233</v>
      </c>
      <c r="J35" s="44">
        <f>Displacement_Number!J35*'Temporary Relocation Numbers'!$I$2</f>
        <v>270.22488535110097</v>
      </c>
      <c r="K35" s="44">
        <f>Displacement_Number!K35*'Temporary Relocation Numbers'!$I$2</f>
        <v>293.41484292368273</v>
      </c>
      <c r="L35" s="44">
        <f>Displacement_Number!L35*'Temporary Relocation Numbers'!$I$2</f>
        <v>241.27505992544093</v>
      </c>
      <c r="M35" s="44">
        <f>Displacement_Number!M35*'Temporary Relocation Numbers'!$I$2</f>
        <v>98.803815205152915</v>
      </c>
      <c r="N35" s="45">
        <f>Displacement_Number!N35*'Temporary Relocation Numbers'!$O$2</f>
        <v>22167.710002077216</v>
      </c>
      <c r="O35" s="45">
        <f>Displacement_Number!O35*'Temporary Relocation Numbers'!$O$2</f>
        <v>45409.04749321274</v>
      </c>
      <c r="P35" s="45">
        <f>Displacement_Number!P35*'Temporary Relocation Numbers'!$O$2</f>
        <v>34422.941090443521</v>
      </c>
      <c r="Q35" s="45">
        <f>Displacement_Number!Q35*'Temporary Relocation Numbers'!$O$2</f>
        <v>16931.472121686722</v>
      </c>
      <c r="R35" s="45">
        <f>Displacement_Number!R35*'Temporary Relocation Numbers'!$O$2</f>
        <v>10859.746186875032</v>
      </c>
      <c r="S35" s="45">
        <f>Displacement_Number!S35*'Temporary Relocation Numbers'!$O$2</f>
        <v>5929.5221299399363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314.97868921858191</v>
      </c>
      <c r="AC35" s="44">
        <f>Displacement_Number!AC35*'Temporary Relocation Numbers'!$I$2</f>
        <v>377.50495866122935</v>
      </c>
      <c r="AD35" s="44">
        <f>Displacement_Number!AD35*'Temporary Relocation Numbers'!$I$2</f>
        <v>244.17567660533453</v>
      </c>
      <c r="AE35" s="44">
        <f>Displacement_Number!AE35*'Temporary Relocation Numbers'!$I$2</f>
        <v>292.65983294435563</v>
      </c>
      <c r="AF35" s="44">
        <f>Displacement_Number!AF35*'Temporary Relocation Numbers'!$I$2</f>
        <v>236.34653865747347</v>
      </c>
      <c r="AG35" s="44">
        <f>Displacement_Number!AG35*'Temporary Relocation Numbers'!$I$2</f>
        <v>90.369329571467574</v>
      </c>
      <c r="AH35" s="45">
        <f>Displacement_Number!AH35*'Temporary Relocation Numbers'!$O$2</f>
        <v>20637.598701308892</v>
      </c>
      <c r="AI35" s="45">
        <f>Displacement_Number!AI35*'Temporary Relocation Numbers'!$O$2</f>
        <v>41467.177766498906</v>
      </c>
      <c r="AJ35" s="45">
        <f>Displacement_Number!AJ35*'Temporary Relocation Numbers'!$O$2</f>
        <v>31104.629466615384</v>
      </c>
      <c r="AK35" s="45">
        <f>Displacement_Number!AK35*'Temporary Relocation Numbers'!$O$2</f>
        <v>16887.90435159986</v>
      </c>
      <c r="AL35" s="45">
        <f>Displacement_Number!AL35*'Temporary Relocation Numbers'!$O$2</f>
        <v>10637.914348709572</v>
      </c>
      <c r="AM35" s="45">
        <f>Displacement_Number!AM35*'Temporary Relocation Numbers'!$O$2</f>
        <v>5423.3425951137406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343.19134039991502</v>
      </c>
      <c r="I36" s="44">
        <f>Displacement_Number!I36*'Temporary Relocation Numbers'!$I$2</f>
        <v>419.32818642765875</v>
      </c>
      <c r="J36" s="44">
        <f>Displacement_Number!J36*'Temporary Relocation Numbers'!$I$2</f>
        <v>274.10617719393866</v>
      </c>
      <c r="K36" s="44">
        <f>Displacement_Number!K36*'Temporary Relocation Numbers'!$I$2</f>
        <v>297.62921657371686</v>
      </c>
      <c r="L36" s="44">
        <f>Displacement_Number!L36*'Temporary Relocation Numbers'!$I$2</f>
        <v>244.74053987467681</v>
      </c>
      <c r="M36" s="44">
        <f>Displacement_Number!M36*'Temporary Relocation Numbers'!$I$2</f>
        <v>100.2229533481805</v>
      </c>
      <c r="N36" s="45">
        <f>Displacement_Number!N36*'Temporary Relocation Numbers'!$O$2</f>
        <v>22475.660551919005</v>
      </c>
      <c r="O36" s="45">
        <f>Displacement_Number!O36*'Temporary Relocation Numbers'!$O$2</f>
        <v>46039.863267237946</v>
      </c>
      <c r="P36" s="45">
        <f>Displacement_Number!P36*'Temporary Relocation Numbers'!$O$2</f>
        <v>34901.139498622804</v>
      </c>
      <c r="Q36" s="45">
        <f>Displacement_Number!Q36*'Temporary Relocation Numbers'!$O$2</f>
        <v>17166.681629074526</v>
      </c>
      <c r="R36" s="45">
        <f>Displacement_Number!R36*'Temporary Relocation Numbers'!$O$2</f>
        <v>11010.608175284167</v>
      </c>
      <c r="S36" s="45">
        <f>Displacement_Number!S36*'Temporary Relocation Numbers'!$O$2</f>
        <v>6011.8941746862329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319.50278852773101</v>
      </c>
      <c r="AC36" s="44">
        <f>Displacement_Number!AC36*'Temporary Relocation Numbers'!$I$2</f>
        <v>382.92713476754489</v>
      </c>
      <c r="AD36" s="44">
        <f>Displacement_Number!AD36*'Temporary Relocation Numbers'!$I$2</f>
        <v>247.68281866812538</v>
      </c>
      <c r="AE36" s="44">
        <f>Displacement_Number!AE36*'Temporary Relocation Numbers'!$I$2</f>
        <v>296.86336224128661</v>
      </c>
      <c r="AF36" s="44">
        <f>Displacement_Number!AF36*'Temporary Relocation Numbers'!$I$2</f>
        <v>239.74122931071327</v>
      </c>
      <c r="AG36" s="44">
        <f>Displacement_Number!AG36*'Temporary Relocation Numbers'!$I$2</f>
        <v>91.667321580059678</v>
      </c>
      <c r="AH36" s="45">
        <f>Displacement_Number!AH36*'Temporary Relocation Numbers'!$O$2</f>
        <v>20924.293171188139</v>
      </c>
      <c r="AI36" s="45">
        <f>Displacement_Number!AI36*'Temporary Relocation Numbers'!$O$2</f>
        <v>42043.233669088018</v>
      </c>
      <c r="AJ36" s="45">
        <f>Displacement_Number!AJ36*'Temporary Relocation Numbers'!$O$2</f>
        <v>31536.730380330497</v>
      </c>
      <c r="AK36" s="45">
        <f>Displacement_Number!AK36*'Temporary Relocation Numbers'!$O$2</f>
        <v>17122.508621967136</v>
      </c>
      <c r="AL36" s="45">
        <f>Displacement_Number!AL36*'Temporary Relocation Numbers'!$O$2</f>
        <v>10785.69468202086</v>
      </c>
      <c r="AM36" s="45">
        <f>Displacement_Number!AM36*'Temporary Relocation Numbers'!$O$2</f>
        <v>5498.6828686011304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348.12066342764439</v>
      </c>
      <c r="I37" s="44">
        <f>Displacement_Number!I37*'Temporary Relocation Numbers'!$I$2</f>
        <v>425.35107757382008</v>
      </c>
      <c r="J37" s="44">
        <f>Displacement_Number!J37*'Temporary Relocation Numbers'!$I$2</f>
        <v>278.04321677573716</v>
      </c>
      <c r="K37" s="44">
        <f>Displacement_Number!K37*'Temporary Relocation Numbers'!$I$2</f>
        <v>301.9041220805758</v>
      </c>
      <c r="L37" s="44">
        <f>Displacement_Number!L37*'Temporary Relocation Numbers'!$I$2</f>
        <v>248.25579517691534</v>
      </c>
      <c r="M37" s="44">
        <f>Displacement_Number!M37*'Temporary Relocation Numbers'!$I$2</f>
        <v>101.66247484447044</v>
      </c>
      <c r="N37" s="45">
        <f>Displacement_Number!N37*'Temporary Relocation Numbers'!$O$2</f>
        <v>22787.88910526855</v>
      </c>
      <c r="O37" s="45">
        <f>Displacement_Number!O37*'Temporary Relocation Numbers'!$O$2</f>
        <v>46679.442240729484</v>
      </c>
      <c r="P37" s="45">
        <f>Displacement_Number!P37*'Temporary Relocation Numbers'!$O$2</f>
        <v>35385.980968386655</v>
      </c>
      <c r="Q37" s="45">
        <f>Displacement_Number!Q37*'Temporary Relocation Numbers'!$O$2</f>
        <v>17405.158632163122</v>
      </c>
      <c r="R37" s="45">
        <f>Displacement_Number!R37*'Temporary Relocation Numbers'!$O$2</f>
        <v>11163.565916131256</v>
      </c>
      <c r="S37" s="45">
        <f>Displacement_Number!S37*'Temporary Relocation Numbers'!$O$2</f>
        <v>6095.4105196993978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324.09186834273521</v>
      </c>
      <c r="AC37" s="44">
        <f>Displacement_Number!AC37*'Temporary Relocation Numbers'!$I$2</f>
        <v>388.427190628956</v>
      </c>
      <c r="AD37" s="44">
        <f>Displacement_Number!AD37*'Temporary Relocation Numbers'!$I$2</f>
        <v>251.24033448484437</v>
      </c>
      <c r="AE37" s="44">
        <f>Displacement_Number!AE37*'Temporary Relocation Numbers'!$I$2</f>
        <v>301.12726763551933</v>
      </c>
      <c r="AF37" s="44">
        <f>Displacement_Number!AF37*'Temporary Relocation Numbers'!$I$2</f>
        <v>243.18467855672387</v>
      </c>
      <c r="AG37" s="44">
        <f>Displacement_Number!AG37*'Temporary Relocation Numbers'!$I$2</f>
        <v>92.98395689675597</v>
      </c>
      <c r="AH37" s="45">
        <f>Displacement_Number!AH37*'Temporary Relocation Numbers'!$O$2</f>
        <v>21214.970358255014</v>
      </c>
      <c r="AI37" s="45">
        <f>Displacement_Number!AI37*'Temporary Relocation Numbers'!$O$2</f>
        <v>42627.292055105754</v>
      </c>
      <c r="AJ37" s="45">
        <f>Displacement_Number!AJ37*'Temporary Relocation Numbers'!$O$2</f>
        <v>31974.833976052607</v>
      </c>
      <c r="AK37" s="45">
        <f>Displacement_Number!AK37*'Temporary Relocation Numbers'!$O$2</f>
        <v>17360.371980171993</v>
      </c>
      <c r="AL37" s="45">
        <f>Displacement_Number!AL37*'Temporary Relocation Numbers'!$O$2</f>
        <v>10935.52795787311</v>
      </c>
      <c r="AM37" s="45">
        <f>Displacement_Number!AM37*'Temporary Relocation Numbers'!$O$2</f>
        <v>5575.0697580287106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353.12078726719903</v>
      </c>
      <c r="I38" s="44">
        <f>Displacement_Number!I38*'Temporary Relocation Numbers'!$I$2</f>
        <v>431.46047666037896</v>
      </c>
      <c r="J38" s="44">
        <f>Displacement_Number!J38*'Temporary Relocation Numbers'!$I$2</f>
        <v>282.03680481196068</v>
      </c>
      <c r="K38" s="44">
        <f>Displacement_Number!K38*'Temporary Relocation Numbers'!$I$2</f>
        <v>306.24042887492578</v>
      </c>
      <c r="L38" s="44">
        <f>Displacement_Number!L38*'Temporary Relocation Numbers'!$I$2</f>
        <v>251.82154076509613</v>
      </c>
      <c r="M38" s="44">
        <f>Displacement_Number!M38*'Temporary Relocation Numbers'!$I$2</f>
        <v>103.1226724640341</v>
      </c>
      <c r="N38" s="45">
        <f>Displacement_Number!N38*'Temporary Relocation Numbers'!$O$2</f>
        <v>23104.455091518073</v>
      </c>
      <c r="O38" s="45">
        <f>Displacement_Number!O38*'Temporary Relocation Numbers'!$O$2</f>
        <v>47327.906150758688</v>
      </c>
      <c r="P38" s="45">
        <f>Displacement_Number!P38*'Temporary Relocation Numbers'!$O$2</f>
        <v>35877.557784164397</v>
      </c>
      <c r="Q38" s="45">
        <f>Displacement_Number!Q38*'Temporary Relocation Numbers'!$O$2</f>
        <v>17646.948522519677</v>
      </c>
      <c r="R38" s="45">
        <f>Displacement_Number!R38*'Temporary Relocation Numbers'!$O$2</f>
        <v>11318.648523299316</v>
      </c>
      <c r="S38" s="45">
        <f>Displacement_Number!S38*'Temporary Relocation Numbers'!$O$2</f>
        <v>6180.0870614295509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328.74686199106009</v>
      </c>
      <c r="AC38" s="44">
        <f>Displacement_Number!AC38*'Temporary Relocation Numbers'!$I$2</f>
        <v>394.00624484731833</v>
      </c>
      <c r="AD38" s="44">
        <f>Displacement_Number!AD38*'Temporary Relocation Numbers'!$I$2</f>
        <v>254.84894758337839</v>
      </c>
      <c r="AE38" s="44">
        <f>Displacement_Number!AE38*'Temporary Relocation Numbers'!$I$2</f>
        <v>305.45241632051614</v>
      </c>
      <c r="AF38" s="44">
        <f>Displacement_Number!AF38*'Temporary Relocation Numbers'!$I$2</f>
        <v>246.67758672452254</v>
      </c>
      <c r="AG38" s="44">
        <f>Displacement_Number!AG38*'Temporary Relocation Numbers'!$I$2</f>
        <v>94.319503298965515</v>
      </c>
      <c r="AH38" s="45">
        <f>Displacement_Number!AH38*'Temporary Relocation Numbers'!$O$2</f>
        <v>21509.685589827855</v>
      </c>
      <c r="AI38" s="45">
        <f>Displacement_Number!AI38*'Temporary Relocation Numbers'!$O$2</f>
        <v>43219.464093868723</v>
      </c>
      <c r="AJ38" s="45">
        <f>Displacement_Number!AJ38*'Temporary Relocation Numbers'!$O$2</f>
        <v>32419.023642152646</v>
      </c>
      <c r="AK38" s="45">
        <f>Displacement_Number!AK38*'Temporary Relocation Numbers'!$O$2</f>
        <v>17601.539700980815</v>
      </c>
      <c r="AL38" s="45">
        <f>Displacement_Number!AL38*'Temporary Relocation Numbers'!$O$2</f>
        <v>11087.442695440577</v>
      </c>
      <c r="AM38" s="45">
        <f>Displacement_Number!AM38*'Temporary Relocation Numbers'!$O$2</f>
        <v>5652.5178028303781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358.19272884421503</v>
      </c>
      <c r="I39" s="44">
        <f>Displacement_Number!I39*'Temporary Relocation Numbers'!$I$2</f>
        <v>437.65762621747081</v>
      </c>
      <c r="J39" s="44">
        <f>Displacement_Number!J39*'Temporary Relocation Numbers'!$I$2</f>
        <v>286.08775351890296</v>
      </c>
      <c r="K39" s="44">
        <f>Displacement_Number!K39*'Temporary Relocation Numbers'!$I$2</f>
        <v>310.63901887523241</v>
      </c>
      <c r="L39" s="44">
        <f>Displacement_Number!L39*'Temporary Relocation Numbers'!$I$2</f>
        <v>255.43850184087742</v>
      </c>
      <c r="M39" s="44">
        <f>Displacement_Number!M39*'Temporary Relocation Numbers'!$I$2</f>
        <v>104.60384318199456</v>
      </c>
      <c r="N39" s="45">
        <f>Displacement_Number!N39*'Temporary Relocation Numbers'!$O$2</f>
        <v>23425.418765644139</v>
      </c>
      <c r="O39" s="45">
        <f>Displacement_Number!O39*'Temporary Relocation Numbers'!$O$2</f>
        <v>47985.378425550305</v>
      </c>
      <c r="P39" s="45">
        <f>Displacement_Number!P39*'Temporary Relocation Numbers'!$O$2</f>
        <v>36375.963512387047</v>
      </c>
      <c r="Q39" s="45">
        <f>Displacement_Number!Q39*'Temporary Relocation Numbers'!$O$2</f>
        <v>17892.097322284306</v>
      </c>
      <c r="R39" s="45">
        <f>Displacement_Number!R39*'Temporary Relocation Numbers'!$O$2</f>
        <v>11475.885515117114</v>
      </c>
      <c r="S39" s="45">
        <f>Displacement_Number!S39*'Temporary Relocation Numbers'!$O$2</f>
        <v>6265.9399171579498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333.46871620573233</v>
      </c>
      <c r="AC39" s="44">
        <f>Displacement_Number!AC39*'Temporary Relocation Numbers'!$I$2</f>
        <v>399.66543209118026</v>
      </c>
      <c r="AD39" s="44">
        <f>Displacement_Number!AD39*'Temporary Relocation Numbers'!$I$2</f>
        <v>258.50939188378379</v>
      </c>
      <c r="AE39" s="44">
        <f>Displacement_Number!AE39*'Temporary Relocation Numbers'!$I$2</f>
        <v>309.83968794540561</v>
      </c>
      <c r="AF39" s="44">
        <f>Displacement_Number!AF39*'Temporary Relocation Numbers'!$I$2</f>
        <v>250.22066420208648</v>
      </c>
      <c r="AG39" s="44">
        <f>Displacement_Number!AG39*'Temporary Relocation Numbers'!$I$2</f>
        <v>95.674232410235675</v>
      </c>
      <c r="AH39" s="45">
        <f>Displacement_Number!AH39*'Temporary Relocation Numbers'!$O$2</f>
        <v>21808.494961823912</v>
      </c>
      <c r="AI39" s="45">
        <f>Displacement_Number!AI39*'Temporary Relocation Numbers'!$O$2</f>
        <v>43819.86249904125</v>
      </c>
      <c r="AJ39" s="45">
        <f>Displacement_Number!AJ39*'Temporary Relocation Numbers'!$O$2</f>
        <v>32869.383925420472</v>
      </c>
      <c r="AK39" s="45">
        <f>Displacement_Number!AK39*'Temporary Relocation Numbers'!$O$2</f>
        <v>17846.057688110344</v>
      </c>
      <c r="AL39" s="45">
        <f>Displacement_Number!AL39*'Temporary Relocation Numbers'!$O$2</f>
        <v>11241.467810081658</v>
      </c>
      <c r="AM39" s="45">
        <f>Displacement_Number!AM39*'Temporary Relocation Numbers'!$O$2</f>
        <v>5731.0417444196983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363.3375196906261</v>
      </c>
      <c r="I40" s="44">
        <f>Displacement_Number!I40*'Temporary Relocation Numbers'!$I$2</f>
        <v>443.94378662192992</v>
      </c>
      <c r="J40" s="44">
        <f>Displacement_Number!J40*'Temporary Relocation Numbers'!$I$2</f>
        <v>290.19688677887632</v>
      </c>
      <c r="K40" s="44">
        <f>Displacement_Number!K40*'Temporary Relocation Numbers'!$I$2</f>
        <v>315.10078666712548</v>
      </c>
      <c r="L40" s="44">
        <f>Displacement_Number!L40*'Temporary Relocation Numbers'!$I$2</f>
        <v>259.10741402212795</v>
      </c>
      <c r="M40" s="44">
        <f>Displacement_Number!M40*'Temporary Relocation Numbers'!$I$2</f>
        <v>106.10628823898568</v>
      </c>
      <c r="N40" s="45">
        <f>Displacement_Number!N40*'Temporary Relocation Numbers'!$O$2</f>
        <v>23750.841219676528</v>
      </c>
      <c r="O40" s="45">
        <f>Displacement_Number!O40*'Temporary Relocation Numbers'!$O$2</f>
        <v>48651.984207975722</v>
      </c>
      <c r="P40" s="45">
        <f>Displacement_Number!P40*'Temporary Relocation Numbers'!$O$2</f>
        <v>36881.293019296631</v>
      </c>
      <c r="Q40" s="45">
        <f>Displacement_Number!Q40*'Temporary Relocation Numbers'!$O$2</f>
        <v>18140.651692929892</v>
      </c>
      <c r="R40" s="45">
        <f>Displacement_Number!R40*'Temporary Relocation Numbers'!$O$2</f>
        <v>11635.306819977677</v>
      </c>
      <c r="S40" s="45">
        <f>Displacement_Number!S40*'Temporary Relocation Numbers'!$O$2</f>
        <v>6352.9854280647414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338.25839131788638</v>
      </c>
      <c r="AC40" s="44">
        <f>Displacement_Number!AC40*'Temporary Relocation Numbers'!$I$2</f>
        <v>405.40590332655222</v>
      </c>
      <c r="AD40" s="44">
        <f>Displacement_Number!AD40*'Temporary Relocation Numbers'!$I$2</f>
        <v>262.22241184755154</v>
      </c>
      <c r="AE40" s="44">
        <f>Displacement_Number!AE40*'Temporary Relocation Numbers'!$I$2</f>
        <v>314.28997479388499</v>
      </c>
      <c r="AF40" s="44">
        <f>Displacement_Number!AF40*'Temporary Relocation Numbers'!$I$2</f>
        <v>253.81463158083156</v>
      </c>
      <c r="AG40" s="44">
        <f>Displacement_Number!AG40*'Temporary Relocation Numbers'!$I$2</f>
        <v>97.048419755494919</v>
      </c>
      <c r="AH40" s="45">
        <f>Displacement_Number!AH40*'Temporary Relocation Numbers'!$O$2</f>
        <v>22111.455349436623</v>
      </c>
      <c r="AI40" s="45">
        <f>Displacement_Number!AI40*'Temporary Relocation Numbers'!$O$2</f>
        <v>44428.601550089217</v>
      </c>
      <c r="AJ40" s="45">
        <f>Displacement_Number!AJ40*'Temporary Relocation Numbers'!$O$2</f>
        <v>33326.000547157477</v>
      </c>
      <c r="AK40" s="45">
        <f>Displacement_Number!AK40*'Temporary Relocation Numbers'!$O$2</f>
        <v>18093.972482964968</v>
      </c>
      <c r="AL40" s="45">
        <f>Displacement_Number!AL40*'Temporary Relocation Numbers'!$O$2</f>
        <v>11397.632618842643</v>
      </c>
      <c r="AM40" s="45">
        <f>Displacement_Number!AM40*'Temporary Relocation Numbers'!$O$2</f>
        <v>5810.6565289957725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475.59361952916981</v>
      </c>
      <c r="I41" s="44">
        <f>Displacement_Number!I41*'Temporary Relocation Numbers'!$I$2</f>
        <v>581.10385221649415</v>
      </c>
      <c r="J41" s="44">
        <f>Displacement_Number!J41*'Temporary Relocation Numbers'!$I$2</f>
        <v>379.85558958177472</v>
      </c>
      <c r="K41" s="44">
        <f>Displacement_Number!K41*'Temporary Relocation Numbers'!$I$2</f>
        <v>412.45375312494411</v>
      </c>
      <c r="L41" s="44">
        <f>Displacement_Number!L41*'Temporary Relocation Numbers'!$I$2</f>
        <v>339.16076981687576</v>
      </c>
      <c r="M41" s="44">
        <f>Displacement_Number!M41*'Temporary Relocation Numbers'!$I$2</f>
        <v>138.88869424042176</v>
      </c>
      <c r="N41" s="45">
        <f>Displacement_Number!N41*'Temporary Relocation Numbers'!$O$2</f>
        <v>31074.412043409193</v>
      </c>
      <c r="O41" s="45">
        <f>Displacement_Number!O41*'Temporary Relocation Numbers'!$O$2</f>
        <v>63653.821354150125</v>
      </c>
      <c r="P41" s="45">
        <f>Displacement_Number!P41*'Temporary Relocation Numbers'!$O$2</f>
        <v>48253.638065917039</v>
      </c>
      <c r="Q41" s="45">
        <f>Displacement_Number!Q41*'Temporary Relocation Numbers'!$O$2</f>
        <v>23734.320827974003</v>
      </c>
      <c r="R41" s="45">
        <f>Displacement_Number!R41*'Temporary Relocation Numbers'!$O$2</f>
        <v>15223.053155521018</v>
      </c>
      <c r="S41" s="45">
        <f>Displacement_Number!S41*'Temporary Relocation Numbers'!$O$2</f>
        <v>8311.9281995750207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442.76608922736136</v>
      </c>
      <c r="AC41" s="44">
        <f>Displacement_Number!AC41*'Temporary Relocation Numbers'!$I$2</f>
        <v>530.65937452795924</v>
      </c>
      <c r="AD41" s="44">
        <f>Displacement_Number!AD41*'Temporary Relocation Numbers'!$I$2</f>
        <v>343.23817170996983</v>
      </c>
      <c r="AE41" s="44">
        <f>Displacement_Number!AE41*'Temporary Relocation Numbers'!$I$2</f>
        <v>411.39243428872817</v>
      </c>
      <c r="AF41" s="44">
        <f>Displacement_Number!AF41*'Temporary Relocation Numbers'!$I$2</f>
        <v>332.23273893038782</v>
      </c>
      <c r="AG41" s="44">
        <f>Displacement_Number!AG41*'Temporary Relocation Numbers'!$I$2</f>
        <v>127.03232316993439</v>
      </c>
      <c r="AH41" s="45">
        <f>Displacement_Number!AH41*'Temporary Relocation Numbers'!$O$2</f>
        <v>28929.521613685229</v>
      </c>
      <c r="AI41" s="45">
        <f>Displacement_Number!AI41*'Temporary Relocation Numbers'!$O$2</f>
        <v>58128.15884332385</v>
      </c>
      <c r="AJ41" s="45">
        <f>Displacement_Number!AJ41*'Temporary Relocation Numbers'!$O$2</f>
        <v>43602.071319617695</v>
      </c>
      <c r="AK41" s="45">
        <f>Displacement_Number!AK41*'Temporary Relocation Numbers'!$O$2</f>
        <v>23673.248085712177</v>
      </c>
      <c r="AL41" s="45">
        <f>Displacement_Number!AL41*'Temporary Relocation Numbers'!$O$2</f>
        <v>14912.092125136987</v>
      </c>
      <c r="AM41" s="45">
        <f>Displacement_Number!AM41*'Temporary Relocation Numbers'!$O$2</f>
        <v>7602.3722088273744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482.42466187963964</v>
      </c>
      <c r="I42" s="44">
        <f>Displacement_Number!I42*'Temporary Relocation Numbers'!$I$2</f>
        <v>589.45035827021684</v>
      </c>
      <c r="J42" s="44">
        <f>Displacement_Number!J42*'Temporary Relocation Numbers'!$I$2</f>
        <v>385.31152825072616</v>
      </c>
      <c r="K42" s="44">
        <f>Displacement_Number!K42*'Temporary Relocation Numbers'!$I$2</f>
        <v>418.37790546743349</v>
      </c>
      <c r="L42" s="44">
        <f>Displacement_Number!L42*'Temporary Relocation Numbers'!$I$2</f>
        <v>344.03220098647517</v>
      </c>
      <c r="M42" s="44">
        <f>Displacement_Number!M42*'Temporary Relocation Numbers'!$I$2</f>
        <v>140.88357918714797</v>
      </c>
      <c r="N42" s="45">
        <f>Displacement_Number!N42*'Temporary Relocation Numbers'!$O$2</f>
        <v>31506.093181148794</v>
      </c>
      <c r="O42" s="45">
        <f>Displacement_Number!O42*'Temporary Relocation Numbers'!$O$2</f>
        <v>64538.09082915249</v>
      </c>
      <c r="P42" s="45">
        <f>Displacement_Number!P42*'Temporary Relocation Numbers'!$O$2</f>
        <v>48923.970471604109</v>
      </c>
      <c r="Q42" s="45">
        <f>Displacement_Number!Q42*'Temporary Relocation Numbers'!$O$2</f>
        <v>24064.034503784947</v>
      </c>
      <c r="R42" s="45">
        <f>Displacement_Number!R42*'Temporary Relocation Numbers'!$O$2</f>
        <v>15434.52955922145</v>
      </c>
      <c r="S42" s="45">
        <f>Displacement_Number!S42*'Temporary Relocation Numbers'!$O$2</f>
        <v>8427.3962772007526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449.12562346555865</v>
      </c>
      <c r="AC42" s="44">
        <f>Displacement_Number!AC42*'Temporary Relocation Numbers'!$I$2</f>
        <v>538.28133687611489</v>
      </c>
      <c r="AD42" s="44">
        <f>Displacement_Number!AD42*'Temporary Relocation Numbers'!$I$2</f>
        <v>348.16816738478536</v>
      </c>
      <c r="AE42" s="44">
        <f>Displacement_Number!AE42*'Temporary Relocation Numbers'!$I$2</f>
        <v>417.30134270526924</v>
      </c>
      <c r="AF42" s="44">
        <f>Displacement_Number!AF42*'Temporary Relocation Numbers'!$I$2</f>
        <v>337.00466146394251</v>
      </c>
      <c r="AG42" s="44">
        <f>Displacement_Number!AG42*'Temporary Relocation Numbers'!$I$2</f>
        <v>128.85691278556351</v>
      </c>
      <c r="AH42" s="45">
        <f>Displacement_Number!AH42*'Temporary Relocation Numbers'!$O$2</f>
        <v>29331.406250698223</v>
      </c>
      <c r="AI42" s="45">
        <f>Displacement_Number!AI42*'Temporary Relocation Numbers'!$O$2</f>
        <v>58935.666631697808</v>
      </c>
      <c r="AJ42" s="45">
        <f>Displacement_Number!AJ42*'Temporary Relocation Numbers'!$O$2</f>
        <v>44207.784847801668</v>
      </c>
      <c r="AK42" s="45">
        <f>Displacement_Number!AK42*'Temporary Relocation Numbers'!$O$2</f>
        <v>24002.113348017258</v>
      </c>
      <c r="AL42" s="45">
        <f>Displacement_Number!AL42*'Temporary Relocation Numbers'!$O$2</f>
        <v>15119.248704179072</v>
      </c>
      <c r="AM42" s="45">
        <f>Displacement_Number!AM42*'Temporary Relocation Numbers'!$O$2</f>
        <v>7707.9832395378517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489.35381980121434</v>
      </c>
      <c r="I43" s="44">
        <f>Displacement_Number!I43*'Temporary Relocation Numbers'!$I$2</f>
        <v>597.91674679079813</v>
      </c>
      <c r="J43" s="44">
        <f>Displacement_Number!J43*'Temporary Relocation Numbers'!$I$2</f>
        <v>390.84583161293421</v>
      </c>
      <c r="K43" s="44">
        <f>Displacement_Number!K43*'Temporary Relocation Numbers'!$I$2</f>
        <v>424.38714754595054</v>
      </c>
      <c r="L43" s="44">
        <f>Displacement_Number!L43*'Temporary Relocation Numbers'!$I$2</f>
        <v>348.97360145604102</v>
      </c>
      <c r="M43" s="44">
        <f>Displacement_Number!M43*'Temporary Relocation Numbers'!$I$2</f>
        <v>142.90711704887522</v>
      </c>
      <c r="N43" s="45">
        <f>Displacement_Number!N43*'Temporary Relocation Numbers'!$O$2</f>
        <v>31943.771169429594</v>
      </c>
      <c r="O43" s="45">
        <f>Displacement_Number!O43*'Temporary Relocation Numbers'!$O$2</f>
        <v>65434.644444961894</v>
      </c>
      <c r="P43" s="45">
        <f>Displacement_Number!P43*'Temporary Relocation Numbers'!$O$2</f>
        <v>49603.615035961993</v>
      </c>
      <c r="Q43" s="45">
        <f>Displacement_Number!Q43*'Temporary Relocation Numbers'!$O$2</f>
        <v>24398.328513231922</v>
      </c>
      <c r="R43" s="45">
        <f>Displacement_Number!R43*'Temporary Relocation Numbers'!$O$2</f>
        <v>15648.943761855198</v>
      </c>
      <c r="S43" s="45">
        <f>Displacement_Number!S43*'Temporary Relocation Numbers'!$O$2</f>
        <v>8544.4684202888511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455.57650091343476</v>
      </c>
      <c r="AC43" s="44">
        <f>Displacement_Number!AC43*'Temporary Relocation Numbers'!$I$2</f>
        <v>546.01277493095768</v>
      </c>
      <c r="AD43" s="44">
        <f>Displacement_Number!AD43*'Temporary Relocation Numbers'!$I$2</f>
        <v>353.16897353278512</v>
      </c>
      <c r="AE43" s="44">
        <f>Displacement_Number!AE43*'Temporary Relocation Numbers'!$I$2</f>
        <v>423.29512190640673</v>
      </c>
      <c r="AF43" s="44">
        <f>Displacement_Number!AF43*'Temporary Relocation Numbers'!$I$2</f>
        <v>341.84512403584358</v>
      </c>
      <c r="AG43" s="44">
        <f>Displacement_Number!AG43*'Temporary Relocation Numbers'!$I$2</f>
        <v>130.70770933169968</v>
      </c>
      <c r="AH43" s="45">
        <f>Displacement_Number!AH43*'Temporary Relocation Numbers'!$O$2</f>
        <v>29738.873809669767</v>
      </c>
      <c r="AI43" s="45">
        <f>Displacement_Number!AI43*'Temporary Relocation Numbers'!$O$2</f>
        <v>59754.392198877402</v>
      </c>
      <c r="AJ43" s="45">
        <f>Displacement_Number!AJ43*'Temporary Relocation Numbers'!$O$2</f>
        <v>44821.91285876411</v>
      </c>
      <c r="AK43" s="45">
        <f>Displacement_Number!AK43*'Temporary Relocation Numbers'!$O$2</f>
        <v>24335.547157923378</v>
      </c>
      <c r="AL43" s="45">
        <f>Displacement_Number!AL43*'Temporary Relocation Numbers'!$O$2</f>
        <v>15329.283071789003</v>
      </c>
      <c r="AM43" s="45">
        <f>Displacement_Number!AM43*'Temporary Relocation Numbers'!$O$2</f>
        <v>7815.0614030723136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496.38250254665479</v>
      </c>
      <c r="I44" s="44">
        <f>Displacement_Number!I44*'Temporary Relocation Numbers'!$I$2</f>
        <v>606.50473967309654</v>
      </c>
      <c r="J44" s="44">
        <f>Displacement_Number!J44*'Temporary Relocation Numbers'!$I$2</f>
        <v>396.45962523551407</v>
      </c>
      <c r="K44" s="44">
        <f>Displacement_Number!K44*'Temporary Relocation Numbers'!$I$2</f>
        <v>430.48270152068943</v>
      </c>
      <c r="L44" s="44">
        <f>Displacement_Number!L44*'Temporary Relocation Numbers'!$I$2</f>
        <v>353.98597620804492</v>
      </c>
      <c r="M44" s="44">
        <f>Displacement_Number!M44*'Temporary Relocation Numbers'!$I$2</f>
        <v>144.9597193729158</v>
      </c>
      <c r="N44" s="45">
        <f>Displacement_Number!N44*'Temporary Relocation Numbers'!$O$2</f>
        <v>32387.529315612672</v>
      </c>
      <c r="O44" s="45">
        <f>Displacement_Number!O44*'Temporary Relocation Numbers'!$O$2</f>
        <v>66343.652851046194</v>
      </c>
      <c r="P44" s="45">
        <f>Displacement_Number!P44*'Temporary Relocation Numbers'!$O$2</f>
        <v>50292.701122122147</v>
      </c>
      <c r="Q44" s="45">
        <f>Displacement_Number!Q44*'Temporary Relocation Numbers'!$O$2</f>
        <v>24737.266485632608</v>
      </c>
      <c r="R44" s="45">
        <f>Displacement_Number!R44*'Temporary Relocation Numbers'!$O$2</f>
        <v>15866.336574890684</v>
      </c>
      <c r="S44" s="45">
        <f>Displacement_Number!S44*'Temporary Relocation Numbers'!$O$2</f>
        <v>8663.166912279552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462.12003355102445</v>
      </c>
      <c r="AC44" s="44">
        <f>Displacement_Number!AC44*'Temporary Relocation Numbers'!$I$2</f>
        <v>553.85526111305455</v>
      </c>
      <c r="AD44" s="44">
        <f>Displacement_Number!AD44*'Temporary Relocation Numbers'!$I$2</f>
        <v>358.24160721837319</v>
      </c>
      <c r="AE44" s="44">
        <f>Displacement_Number!AE44*'Temporary Relocation Numbers'!$I$2</f>
        <v>429.37499090749333</v>
      </c>
      <c r="AF44" s="44">
        <f>Displacement_Number!AF44*'Temporary Relocation Numbers'!$I$2</f>
        <v>346.75511109980425</v>
      </c>
      <c r="AG44" s="44">
        <f>Displacement_Number!AG44*'Temporary Relocation Numbers'!$I$2</f>
        <v>132.58508922351083</v>
      </c>
      <c r="AH44" s="45">
        <f>Displacement_Number!AH44*'Temporary Relocation Numbers'!$O$2</f>
        <v>30152.001847726249</v>
      </c>
      <c r="AI44" s="45">
        <f>Displacement_Number!AI44*'Temporary Relocation Numbers'!$O$2</f>
        <v>60584.491380587264</v>
      </c>
      <c r="AJ44" s="45">
        <f>Displacement_Number!AJ44*'Temporary Relocation Numbers'!$O$2</f>
        <v>45444.572245255695</v>
      </c>
      <c r="AK44" s="45">
        <f>Displacement_Number!AK44*'Temporary Relocation Numbers'!$O$2</f>
        <v>24673.61298101837</v>
      </c>
      <c r="AL44" s="45">
        <f>Displacement_Number!AL44*'Temporary Relocation Numbers'!$O$2</f>
        <v>15542.235205780085</v>
      </c>
      <c r="AM44" s="45">
        <f>Displacement_Number!AM44*'Temporary Relocation Numbers'!$O$2</f>
        <v>7923.6270806230368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503.51213961009</v>
      </c>
      <c r="I45" s="44">
        <f>Displacement_Number!I45*'Temporary Relocation Numbers'!$I$2</f>
        <v>615.21608354387683</v>
      </c>
      <c r="J45" s="44">
        <f>Displacement_Number!J45*'Temporary Relocation Numbers'!$I$2</f>
        <v>402.1540508523176</v>
      </c>
      <c r="K45" s="44">
        <f>Displacement_Number!K45*'Temporary Relocation Numbers'!$I$2</f>
        <v>436.66580710596548</v>
      </c>
      <c r="L45" s="44">
        <f>Displacement_Number!L45*'Temporary Relocation Numbers'!$I$2</f>
        <v>359.07034465971481</v>
      </c>
      <c r="M45" s="44">
        <f>Displacement_Number!M45*'Temporary Relocation Numbers'!$I$2</f>
        <v>147.04180361771475</v>
      </c>
      <c r="N45" s="45">
        <f>Displacement_Number!N45*'Temporary Relocation Numbers'!$O$2</f>
        <v>32837.45208435267</v>
      </c>
      <c r="O45" s="45">
        <f>Displacement_Number!O45*'Temporary Relocation Numbers'!$O$2</f>
        <v>67265.289067510515</v>
      </c>
      <c r="P45" s="45">
        <f>Displacement_Number!P45*'Temporary Relocation Numbers'!$O$2</f>
        <v>50991.359890309526</v>
      </c>
      <c r="Q45" s="45">
        <f>Displacement_Number!Q45*'Temporary Relocation Numbers'!$O$2</f>
        <v>25080.912934233729</v>
      </c>
      <c r="R45" s="45">
        <f>Displacement_Number!R45*'Temporary Relocation Numbers'!$O$2</f>
        <v>16086.749376743226</v>
      </c>
      <c r="S45" s="45">
        <f>Displacement_Number!S45*'Temporary Relocation Numbers'!$O$2</f>
        <v>8783.514346171356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468.75755220258401</v>
      </c>
      <c r="AC45" s="44">
        <f>Displacement_Number!AC45*'Temporary Relocation Numbers'!$I$2</f>
        <v>561.81039042794998</v>
      </c>
      <c r="AD45" s="44">
        <f>Displacement_Number!AD45*'Temporary Relocation Numbers'!$I$2</f>
        <v>363.38710011424462</v>
      </c>
      <c r="AE45" s="44">
        <f>Displacement_Number!AE45*'Temporary Relocation Numbers'!$I$2</f>
        <v>435.54218623283293</v>
      </c>
      <c r="AF45" s="44">
        <f>Displacement_Number!AF45*'Temporary Relocation Numbers'!$I$2</f>
        <v>351.73562124943498</v>
      </c>
      <c r="AG45" s="44">
        <f>Displacement_Number!AG45*'Temporary Relocation Numbers'!$I$2</f>
        <v>134.48943428268814</v>
      </c>
      <c r="AH45" s="45">
        <f>Displacement_Number!AH45*'Temporary Relocation Numbers'!$O$2</f>
        <v>30570.868999406226</v>
      </c>
      <c r="AI45" s="45">
        <f>Displacement_Number!AI45*'Temporary Relocation Numbers'!$O$2</f>
        <v>61426.122177398865</v>
      </c>
      <c r="AJ45" s="45">
        <f>Displacement_Number!AJ45*'Temporary Relocation Numbers'!$O$2</f>
        <v>46075.881523883938</v>
      </c>
      <c r="AK45" s="45">
        <f>Displacement_Number!AK45*'Temporary Relocation Numbers'!$O$2</f>
        <v>25016.375164544588</v>
      </c>
      <c r="AL45" s="45">
        <f>Displacement_Number!AL45*'Temporary Relocation Numbers'!$O$2</f>
        <v>15758.145639331491</v>
      </c>
      <c r="AM45" s="45">
        <f>Displacement_Number!AM45*'Temporary Relocation Numbers'!$O$2</f>
        <v>8033.7009365148024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510.74418101774631</v>
      </c>
      <c r="I46" s="44">
        <f>Displacement_Number!I46*'Temporary Relocation Numbers'!$I$2</f>
        <v>624.05255011703832</v>
      </c>
      <c r="J46" s="44">
        <f>Displacement_Number!J46*'Temporary Relocation Numbers'!$I$2</f>
        <v>407.93026659613855</v>
      </c>
      <c r="K46" s="44">
        <f>Displacement_Number!K46*'Temporary Relocation Numbers'!$I$2</f>
        <v>442.93772182234875</v>
      </c>
      <c r="L46" s="44">
        <f>Displacement_Number!L46*'Temporary Relocation Numbers'!$I$2</f>
        <v>364.22774087036316</v>
      </c>
      <c r="M46" s="44">
        <f>Displacement_Number!M46*'Temporary Relocation Numbers'!$I$2</f>
        <v>149.15379323775309</v>
      </c>
      <c r="N46" s="45">
        <f>Displacement_Number!N46*'Temporary Relocation Numbers'!$O$2</f>
        <v>33293.625113674701</v>
      </c>
      <c r="O46" s="45">
        <f>Displacement_Number!O46*'Temporary Relocation Numbers'!$O$2</f>
        <v>68199.728518029558</v>
      </c>
      <c r="P46" s="45">
        <f>Displacement_Number!P46*'Temporary Relocation Numbers'!$O$2</f>
        <v>51699.724322807517</v>
      </c>
      <c r="Q46" s="45">
        <f>Displacement_Number!Q46*'Temporary Relocation Numbers'!$O$2</f>
        <v>25429.333268490511</v>
      </c>
      <c r="R46" s="45">
        <f>Displacement_Number!R46*'Temporary Relocation Numbers'!$O$2</f>
        <v>16310.224120650957</v>
      </c>
      <c r="S46" s="45">
        <f>Displacement_Number!S46*'Temporary Relocation Numbers'!$O$2</f>
        <v>8905.533628821353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475.49040680725352</v>
      </c>
      <c r="AC46" s="44">
        <f>Displacement_Number!AC46*'Temporary Relocation Numbers'!$I$2</f>
        <v>569.87978079055961</v>
      </c>
      <c r="AD46" s="44">
        <f>Displacement_Number!AD46*'Temporary Relocation Numbers'!$I$2</f>
        <v>368.60649871120694</v>
      </c>
      <c r="AE46" s="44">
        <f>Displacement_Number!AE46*'Temporary Relocation Numbers'!$I$2</f>
        <v>441.79796216716557</v>
      </c>
      <c r="AF46" s="44">
        <f>Displacement_Number!AF46*'Temporary Relocation Numbers'!$I$2</f>
        <v>356.78766742133769</v>
      </c>
      <c r="AG46" s="44">
        <f>Displacement_Number!AG46*'Temporary Relocation Numbers'!$I$2</f>
        <v>136.42113181510095</v>
      </c>
      <c r="AH46" s="45">
        <f>Displacement_Number!AH46*'Temporary Relocation Numbers'!$O$2</f>
        <v>30995.554991627629</v>
      </c>
      <c r="AI46" s="45">
        <f>Displacement_Number!AI46*'Temporary Relocation Numbers'!$O$2</f>
        <v>62279.444784804218</v>
      </c>
      <c r="AJ46" s="45">
        <f>Displacement_Number!AJ46*'Temporary Relocation Numbers'!$O$2</f>
        <v>46715.960857671489</v>
      </c>
      <c r="AK46" s="45">
        <f>Displacement_Number!AK46*'Temporary Relocation Numbers'!$O$2</f>
        <v>25363.898949646795</v>
      </c>
      <c r="AL46" s="45">
        <f>Displacement_Number!AL46*'Temporary Relocation Numbers'!$O$2</f>
        <v>15977.055468703327</v>
      </c>
      <c r="AM46" s="45">
        <f>Displacement_Number!AM46*'Temporary Relocation Numbers'!$O$2</f>
        <v>8145.3039221381441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518.0800976228561</v>
      </c>
      <c r="I47" s="44">
        <f>Displacement_Number!I47*'Temporary Relocation Numbers'!$I$2</f>
        <v>633.0159365539472</v>
      </c>
      <c r="J47" s="44">
        <f>Displacement_Number!J47*'Temporary Relocation Numbers'!$I$2</f>
        <v>413.78944723425423</v>
      </c>
      <c r="K47" s="44">
        <f>Displacement_Number!K47*'Temporary Relocation Numbers'!$I$2</f>
        <v>449.29972125241773</v>
      </c>
      <c r="L47" s="44">
        <f>Displacement_Number!L47*'Temporary Relocation Numbers'!$I$2</f>
        <v>369.45921375169519</v>
      </c>
      <c r="M47" s="44">
        <f>Displacement_Number!M47*'Temporary Relocation Numbers'!$I$2</f>
        <v>151.29611776966959</v>
      </c>
      <c r="N47" s="45">
        <f>Displacement_Number!N47*'Temporary Relocation Numbers'!$O$2</f>
        <v>33756.13523127466</v>
      </c>
      <c r="O47" s="45">
        <f>Displacement_Number!O47*'Temporary Relocation Numbers'!$O$2</f>
        <v>69147.14906323787</v>
      </c>
      <c r="P47" s="45">
        <f>Displacement_Number!P47*'Temporary Relocation Numbers'!$O$2</f>
        <v>52417.929249269699</v>
      </c>
      <c r="Q47" s="45">
        <f>Displacement_Number!Q47*'Temporary Relocation Numbers'!$O$2</f>
        <v>25782.593806516674</v>
      </c>
      <c r="R47" s="45">
        <f>Displacement_Number!R47*'Temporary Relocation Numbers'!$O$2</f>
        <v>16536.803342660201</v>
      </c>
      <c r="S47" s="45">
        <f>Displacement_Number!S47*'Temporary Relocation Numbers'!$O$2</f>
        <v>9029.2479853053137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482.31996669360785</v>
      </c>
      <c r="AC47" s="44">
        <f>Displacement_Number!AC47*'Temporary Relocation Numbers'!$I$2</f>
        <v>578.06507335422054</v>
      </c>
      <c r="AD47" s="44">
        <f>Displacement_Number!AD47*'Temporary Relocation Numbers'!$I$2</f>
        <v>373.90086453101628</v>
      </c>
      <c r="AE47" s="44">
        <f>Displacement_Number!AE47*'Temporary Relocation Numbers'!$I$2</f>
        <v>448.1435910107628</v>
      </c>
      <c r="AF47" s="44">
        <f>Displacement_Number!AF47*'Temporary Relocation Numbers'!$I$2</f>
        <v>361.91227710111707</v>
      </c>
      <c r="AG47" s="44">
        <f>Displacement_Number!AG47*'Temporary Relocation Numbers'!$I$2</f>
        <v>138.38057468956706</v>
      </c>
      <c r="AH47" s="45">
        <f>Displacement_Number!AH47*'Temporary Relocation Numbers'!$O$2</f>
        <v>31426.140658862932</v>
      </c>
      <c r="AI47" s="45">
        <f>Displacement_Number!AI47*'Temporary Relocation Numbers'!$O$2</f>
        <v>63144.621623707499</v>
      </c>
      <c r="AJ47" s="45">
        <f>Displacement_Number!AJ47*'Temporary Relocation Numbers'!$O$2</f>
        <v>47364.932078927952</v>
      </c>
      <c r="AK47" s="45">
        <f>Displacement_Number!AK47*'Temporary Relocation Numbers'!$O$2</f>
        <v>25716.250483790078</v>
      </c>
      <c r="AL47" s="45">
        <f>Displacement_Number!AL47*'Temporary Relocation Numbers'!$O$2</f>
        <v>16199.006361058866</v>
      </c>
      <c r="AM47" s="45">
        <f>Displacement_Number!AM47*'Temporary Relocation Numbers'!$O$2</f>
        <v>8258.4572799372072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525.52138140479758</v>
      </c>
      <c r="I48" s="44">
        <f>Displacement_Number!I48*'Temporary Relocation Numbers'!$I$2</f>
        <v>642.10806582894293</v>
      </c>
      <c r="J48" s="44">
        <f>Displacement_Number!J48*'Temporary Relocation Numbers'!$I$2</f>
        <v>419.73278440734958</v>
      </c>
      <c r="K48" s="44">
        <f>Displacement_Number!K48*'Temporary Relocation Numbers'!$I$2</f>
        <v>455.75309930018898</v>
      </c>
      <c r="L48" s="44">
        <f>Displacement_Number!L48*'Temporary Relocation Numbers'!$I$2</f>
        <v>374.76582728113578</v>
      </c>
      <c r="M48" s="44">
        <f>Displacement_Number!M48*'Temporary Relocation Numbers'!$I$2</f>
        <v>153.46921291962019</v>
      </c>
      <c r="N48" s="45">
        <f>Displacement_Number!N48*'Temporary Relocation Numbers'!$O$2</f>
        <v>34225.070471045954</v>
      </c>
      <c r="O48" s="45">
        <f>Displacement_Number!O48*'Temporary Relocation Numbers'!$O$2</f>
        <v>70107.731034583616</v>
      </c>
      <c r="P48" s="45">
        <f>Displacement_Number!P48*'Temporary Relocation Numbers'!$O$2</f>
        <v>53146.11137238337</v>
      </c>
      <c r="Q48" s="45">
        <f>Displacement_Number!Q48*'Temporary Relocation Numbers'!$O$2</f>
        <v>26140.761787707343</v>
      </c>
      <c r="R48" s="45">
        <f>Displacement_Number!R48*'Temporary Relocation Numbers'!$O$2</f>
        <v>16766.530169721747</v>
      </c>
      <c r="S48" s="45">
        <f>Displacement_Number!S48*'Temporary Relocation Numbers'!$O$2</f>
        <v>9154.68096333832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489.24762085815064</v>
      </c>
      <c r="AC48" s="44">
        <f>Displacement_Number!AC48*'Temporary Relocation Numbers'!$I$2</f>
        <v>586.36793284447072</v>
      </c>
      <c r="AD48" s="44">
        <f>Displacement_Number!AD48*'Temporary Relocation Numbers'!$I$2</f>
        <v>379.27127434226907</v>
      </c>
      <c r="AE48" s="44">
        <f>Displacement_Number!AE48*'Temporary Relocation Numbers'!$I$2</f>
        <v>454.58036333818973</v>
      </c>
      <c r="AF48" s="44">
        <f>Displacement_Number!AF48*'Temporary Relocation Numbers'!$I$2</f>
        <v>367.11049253235058</v>
      </c>
      <c r="AG48" s="44">
        <f>Displacement_Number!AG48*'Temporary Relocation Numbers'!$I$2</f>
        <v>140.36816141775446</v>
      </c>
      <c r="AH48" s="45">
        <f>Displacement_Number!AH48*'Temporary Relocation Numbers'!$O$2</f>
        <v>31862.707958525152</v>
      </c>
      <c r="AI48" s="45">
        <f>Displacement_Number!AI48*'Temporary Relocation Numbers'!$O$2</f>
        <v>64021.817371339996</v>
      </c>
      <c r="AJ48" s="45">
        <f>Displacement_Number!AJ48*'Temporary Relocation Numbers'!$O$2</f>
        <v>48022.918712439394</v>
      </c>
      <c r="AK48" s="45">
        <f>Displacement_Number!AK48*'Temporary Relocation Numbers'!$O$2</f>
        <v>26073.49683335032</v>
      </c>
      <c r="AL48" s="45">
        <f>Displacement_Number!AL48*'Temporary Relocation Numbers'!$O$2</f>
        <v>16424.040562395461</v>
      </c>
      <c r="AM48" s="45">
        <f>Displacement_Number!AM48*'Temporary Relocation Numbers'!$O$2</f>
        <v>8373.1825474530324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533.06954577253555</v>
      </c>
      <c r="I49" s="44">
        <f>Displacement_Number!I49*'Temporary Relocation Numbers'!$I$2</f>
        <v>651.33078710009488</v>
      </c>
      <c r="J49" s="44">
        <f>Displacement_Number!J49*'Temporary Relocation Numbers'!$I$2</f>
        <v>425.76148687187322</v>
      </c>
      <c r="K49" s="44">
        <f>Displacement_Number!K49*'Temporary Relocation Numbers'!$I$2</f>
        <v>462.29916845426965</v>
      </c>
      <c r="L49" s="44">
        <f>Displacement_Number!L49*'Temporary Relocation Numbers'!$I$2</f>
        <v>380.14866071822166</v>
      </c>
      <c r="M49" s="44">
        <f>Displacement_Number!M49*'Temporary Relocation Numbers'!$I$2</f>
        <v>155.67352065189181</v>
      </c>
      <c r="N49" s="45">
        <f>Displacement_Number!N49*'Temporary Relocation Numbers'!$O$2</f>
        <v>34700.520089835838</v>
      </c>
      <c r="O49" s="45">
        <f>Displacement_Number!O49*'Temporary Relocation Numbers'!$O$2</f>
        <v>71081.657268652765</v>
      </c>
      <c r="P49" s="45">
        <f>Displacement_Number!P49*'Temporary Relocation Numbers'!$O$2</f>
        <v>53884.409293889228</v>
      </c>
      <c r="Q49" s="45">
        <f>Displacement_Number!Q49*'Temporary Relocation Numbers'!$O$2</f>
        <v>26503.905385537397</v>
      </c>
      <c r="R49" s="45">
        <f>Displacement_Number!R49*'Temporary Relocation Numbers'!$O$2</f>
        <v>16999.448327899609</v>
      </c>
      <c r="S49" s="45">
        <f>Displacement_Number!S49*'Temporary Relocation Numbers'!$O$2</f>
        <v>9281.8564377568327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496.27477824780868</v>
      </c>
      <c r="AC49" s="44">
        <f>Displacement_Number!AC49*'Temporary Relocation Numbers'!$I$2</f>
        <v>594.79004789761939</v>
      </c>
      <c r="AD49" s="44">
        <f>Displacement_Number!AD49*'Temporary Relocation Numbers'!$I$2</f>
        <v>384.71882037939542</v>
      </c>
      <c r="AE49" s="44">
        <f>Displacement_Number!AE49*'Temporary Relocation Numbers'!$I$2</f>
        <v>461.10958826078081</v>
      </c>
      <c r="AF49" s="44">
        <f>Displacement_Number!AF49*'Temporary Relocation Numbers'!$I$2</f>
        <v>372.38337092855988</v>
      </c>
      <c r="AG49" s="44">
        <f>Displacement_Number!AG49*'Temporary Relocation Numbers'!$I$2</f>
        <v>142.38429623523058</v>
      </c>
      <c r="AH49" s="45">
        <f>Displacement_Number!AH49*'Temporary Relocation Numbers'!$O$2</f>
        <v>32305.339986567582</v>
      </c>
      <c r="AI49" s="45">
        <f>Displacement_Number!AI49*'Temporary Relocation Numbers'!$O$2</f>
        <v>64911.198992604761</v>
      </c>
      <c r="AJ49" s="45">
        <f>Displacement_Number!AJ49*'Temporary Relocation Numbers'!$O$2</f>
        <v>48690.04599897992</v>
      </c>
      <c r="AK49" s="45">
        <f>Displacement_Number!AK49*'Temporary Relocation Numbers'!$O$2</f>
        <v>26435.705996379602</v>
      </c>
      <c r="AL49" s="45">
        <f>Displacement_Number!AL49*'Temporary Relocation Numbers'!$O$2</f>
        <v>16652.200905585607</v>
      </c>
      <c r="AM49" s="45">
        <f>Displacement_Number!AM49*'Temporary Relocation Numbers'!$O$2</f>
        <v>8489.5015614229997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540.72612587241747</v>
      </c>
      <c r="I50" s="44">
        <f>Displacement_Number!I50*'Temporary Relocation Numbers'!$I$2</f>
        <v>660.68597608528432</v>
      </c>
      <c r="J50" s="44">
        <f>Displacement_Number!J50*'Temporary Relocation Numbers'!$I$2</f>
        <v>431.8767807458745</v>
      </c>
      <c r="K50" s="44">
        <f>Displacement_Number!K50*'Temporary Relocation Numbers'!$I$2</f>
        <v>468.9392600547929</v>
      </c>
      <c r="L50" s="44">
        <f>Displacement_Number!L50*'Temporary Relocation Numbers'!$I$2</f>
        <v>385.60880882410112</v>
      </c>
      <c r="M50" s="44">
        <f>Displacement_Number!M50*'Temporary Relocation Numbers'!$I$2</f>
        <v>157.90948927878924</v>
      </c>
      <c r="N50" s="45">
        <f>Displacement_Number!N50*'Temporary Relocation Numbers'!$O$2</f>
        <v>35182.5745844345</v>
      </c>
      <c r="O50" s="45">
        <f>Displacement_Number!O50*'Temporary Relocation Numbers'!$O$2</f>
        <v>72069.113141970127</v>
      </c>
      <c r="P50" s="45">
        <f>Displacement_Number!P50*'Temporary Relocation Numbers'!$O$2</f>
        <v>54632.963540962926</v>
      </c>
      <c r="Q50" s="45">
        <f>Displacement_Number!Q50*'Temporary Relocation Numbers'!$O$2</f>
        <v>26872.093720537541</v>
      </c>
      <c r="R50" s="45">
        <f>Displacement_Number!R50*'Temporary Relocation Numbers'!$O$2</f>
        <v>17235.602150693809</v>
      </c>
      <c r="S50" s="45">
        <f>Displacement_Number!S50*'Temporary Relocation Numbers'!$O$2</f>
        <v>9410.7986150630095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503.40286804648372</v>
      </c>
      <c r="AC50" s="44">
        <f>Displacement_Number!AC50*'Temporary Relocation Numbers'!$I$2</f>
        <v>603.33313140418329</v>
      </c>
      <c r="AD50" s="44">
        <f>Displacement_Number!AD50*'Temporary Relocation Numbers'!$I$2</f>
        <v>390.24461056479822</v>
      </c>
      <c r="AE50" s="44">
        <f>Displacement_Number!AE50*'Temporary Relocation Numbers'!$I$2</f>
        <v>467.73259369288769</v>
      </c>
      <c r="AF50" s="44">
        <f>Displacement_Number!AF50*'Temporary Relocation Numbers'!$I$2</f>
        <v>377.73198468822721</v>
      </c>
      <c r="AG50" s="44">
        <f>Displacement_Number!AG50*'Temporary Relocation Numbers'!$I$2</f>
        <v>144.42938918367594</v>
      </c>
      <c r="AH50" s="45">
        <f>Displacement_Number!AH50*'Temporary Relocation Numbers'!$O$2</f>
        <v>32754.120993300225</v>
      </c>
      <c r="AI50" s="45">
        <f>Displacement_Number!AI50*'Temporary Relocation Numbers'!$O$2</f>
        <v>65812.935771856617</v>
      </c>
      <c r="AJ50" s="45">
        <f>Displacement_Number!AJ50*'Temporary Relocation Numbers'!$O$2</f>
        <v>49366.440919149973</v>
      </c>
      <c r="AK50" s="45">
        <f>Displacement_Number!AK50*'Temporary Relocation Numbers'!$O$2</f>
        <v>26802.946915548884</v>
      </c>
      <c r="AL50" s="45">
        <f>Displacement_Number!AL50*'Temporary Relocation Numbers'!$O$2</f>
        <v>16883.530818529725</v>
      </c>
      <c r="AM50" s="45">
        <f>Displacement_Number!AM50*'Temporary Relocation Numbers'!$O$2</f>
        <v>8607.4364619372154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723.14412856484319</v>
      </c>
      <c r="I51" s="44">
        <f>Displacement_Number!I51*'Temporary Relocation Numbers'!$I$2</f>
        <v>883.57333143531901</v>
      </c>
      <c r="J51" s="44">
        <f>Displacement_Number!J51*'Temporary Relocation Numbers'!$I$2</f>
        <v>577.57364276782391</v>
      </c>
      <c r="K51" s="44">
        <f>Displacement_Number!K51*'Temporary Relocation Numbers'!$I$2</f>
        <v>627.1394266645392</v>
      </c>
      <c r="L51" s="44">
        <f>Displacement_Number!L51*'Temporary Relocation Numbers'!$I$2</f>
        <v>515.69682447676962</v>
      </c>
      <c r="M51" s="44">
        <f>Displacement_Number!M51*'Temporary Relocation Numbers'!$I$2</f>
        <v>211.18143650335196</v>
      </c>
      <c r="N51" s="45">
        <f>Displacement_Number!N51*'Temporary Relocation Numbers'!$O$2</f>
        <v>47029.815960638291</v>
      </c>
      <c r="O51" s="45">
        <f>Displacement_Number!O51*'Temporary Relocation Numbers'!$O$2</f>
        <v>96337.382000827565</v>
      </c>
      <c r="P51" s="45">
        <f>Displacement_Number!P51*'Temporary Relocation Numbers'!$O$2</f>
        <v>73029.852165864344</v>
      </c>
      <c r="Q51" s="45">
        <f>Displacement_Number!Q51*'Temporary Relocation Numbers'!$O$2</f>
        <v>35920.896554086488</v>
      </c>
      <c r="R51" s="45">
        <f>Displacement_Number!R51*'Temporary Relocation Numbers'!$O$2</f>
        <v>23039.450827357352</v>
      </c>
      <c r="S51" s="45">
        <f>Displacement_Number!S51*'Temporary Relocation Numbers'!$O$2</f>
        <v>12579.753816676428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673.22959056801596</v>
      </c>
      <c r="AC51" s="44">
        <f>Displacement_Number!AC51*'Temporary Relocation Numbers'!$I$2</f>
        <v>806.87207565502138</v>
      </c>
      <c r="AD51" s="44">
        <f>Displacement_Number!AD51*'Temporary Relocation Numbers'!$I$2</f>
        <v>521.89654860618361</v>
      </c>
      <c r="AE51" s="44">
        <f>Displacement_Number!AE51*'Temporary Relocation Numbers'!$I$2</f>
        <v>625.52568238070148</v>
      </c>
      <c r="AF51" s="44">
        <f>Displacement_Number!AF51*'Temporary Relocation Numbers'!$I$2</f>
        <v>505.16269480732751</v>
      </c>
      <c r="AG51" s="44">
        <f>Displacement_Number!AG51*'Temporary Relocation Numbers'!$I$2</f>
        <v>193.15372382251957</v>
      </c>
      <c r="AH51" s="45">
        <f>Displacement_Number!AH51*'Temporary Relocation Numbers'!$O$2</f>
        <v>43783.61448706776</v>
      </c>
      <c r="AI51" s="45">
        <f>Displacement_Number!AI51*'Temporary Relocation Numbers'!$O$2</f>
        <v>87974.524142672948</v>
      </c>
      <c r="AJ51" s="45">
        <f>Displacement_Number!AJ51*'Temporary Relocation Numbers'!$O$2</f>
        <v>65989.901491930956</v>
      </c>
      <c r="AK51" s="45">
        <f>Displacement_Number!AK51*'Temporary Relocation Numbers'!$O$2</f>
        <v>35828.465526758511</v>
      </c>
      <c r="AL51" s="45">
        <f>Displacement_Number!AL51*'Temporary Relocation Numbers'!$O$2</f>
        <v>22568.824383662719</v>
      </c>
      <c r="AM51" s="45">
        <f>Displacement_Number!AM51*'Temporary Relocation Numbers'!$O$2</f>
        <v>11505.870661236067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733.53078634341125</v>
      </c>
      <c r="I52" s="44">
        <f>Displacement_Number!I52*'Temporary Relocation Numbers'!$I$2</f>
        <v>896.26426461637288</v>
      </c>
      <c r="J52" s="44">
        <f>Displacement_Number!J52*'Temporary Relocation Numbers'!$I$2</f>
        <v>585.86944374633163</v>
      </c>
      <c r="K52" s="44">
        <f>Displacement_Number!K52*'Temporary Relocation Numbers'!$I$2</f>
        <v>636.14715050119605</v>
      </c>
      <c r="L52" s="44">
        <f>Displacement_Number!L52*'Temporary Relocation Numbers'!$I$2</f>
        <v>523.10387684953071</v>
      </c>
      <c r="M52" s="44">
        <f>Displacement_Number!M52*'Temporary Relocation Numbers'!$I$2</f>
        <v>214.21467596904461</v>
      </c>
      <c r="N52" s="45">
        <f>Displacement_Number!N52*'Temporary Relocation Numbers'!$O$2</f>
        <v>47683.147210581526</v>
      </c>
      <c r="O52" s="45">
        <f>Displacement_Number!O52*'Temporary Relocation Numbers'!$O$2</f>
        <v>97675.686668052687</v>
      </c>
      <c r="P52" s="45">
        <f>Displacement_Number!P52*'Temporary Relocation Numbers'!$O$2</f>
        <v>74044.372074652158</v>
      </c>
      <c r="Q52" s="45">
        <f>Displacement_Number!Q52*'Temporary Relocation Numbers'!$O$2</f>
        <v>36419.904338093242</v>
      </c>
      <c r="R52" s="45">
        <f>Displacement_Number!R52*'Temporary Relocation Numbers'!$O$2</f>
        <v>23359.511471856607</v>
      </c>
      <c r="S52" s="45">
        <f>Displacement_Number!S52*'Temporary Relocation Numbers'!$O$2</f>
        <v>12754.509896774769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682.89931626642294</v>
      </c>
      <c r="AC52" s="44">
        <f>Displacement_Number!AC52*'Temporary Relocation Numbers'!$I$2</f>
        <v>818.4613339921442</v>
      </c>
      <c r="AD52" s="44">
        <f>Displacement_Number!AD52*'Temporary Relocation Numbers'!$I$2</f>
        <v>529.39264880538781</v>
      </c>
      <c r="AE52" s="44">
        <f>Displacement_Number!AE52*'Temporary Relocation Numbers'!$I$2</f>
        <v>634.51022769878057</v>
      </c>
      <c r="AF52" s="44">
        <f>Displacement_Number!AF52*'Temporary Relocation Numbers'!$I$2</f>
        <v>512.41844345576919</v>
      </c>
      <c r="AG52" s="44">
        <f>Displacement_Number!AG52*'Temporary Relocation Numbers'!$I$2</f>
        <v>195.92802779423567</v>
      </c>
      <c r="AH52" s="45">
        <f>Displacement_Number!AH52*'Temporary Relocation Numbers'!$O$2</f>
        <v>44391.849986092682</v>
      </c>
      <c r="AI52" s="45">
        <f>Displacement_Number!AI52*'Temporary Relocation Numbers'!$O$2</f>
        <v>89196.653224985334</v>
      </c>
      <c r="AJ52" s="45">
        <f>Displacement_Number!AJ52*'Temporary Relocation Numbers'!$O$2</f>
        <v>66906.623446816739</v>
      </c>
      <c r="AK52" s="45">
        <f>Displacement_Number!AK52*'Temporary Relocation Numbers'!$O$2</f>
        <v>36326.189272599593</v>
      </c>
      <c r="AL52" s="45">
        <f>Displacement_Number!AL52*'Temporary Relocation Numbers'!$O$2</f>
        <v>22882.347155188523</v>
      </c>
      <c r="AM52" s="45">
        <f>Displacement_Number!AM52*'Temporary Relocation Numbers'!$O$2</f>
        <v>11665.708515313197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744.06662967925308</v>
      </c>
      <c r="I53" s="44">
        <f>Displacement_Number!I53*'Temporary Relocation Numbers'!$I$2</f>
        <v>909.1374801041419</v>
      </c>
      <c r="J53" s="44">
        <f>Displacement_Number!J53*'Temporary Relocation Numbers'!$I$2</f>
        <v>594.28439890498032</v>
      </c>
      <c r="K53" s="44">
        <f>Displacement_Number!K53*'Temporary Relocation Numbers'!$I$2</f>
        <v>645.28425400251376</v>
      </c>
      <c r="L53" s="44">
        <f>Displacement_Number!L53*'Temporary Relocation Numbers'!$I$2</f>
        <v>530.61731813579456</v>
      </c>
      <c r="M53" s="44">
        <f>Displacement_Number!M53*'Temporary Relocation Numbers'!$I$2</f>
        <v>217.29148243479443</v>
      </c>
      <c r="N53" s="45">
        <f>Displacement_Number!N53*'Temporary Relocation Numbers'!$O$2</f>
        <v>48345.554441653629</v>
      </c>
      <c r="O53" s="45">
        <f>Displacement_Number!O53*'Temporary Relocation Numbers'!$O$2</f>
        <v>99032.582865845878</v>
      </c>
      <c r="P53" s="45">
        <f>Displacement_Number!P53*'Temporary Relocation Numbers'!$O$2</f>
        <v>75072.985544015566</v>
      </c>
      <c r="Q53" s="45">
        <f>Displacement_Number!Q53*'Temporary Relocation Numbers'!$O$2</f>
        <v>36925.844264456857</v>
      </c>
      <c r="R53" s="45">
        <f>Displacement_Number!R53*'Temporary Relocation Numbers'!$O$2</f>
        <v>23684.018351508126</v>
      </c>
      <c r="S53" s="45">
        <f>Displacement_Number!S53*'Temporary Relocation Numbers'!$O$2</f>
        <v>12931.69366250006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692.70793008916723</v>
      </c>
      <c r="AC53" s="44">
        <f>Displacement_Number!AC53*'Temporary Relocation Numbers'!$I$2</f>
        <v>830.21705106895695</v>
      </c>
      <c r="AD53" s="44">
        <f>Displacement_Number!AD53*'Temporary Relocation Numbers'!$I$2</f>
        <v>536.99641692910041</v>
      </c>
      <c r="AE53" s="44">
        <f>Displacement_Number!AE53*'Temporary Relocation Numbers'!$I$2</f>
        <v>643.62381976401377</v>
      </c>
      <c r="AF53" s="44">
        <f>Displacement_Number!AF53*'Temporary Relocation Numbers'!$I$2</f>
        <v>519.7784078133094</v>
      </c>
      <c r="AG53" s="44">
        <f>Displacement_Number!AG53*'Temporary Relocation Numbers'!$I$2</f>
        <v>198.74217962585914</v>
      </c>
      <c r="AH53" s="45">
        <f>Displacement_Number!AH53*'Temporary Relocation Numbers'!$O$2</f>
        <v>45008.535002742137</v>
      </c>
      <c r="AI53" s="45">
        <f>Displacement_Number!AI53*'Temporary Relocation Numbers'!$O$2</f>
        <v>90435.759943816753</v>
      </c>
      <c r="AJ53" s="45">
        <f>Displacement_Number!AJ53*'Temporary Relocation Numbers'!$O$2</f>
        <v>67836.080367561983</v>
      </c>
      <c r="AK53" s="45">
        <f>Displacement_Number!AK53*'Temporary Relocation Numbers'!$O$2</f>
        <v>36830.82732312919</v>
      </c>
      <c r="AL53" s="45">
        <f>Displacement_Number!AL53*'Temporary Relocation Numbers'!$O$2</f>
        <v>23200.225338701875</v>
      </c>
      <c r="AM53" s="45">
        <f>Displacement_Number!AM53*'Temporary Relocation Numbers'!$O$2</f>
        <v>11827.766813227059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754.7538013531331</v>
      </c>
      <c r="I54" s="44">
        <f>Displacement_Number!I54*'Temporary Relocation Numbers'!$I$2</f>
        <v>922.19559605434949</v>
      </c>
      <c r="J54" s="44">
        <f>Displacement_Number!J54*'Temporary Relocation Numbers'!$I$2</f>
        <v>602.8202196781067</v>
      </c>
      <c r="K54" s="44">
        <f>Displacement_Number!K54*'Temporary Relocation Numbers'!$I$2</f>
        <v>654.55259547342393</v>
      </c>
      <c r="L54" s="44">
        <f>Displacement_Number!L54*'Temporary Relocation Numbers'!$I$2</f>
        <v>538.23867641992513</v>
      </c>
      <c r="M54" s="44">
        <f>Displacement_Number!M54*'Temporary Relocation Numbers'!$I$2</f>
        <v>220.41248166177712</v>
      </c>
      <c r="N54" s="45">
        <f>Displacement_Number!N54*'Temporary Relocation Numbers'!$O$2</f>
        <v>49017.163736042552</v>
      </c>
      <c r="O54" s="45">
        <f>Displacement_Number!O54*'Temporary Relocation Numbers'!$O$2</f>
        <v>100408.32886500104</v>
      </c>
      <c r="P54" s="45">
        <f>Displacement_Number!P54*'Temporary Relocation Numbers'!$O$2</f>
        <v>76115.888359614371</v>
      </c>
      <c r="Q54" s="45">
        <f>Displacement_Number!Q54*'Temporary Relocation Numbers'!$O$2</f>
        <v>37438.812633474045</v>
      </c>
      <c r="R54" s="45">
        <f>Displacement_Number!R54*'Temporary Relocation Numbers'!$O$2</f>
        <v>24013.033232753245</v>
      </c>
      <c r="S54" s="45">
        <f>Displacement_Number!S54*'Temporary Relocation Numbers'!$O$2</f>
        <v>13111.3388389021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702.65742691300989</v>
      </c>
      <c r="AC54" s="44">
        <f>Displacement_Number!AC54*'Temporary Relocation Numbers'!$I$2</f>
        <v>842.1416177642559</v>
      </c>
      <c r="AD54" s="44">
        <f>Displacement_Number!AD54*'Temporary Relocation Numbers'!$I$2</f>
        <v>544.7093994323659</v>
      </c>
      <c r="AE54" s="44">
        <f>Displacement_Number!AE54*'Temporary Relocation Numbers'!$I$2</f>
        <v>652.86831209957484</v>
      </c>
      <c r="AF54" s="44">
        <f>Displacement_Number!AF54*'Temporary Relocation Numbers'!$I$2</f>
        <v>527.24408475016048</v>
      </c>
      <c r="AG54" s="44">
        <f>Displacement_Number!AG54*'Temporary Relocation Numbers'!$I$2</f>
        <v>201.59675165984254</v>
      </c>
      <c r="AH54" s="45">
        <f>Displacement_Number!AH54*'Temporary Relocation Numbers'!$O$2</f>
        <v>45633.786916465695</v>
      </c>
      <c r="AI54" s="45">
        <f>Displacement_Number!AI54*'Temporary Relocation Numbers'!$O$2</f>
        <v>91692.080149983682</v>
      </c>
      <c r="AJ54" s="45">
        <f>Displacement_Number!AJ54*'Temporary Relocation Numbers'!$O$2</f>
        <v>68778.449166429564</v>
      </c>
      <c r="AK54" s="45">
        <f>Displacement_Number!AK54*'Temporary Relocation Numbers'!$O$2</f>
        <v>37342.475730845763</v>
      </c>
      <c r="AL54" s="45">
        <f>Displacement_Number!AL54*'Temporary Relocation Numbers'!$O$2</f>
        <v>23522.519438942127</v>
      </c>
      <c r="AM54" s="45">
        <f>Displacement_Number!AM54*'Temporary Relocation Numbers'!$O$2</f>
        <v>11992.076401055137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765.59447492298773</v>
      </c>
      <c r="I55" s="44">
        <f>Displacement_Number!I55*'Temporary Relocation Numbers'!$I$2</f>
        <v>935.44126822779162</v>
      </c>
      <c r="J55" s="44">
        <f>Displacement_Number!J55*'Temporary Relocation Numbers'!$I$2</f>
        <v>611.47864208170677</v>
      </c>
      <c r="K55" s="44">
        <f>Displacement_Number!K55*'Temporary Relocation Numbers'!$I$2</f>
        <v>663.95405991004816</v>
      </c>
      <c r="L55" s="44">
        <f>Displacement_Number!L55*'Temporary Relocation Numbers'!$I$2</f>
        <v>545.96950173445566</v>
      </c>
      <c r="M55" s="44">
        <f>Displacement_Number!M55*'Temporary Relocation Numbers'!$I$2</f>
        <v>223.57830839909607</v>
      </c>
      <c r="N55" s="45">
        <f>Displacement_Number!N55*'Temporary Relocation Numbers'!$O$2</f>
        <v>49698.102927451357</v>
      </c>
      <c r="O55" s="45">
        <f>Displacement_Number!O55*'Temporary Relocation Numbers'!$O$2</f>
        <v>101803.18652417173</v>
      </c>
      <c r="P55" s="45">
        <f>Displacement_Number!P55*'Temporary Relocation Numbers'!$O$2</f>
        <v>77173.279026933771</v>
      </c>
      <c r="Q55" s="45">
        <f>Displacement_Number!Q55*'Temporary Relocation Numbers'!$O$2</f>
        <v>37958.907083230995</v>
      </c>
      <c r="R55" s="45">
        <f>Displacement_Number!R55*'Temporary Relocation Numbers'!$O$2</f>
        <v>24346.618740083617</v>
      </c>
      <c r="S55" s="45">
        <f>Displacement_Number!S55*'Temporary Relocation Numbers'!$O$2</f>
        <v>13293.479619534091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712.74983026750976</v>
      </c>
      <c r="AC55" s="44">
        <f>Displacement_Number!AC55*'Temporary Relocation Numbers'!$I$2</f>
        <v>854.23745929748748</v>
      </c>
      <c r="AD55" s="44">
        <f>Displacement_Number!AD55*'Temporary Relocation Numbers'!$I$2</f>
        <v>552.53316498225922</v>
      </c>
      <c r="AE55" s="44">
        <f>Displacement_Number!AE55*'Temporary Relocation Numbers'!$I$2</f>
        <v>662.24558485114585</v>
      </c>
      <c r="AF55" s="44">
        <f>Displacement_Number!AF55*'Temporary Relocation Numbers'!$I$2</f>
        <v>534.81699263636926</v>
      </c>
      <c r="AG55" s="44">
        <f>Displacement_Number!AG55*'Temporary Relocation Numbers'!$I$2</f>
        <v>204.49232445930286</v>
      </c>
      <c r="AH55" s="45">
        <f>Displacement_Number!AH55*'Temporary Relocation Numbers'!$O$2</f>
        <v>46267.7247373309</v>
      </c>
      <c r="AI55" s="45">
        <f>Displacement_Number!AI55*'Temporary Relocation Numbers'!$O$2</f>
        <v>92965.852970707085</v>
      </c>
      <c r="AJ55" s="45">
        <f>Displacement_Number!AJ55*'Temporary Relocation Numbers'!$O$2</f>
        <v>69733.909213321313</v>
      </c>
      <c r="AK55" s="45">
        <f>Displacement_Number!AK55*'Temporary Relocation Numbers'!$O$2</f>
        <v>37861.231882594861</v>
      </c>
      <c r="AL55" s="45">
        <f>Displacement_Number!AL55*'Temporary Relocation Numbers'!$O$2</f>
        <v>23849.290801171588</v>
      </c>
      <c r="AM55" s="45">
        <f>Displacement_Number!AM55*'Temporary Relocation Numbers'!$O$2</f>
        <v>12158.66855338407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776.59085516598202</v>
      </c>
      <c r="I56" s="44">
        <f>Displacement_Number!I56*'Temporary Relocation Numbers'!$I$2</f>
        <v>948.87719053046544</v>
      </c>
      <c r="J56" s="44">
        <f>Displacement_Number!J56*'Temporary Relocation Numbers'!$I$2</f>
        <v>620.26142706650785</v>
      </c>
      <c r="K56" s="44">
        <f>Displacement_Number!K56*'Temporary Relocation Numbers'!$I$2</f>
        <v>673.49055938306878</v>
      </c>
      <c r="L56" s="44">
        <f>Displacement_Number!L56*'Temporary Relocation Numbers'!$I$2</f>
        <v>553.81136637533371</v>
      </c>
      <c r="M56" s="44">
        <f>Displacement_Number!M56*'Temporary Relocation Numbers'!$I$2</f>
        <v>226.78960651287781</v>
      </c>
      <c r="N56" s="45">
        <f>Displacement_Number!N56*'Temporary Relocation Numbers'!$O$2</f>
        <v>50388.501625429992</v>
      </c>
      <c r="O56" s="45">
        <f>Displacement_Number!O56*'Temporary Relocation Numbers'!$O$2</f>
        <v>103217.4213397132</v>
      </c>
      <c r="P56" s="45">
        <f>Displacement_Number!P56*'Temporary Relocation Numbers'!$O$2</f>
        <v>78245.358809067824</v>
      </c>
      <c r="Q56" s="45">
        <f>Displacement_Number!Q56*'Temporary Relocation Numbers'!$O$2</f>
        <v>38486.226608187746</v>
      </c>
      <c r="R56" s="45">
        <f>Displacement_Number!R56*'Temporary Relocation Numbers'!$O$2</f>
        <v>24684.838367961034</v>
      </c>
      <c r="S56" s="45">
        <f>Displacement_Number!S56*'Temporary Relocation Numbers'!$O$2</f>
        <v>13478.150672961012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722.98719274656833</v>
      </c>
      <c r="AC56" s="44">
        <f>Displacement_Number!AC56*'Temporary Relocation Numbers'!$I$2</f>
        <v>866.50703572198995</v>
      </c>
      <c r="AD56" s="44">
        <f>Displacement_Number!AD56*'Temporary Relocation Numbers'!$I$2</f>
        <v>560.46930477692183</v>
      </c>
      <c r="AE56" s="44">
        <f>Displacement_Number!AE56*'Temporary Relocation Numbers'!$I$2</f>
        <v>671.75754516930238</v>
      </c>
      <c r="AF56" s="44">
        <f>Displacement_Number!AF56*'Temporary Relocation Numbers'!$I$2</f>
        <v>542.49867165062255</v>
      </c>
      <c r="AG56" s="44">
        <f>Displacement_Number!AG56*'Temporary Relocation Numbers'!$I$2</f>
        <v>207.42948692609627</v>
      </c>
      <c r="AH56" s="45">
        <f>Displacement_Number!AH56*'Temporary Relocation Numbers'!$O$2</f>
        <v>46910.469128675526</v>
      </c>
      <c r="AI56" s="45">
        <f>Displacement_Number!AI56*'Temporary Relocation Numbers'!$O$2</f>
        <v>94257.320855128055</v>
      </c>
      <c r="AJ56" s="45">
        <f>Displacement_Number!AJ56*'Temporary Relocation Numbers'!$O$2</f>
        <v>70702.642369919224</v>
      </c>
      <c r="AK56" s="45">
        <f>Displacement_Number!AK56*'Temporary Relocation Numbers'!$O$2</f>
        <v>38387.194518105702</v>
      </c>
      <c r="AL56" s="45">
        <f>Displacement_Number!AL56*'Temporary Relocation Numbers'!$O$2</f>
        <v>24180.601622851827</v>
      </c>
      <c r="AM56" s="45">
        <f>Displacement_Number!AM56*'Temporary Relocation Numbers'!$O$2</f>
        <v>12327.574979262423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787.74517852691793</v>
      </c>
      <c r="I57" s="44">
        <f>Displacement_Number!I57*'Temporary Relocation Numbers'!$I$2</f>
        <v>962.50609556145628</v>
      </c>
      <c r="J57" s="44">
        <f>Displacement_Number!J57*'Temporary Relocation Numbers'!$I$2</f>
        <v>629.17036087610904</v>
      </c>
      <c r="K57" s="44">
        <f>Displacement_Number!K57*'Temporary Relocation Numbers'!$I$2</f>
        <v>683.16403342660612</v>
      </c>
      <c r="L57" s="44">
        <f>Displacement_Number!L57*'Temporary Relocation Numbers'!$I$2</f>
        <v>561.76586522169464</v>
      </c>
      <c r="M57" s="44">
        <f>Displacement_Number!M57*'Temporary Relocation Numbers'!$I$2</f>
        <v>230.04702911722123</v>
      </c>
      <c r="N57" s="45">
        <f>Displacement_Number!N57*'Temporary Relocation Numbers'!$O$2</f>
        <v>51088.491240045158</v>
      </c>
      <c r="O57" s="45">
        <f>Displacement_Number!O57*'Temporary Relocation Numbers'!$O$2</f>
        <v>104651.30249621684</v>
      </c>
      <c r="P57" s="45">
        <f>Displacement_Number!P57*'Temporary Relocation Numbers'!$O$2</f>
        <v>79332.331765027746</v>
      </c>
      <c r="Q57" s="45">
        <f>Displacement_Number!Q57*'Temporary Relocation Numbers'!$O$2</f>
        <v>39020.871578020728</v>
      </c>
      <c r="R57" s="45">
        <f>Displacement_Number!R57*'Temporary Relocation Numbers'!$O$2</f>
        <v>25027.756492902983</v>
      </c>
      <c r="S57" s="45">
        <f>Displacement_Number!S57*'Temporary Relocation Numbers'!$O$2</f>
        <v>13665.387149358432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733.37159642588654</v>
      </c>
      <c r="AC57" s="44">
        <f>Displacement_Number!AC57*'Temporary Relocation Numbers'!$I$2</f>
        <v>878.95284242531955</v>
      </c>
      <c r="AD57" s="44">
        <f>Displacement_Number!AD57*'Temporary Relocation Numbers'!$I$2</f>
        <v>568.51943286917788</v>
      </c>
      <c r="AE57" s="44">
        <f>Displacement_Number!AE57*'Temporary Relocation Numbers'!$I$2</f>
        <v>681.40612759738883</v>
      </c>
      <c r="AF57" s="44">
        <f>Displacement_Number!AF57*'Temporary Relocation Numbers'!$I$2</f>
        <v>550.29068409348849</v>
      </c>
      <c r="AG57" s="44">
        <f>Displacement_Number!AG57*'Temporary Relocation Numbers'!$I$2</f>
        <v>210.40883642058941</v>
      </c>
      <c r="AH57" s="45">
        <f>Displacement_Number!AH57*'Temporary Relocation Numbers'!$O$2</f>
        <v>47562.142430074629</v>
      </c>
      <c r="AI57" s="45">
        <f>Displacement_Number!AI57*'Temporary Relocation Numbers'!$O$2</f>
        <v>95566.729620455226</v>
      </c>
      <c r="AJ57" s="45">
        <f>Displacement_Number!AJ57*'Temporary Relocation Numbers'!$O$2</f>
        <v>71684.833024300926</v>
      </c>
      <c r="AK57" s="45">
        <f>Displacement_Number!AK57*'Temporary Relocation Numbers'!$O$2</f>
        <v>38920.463748785216</v>
      </c>
      <c r="AL57" s="45">
        <f>Displacement_Number!AL57*'Temporary Relocation Numbers'!$O$2</f>
        <v>24516.514965482376</v>
      </c>
      <c r="AM57" s="45">
        <f>Displacement_Number!AM57*'Temporary Relocation Numbers'!$O$2</f>
        <v>12498.827828236175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799.05971357308408</v>
      </c>
      <c r="I58" s="44">
        <f>Displacement_Number!I58*'Temporary Relocation Numbers'!$I$2</f>
        <v>976.33075516869565</v>
      </c>
      <c r="J58" s="44">
        <f>Displacement_Number!J58*'Temporary Relocation Numbers'!$I$2</f>
        <v>638.20725541027048</v>
      </c>
      <c r="K58" s="44">
        <f>Displacement_Number!K58*'Temporary Relocation Numbers'!$I$2</f>
        <v>692.97644943268051</v>
      </c>
      <c r="L58" s="44">
        <f>Displacement_Number!L58*'Temporary Relocation Numbers'!$I$2</f>
        <v>569.83461606022911</v>
      </c>
      <c r="M58" s="44">
        <f>Displacement_Number!M58*'Temporary Relocation Numbers'!$I$2</f>
        <v>233.35123870702864</v>
      </c>
      <c r="N58" s="45">
        <f>Displacement_Number!N58*'Temporary Relocation Numbers'!$O$2</f>
        <v>51798.205006892749</v>
      </c>
      <c r="O58" s="45">
        <f>Displacement_Number!O58*'Temporary Relocation Numbers'!$O$2</f>
        <v>106105.10291774658</v>
      </c>
      <c r="P58" s="45">
        <f>Displacement_Number!P58*'Temporary Relocation Numbers'!$O$2</f>
        <v>80434.404788582382</v>
      </c>
      <c r="Q58" s="45">
        <f>Displacement_Number!Q58*'Temporary Relocation Numbers'!$O$2</f>
        <v>39562.943756727109</v>
      </c>
      <c r="R58" s="45">
        <f>Displacement_Number!R58*'Temporary Relocation Numbers'!$O$2</f>
        <v>25375.438385736008</v>
      </c>
      <c r="S58" s="45">
        <f>Displacement_Number!S58*'Temporary Relocation Numbers'!$O$2</f>
        <v>13855.224687202957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743.90515328641902</v>
      </c>
      <c r="AC58" s="44">
        <f>Displacement_Number!AC58*'Temporary Relocation Numbers'!$I$2</f>
        <v>891.57741063676281</v>
      </c>
      <c r="AD58" s="44">
        <f>Displacement_Number!AD58*'Temporary Relocation Numbers'!$I$2</f>
        <v>576.68518649480291</v>
      </c>
      <c r="AE58" s="44">
        <f>Displacement_Number!AE58*'Temporary Relocation Numbers'!$I$2</f>
        <v>691.19329446496681</v>
      </c>
      <c r="AF58" s="44">
        <f>Displacement_Number!AF58*'Temporary Relocation Numbers'!$I$2</f>
        <v>558.19461470515864</v>
      </c>
      <c r="AG58" s="44">
        <f>Displacement_Number!AG58*'Temporary Relocation Numbers'!$I$2</f>
        <v>213.43097888315023</v>
      </c>
      <c r="AH58" s="45">
        <f>Displacement_Number!AH58*'Temporary Relocation Numbers'!$O$2</f>
        <v>48222.868680626561</v>
      </c>
      <c r="AI58" s="45">
        <f>Displacement_Number!AI58*'Temporary Relocation Numbers'!$O$2</f>
        <v>96894.328498753574</v>
      </c>
      <c r="AJ58" s="45">
        <f>Displacement_Number!AJ58*'Temporary Relocation Numbers'!$O$2</f>
        <v>72680.668126035904</v>
      </c>
      <c r="AK58" s="45">
        <f>Displacement_Number!AK58*'Temporary Relocation Numbers'!$O$2</f>
        <v>39461.141076773209</v>
      </c>
      <c r="AL58" s="45">
        <f>Displacement_Number!AL58*'Temporary Relocation Numbers'!$O$2</f>
        <v>24857.09476660379</v>
      </c>
      <c r="AM58" s="45">
        <f>Displacement_Number!AM58*'Temporary Relocation Numbers'!$O$2</f>
        <v>12672.459696468051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810.53676145563509</v>
      </c>
      <c r="I59" s="44">
        <f>Displacement_Number!I59*'Temporary Relocation Numbers'!$I$2</f>
        <v>990.35398101269698</v>
      </c>
      <c r="J59" s="44">
        <f>Displacement_Number!J59*'Temporary Relocation Numbers'!$I$2</f>
        <v>647.37394859341396</v>
      </c>
      <c r="K59" s="44">
        <f>Displacement_Number!K59*'Temporary Relocation Numbers'!$I$2</f>
        <v>702.92980305134165</v>
      </c>
      <c r="L59" s="44">
        <f>Displacement_Number!L59*'Temporary Relocation Numbers'!$I$2</f>
        <v>578.01925991420853</v>
      </c>
      <c r="M59" s="44">
        <f>Displacement_Number!M59*'Temporary Relocation Numbers'!$I$2</f>
        <v>236.70290729274348</v>
      </c>
      <c r="N59" s="45">
        <f>Displacement_Number!N59*'Temporary Relocation Numbers'!$O$2</f>
        <v>52517.778012457842</v>
      </c>
      <c r="O59" s="45">
        <f>Displacement_Number!O59*'Temporary Relocation Numbers'!$O$2</f>
        <v>107579.09931978711</v>
      </c>
      <c r="P59" s="45">
        <f>Displacement_Number!P59*'Temporary Relocation Numbers'!$O$2</f>
        <v>81551.787647638179</v>
      </c>
      <c r="Q59" s="45">
        <f>Displacement_Number!Q59*'Temporary Relocation Numbers'!$O$2</f>
        <v>40112.546321994429</v>
      </c>
      <c r="R59" s="45">
        <f>Displacement_Number!R59*'Temporary Relocation Numbers'!$O$2</f>
        <v>25727.950224019329</v>
      </c>
      <c r="S59" s="45">
        <f>Displacement_Number!S59*'Temporary Relocation Numbers'!$O$2</f>
        <v>14047.699420055644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754.59000564390635</v>
      </c>
      <c r="AC59" s="44">
        <f>Displacement_Number!AC59*'Temporary Relocation Numbers'!$I$2</f>
        <v>904.38330794213744</v>
      </c>
      <c r="AD59" s="44">
        <f>Displacement_Number!AD59*'Temporary Relocation Numbers'!$I$2</f>
        <v>584.96822640550329</v>
      </c>
      <c r="AE59" s="44">
        <f>Displacement_Number!AE59*'Temporary Relocation Numbers'!$I$2</f>
        <v>701.12103628691398</v>
      </c>
      <c r="AF59" s="44">
        <f>Displacement_Number!AF59*'Temporary Relocation Numbers'!$I$2</f>
        <v>566.21207098775153</v>
      </c>
      <c r="AG59" s="44">
        <f>Displacement_Number!AG59*'Temporary Relocation Numbers'!$I$2</f>
        <v>216.49652895738461</v>
      </c>
      <c r="AH59" s="45">
        <f>Displacement_Number!AH59*'Temporary Relocation Numbers'!$O$2</f>
        <v>48892.773642562432</v>
      </c>
      <c r="AI59" s="45">
        <f>Displacement_Number!AI59*'Temporary Relocation Numbers'!$O$2</f>
        <v>98240.370184383049</v>
      </c>
      <c r="AJ59" s="45">
        <f>Displacement_Number!AJ59*'Temporary Relocation Numbers'!$O$2</f>
        <v>73690.33722176947</v>
      </c>
      <c r="AK59" s="45">
        <f>Displacement_Number!AK59*'Temporary Relocation Numbers'!$O$2</f>
        <v>40009.329414262189</v>
      </c>
      <c r="AL59" s="45">
        <f>Displacement_Number!AL59*'Temporary Relocation Numbers'!$O$2</f>
        <v>25202.405851967491</v>
      </c>
      <c r="AM59" s="45">
        <f>Displacement_Number!AM59*'Temporary Relocation Numbers'!$O$2</f>
        <v>12848.503632941849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822.1786563776011</v>
      </c>
      <c r="I60" s="44">
        <f>Displacement_Number!I60*'Temporary Relocation Numbers'!$I$2</f>
        <v>1004.5786251383929</v>
      </c>
      <c r="J60" s="44">
        <f>Displacement_Number!J60*'Temporary Relocation Numbers'!$I$2</f>
        <v>656.67230474842404</v>
      </c>
      <c r="K60" s="44">
        <f>Displacement_Number!K60*'Temporary Relocation Numbers'!$I$2</f>
        <v>713.02611859654348</v>
      </c>
      <c r="L60" s="44">
        <f>Displacement_Number!L60*'Temporary Relocation Numbers'!$I$2</f>
        <v>586.32146137723521</v>
      </c>
      <c r="M60" s="44">
        <f>Displacement_Number!M60*'Temporary Relocation Numbers'!$I$2</f>
        <v>240.10271653702392</v>
      </c>
      <c r="N60" s="45">
        <f>Displacement_Number!N60*'Temporary Relocation Numbers'!$O$2</f>
        <v>53247.347219827017</v>
      </c>
      <c r="O60" s="45">
        <f>Displacement_Number!O60*'Temporary Relocation Numbers'!$O$2</f>
        <v>109073.57226191365</v>
      </c>
      <c r="P60" s="45">
        <f>Displacement_Number!P60*'Temporary Relocation Numbers'!$O$2</f>
        <v>82684.693024166336</v>
      </c>
      <c r="Q60" s="45">
        <f>Displacement_Number!Q60*'Temporary Relocation Numbers'!$O$2</f>
        <v>40669.783884839431</v>
      </c>
      <c r="R60" s="45">
        <f>Displacement_Number!R60*'Temporary Relocation Numbers'!$O$2</f>
        <v>26085.359104641029</v>
      </c>
      <c r="S60" s="45">
        <f>Displacement_Number!S60*'Temporary Relocation Numbers'!$O$2</f>
        <v>14242.847983439633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765.42832658458212</v>
      </c>
      <c r="AC60" s="44">
        <f>Displacement_Number!AC60*'Temporary Relocation Numbers'!$I$2</f>
        <v>917.37313880598856</v>
      </c>
      <c r="AD60" s="44">
        <f>Displacement_Number!AD60*'Temporary Relocation Numbers'!$I$2</f>
        <v>593.37023720668094</v>
      </c>
      <c r="AE60" s="44">
        <f>Displacement_Number!AE60*'Temporary Relocation Numbers'!$I$2</f>
        <v>711.19137216825436</v>
      </c>
      <c r="AF60" s="44">
        <f>Displacement_Number!AF60*'Temporary Relocation Numbers'!$I$2</f>
        <v>574.34468353224611</v>
      </c>
      <c r="AG60" s="44">
        <f>Displacement_Number!AG60*'Temporary Relocation Numbers'!$I$2</f>
        <v>219.60611011514217</v>
      </c>
      <c r="AH60" s="45">
        <f>Displacement_Number!AH60*'Temporary Relocation Numbers'!$O$2</f>
        <v>49571.984825183747</v>
      </c>
      <c r="AI60" s="45">
        <f>Displacement_Number!AI60*'Temporary Relocation Numbers'!$O$2</f>
        <v>99605.110882096356</v>
      </c>
      <c r="AJ60" s="45">
        <f>Displacement_Number!AJ60*'Temporary Relocation Numbers'!$O$2</f>
        <v>74714.032491300866</v>
      </c>
      <c r="AK60" s="45">
        <f>Displacement_Number!AK60*'Temporary Relocation Numbers'!$O$2</f>
        <v>40565.133103085638</v>
      </c>
      <c r="AL60" s="45">
        <f>Displacement_Number!AL60*'Temporary Relocation Numbers'!$O$2</f>
        <v>25552.51394787465</v>
      </c>
      <c r="AM60" s="45">
        <f>Displacement_Number!AM60*'Temporary Relocation Numbers'!$O$2</f>
        <v>13026.993145752953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1108.1719399783424</v>
      </c>
      <c r="I61" s="44">
        <f>Displacement_Number!I61*'Temporary Relocation Numbers'!$I$2</f>
        <v>1354.0193913390885</v>
      </c>
      <c r="J61" s="44">
        <f>Displacement_Number!J61*'Temporary Relocation Numbers'!$I$2</f>
        <v>885.09451837302095</v>
      </c>
      <c r="K61" s="44">
        <f>Displacement_Number!K61*'Temporary Relocation Numbers'!$I$2</f>
        <v>961.05089930413556</v>
      </c>
      <c r="L61" s="44">
        <f>Displacement_Number!L61*'Temporary Relocation Numbers'!$I$2</f>
        <v>790.27226779156376</v>
      </c>
      <c r="M61" s="44">
        <f>Displacement_Number!M61*'Temporary Relocation Numbers'!$I$2</f>
        <v>323.62199032408819</v>
      </c>
      <c r="N61" s="45">
        <f>Displacement_Number!N61*'Temporary Relocation Numbers'!$O$2</f>
        <v>71735.987052517536</v>
      </c>
      <c r="O61" s="45">
        <f>Displacement_Number!O61*'Temporary Relocation Numbers'!$O$2</f>
        <v>146946.29453087514</v>
      </c>
      <c r="P61" s="45">
        <f>Displacement_Number!P61*'Temporary Relocation Numbers'!$O$2</f>
        <v>111394.62110169427</v>
      </c>
      <c r="Q61" s="45">
        <f>Displacement_Number!Q61*'Temporary Relocation Numbers'!$O$2</f>
        <v>54791.219516475401</v>
      </c>
      <c r="R61" s="45">
        <f>Displacement_Number!R61*'Temporary Relocation Numbers'!$O$2</f>
        <v>35142.764488632092</v>
      </c>
      <c r="S61" s="45">
        <f>Displacement_Number!S61*'Temporary Relocation Numbers'!$O$2</f>
        <v>19188.275320325352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1031.681115784218</v>
      </c>
      <c r="AC61" s="44">
        <f>Displacement_Number!AC61*'Temporary Relocation Numbers'!$I$2</f>
        <v>1236.4796422637341</v>
      </c>
      <c r="AD61" s="44">
        <f>Displacement_Number!AD61*'Temporary Relocation Numbers'!$I$2</f>
        <v>799.77294690163035</v>
      </c>
      <c r="AE61" s="44">
        <f>Displacement_Number!AE61*'Temporary Relocation Numbers'!$I$2</f>
        <v>958.57793981651832</v>
      </c>
      <c r="AF61" s="44">
        <f>Displacement_Number!AF61*'Temporary Relocation Numbers'!$I$2</f>
        <v>774.12939052733623</v>
      </c>
      <c r="AG61" s="44">
        <f>Displacement_Number!AG61*'Temporary Relocation Numbers'!$I$2</f>
        <v>295.99567829893454</v>
      </c>
      <c r="AH61" s="45">
        <f>Displacement_Number!AH61*'Temporary Relocation Numbers'!$O$2</f>
        <v>66784.458705631827</v>
      </c>
      <c r="AI61" s="45">
        <f>Displacement_Number!AI61*'Temporary Relocation Numbers'!$O$2</f>
        <v>134190.1769322707</v>
      </c>
      <c r="AJ61" s="45">
        <f>Displacement_Number!AJ61*'Temporary Relocation Numbers'!$O$2</f>
        <v>100656.3734585752</v>
      </c>
      <c r="AK61" s="45">
        <f>Displacement_Number!AK61*'Temporary Relocation Numbers'!$O$2</f>
        <v>54650.231701741031</v>
      </c>
      <c r="AL61" s="45">
        <f>Displacement_Number!AL61*'Temporary Relocation Numbers'!$O$2</f>
        <v>34424.903876553435</v>
      </c>
      <c r="AM61" s="45">
        <f>Displacement_Number!AM61*'Temporary Relocation Numbers'!$O$2</f>
        <v>17550.249175399298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1124.088826039784</v>
      </c>
      <c r="I62" s="44">
        <f>Displacement_Number!I62*'Temporary Relocation Numbers'!$I$2</f>
        <v>1373.4674314846893</v>
      </c>
      <c r="J62" s="44">
        <f>Displacement_Number!J62*'Temporary Relocation Numbers'!$I$2</f>
        <v>897.80730065374269</v>
      </c>
      <c r="K62" s="44">
        <f>Displacement_Number!K62*'Temporary Relocation Numbers'!$I$2</f>
        <v>974.85465764850301</v>
      </c>
      <c r="L62" s="44">
        <f>Displacement_Number!L62*'Temporary Relocation Numbers'!$I$2</f>
        <v>801.62309990539734</v>
      </c>
      <c r="M62" s="44">
        <f>Displacement_Number!M62*'Temporary Relocation Numbers'!$I$2</f>
        <v>328.27023502433394</v>
      </c>
      <c r="N62" s="45">
        <f>Displacement_Number!N62*'Temporary Relocation Numbers'!$O$2</f>
        <v>72732.532778449357</v>
      </c>
      <c r="O62" s="45">
        <f>Displacement_Number!O62*'Temporary Relocation Numbers'!$O$2</f>
        <v>148987.65072841453</v>
      </c>
      <c r="P62" s="45">
        <f>Displacement_Number!P62*'Temporary Relocation Numbers'!$O$2</f>
        <v>112942.09870828825</v>
      </c>
      <c r="Q62" s="45">
        <f>Displacement_Number!Q62*'Temporary Relocation Numbers'!$O$2</f>
        <v>55552.371037088924</v>
      </c>
      <c r="R62" s="45">
        <f>Displacement_Number!R62*'Temporary Relocation Numbers'!$O$2</f>
        <v>35630.962577032769</v>
      </c>
      <c r="S62" s="45">
        <f>Displacement_Number!S62*'Temporary Relocation Numbers'!$O$2</f>
        <v>19454.836004079156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1046.4993494709502</v>
      </c>
      <c r="AC62" s="44">
        <f>Displacement_Number!AC62*'Temporary Relocation Numbers'!$I$2</f>
        <v>1254.2394364555889</v>
      </c>
      <c r="AD62" s="44">
        <f>Displacement_Number!AD62*'Temporary Relocation Numbers'!$I$2</f>
        <v>811.26023909123865</v>
      </c>
      <c r="AE62" s="44">
        <f>Displacement_Number!AE62*'Temporary Relocation Numbers'!$I$2</f>
        <v>972.34617856958494</v>
      </c>
      <c r="AF62" s="44">
        <f>Displacement_Number!AF62*'Temporary Relocation Numbers'!$I$2</f>
        <v>785.24835939969159</v>
      </c>
      <c r="AG62" s="44">
        <f>Displacement_Number!AG62*'Temporary Relocation Numbers'!$I$2</f>
        <v>300.24712098232828</v>
      </c>
      <c r="AH62" s="45">
        <f>Displacement_Number!AH62*'Temporary Relocation Numbers'!$O$2</f>
        <v>67712.218531854669</v>
      </c>
      <c r="AI62" s="45">
        <f>Displacement_Number!AI62*'Temporary Relocation Numbers'!$O$2</f>
        <v>136054.32703012865</v>
      </c>
      <c r="AJ62" s="45">
        <f>Displacement_Number!AJ62*'Temporary Relocation Numbers'!$O$2</f>
        <v>102054.67691656627</v>
      </c>
      <c r="AK62" s="45">
        <f>Displacement_Number!AK62*'Temporary Relocation Numbers'!$O$2</f>
        <v>55409.42464047738</v>
      </c>
      <c r="AL62" s="45">
        <f>Displacement_Number!AL62*'Temporary Relocation Numbers'!$O$2</f>
        <v>34903.129551467166</v>
      </c>
      <c r="AM62" s="45">
        <f>Displacement_Number!AM62*'Temporary Relocation Numbers'!$O$2</f>
        <v>17794.054642130774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1140.2343293877252</v>
      </c>
      <c r="I63" s="44">
        <f>Displacement_Number!I63*'Temporary Relocation Numbers'!$I$2</f>
        <v>1393.1948075599848</v>
      </c>
      <c r="J63" s="44">
        <f>Displacement_Number!J63*'Temporary Relocation Numbers'!$I$2</f>
        <v>910.70267906398772</v>
      </c>
      <c r="K63" s="44">
        <f>Displacement_Number!K63*'Temporary Relocation Numbers'!$I$2</f>
        <v>988.8566820207858</v>
      </c>
      <c r="L63" s="44">
        <f>Displacement_Number!L63*'Temporary Relocation Numbers'!$I$2</f>
        <v>813.13696619735833</v>
      </c>
      <c r="M63" s="44">
        <f>Displacement_Number!M63*'Temporary Relocation Numbers'!$I$2</f>
        <v>332.98524335449173</v>
      </c>
      <c r="N63" s="45">
        <f>Displacement_Number!N63*'Temporary Relocation Numbers'!$O$2</f>
        <v>73742.922370266038</v>
      </c>
      <c r="O63" s="45">
        <f>Displacement_Number!O63*'Temporary Relocation Numbers'!$O$2</f>
        <v>151057.36514443456</v>
      </c>
      <c r="P63" s="45">
        <f>Displacement_Number!P63*'Temporary Relocation Numbers'!$O$2</f>
        <v>114511.0736449977</v>
      </c>
      <c r="Q63" s="45">
        <f>Displacement_Number!Q63*'Temporary Relocation Numbers'!$O$2</f>
        <v>56324.096362090146</v>
      </c>
      <c r="R63" s="45">
        <f>Displacement_Number!R63*'Temporary Relocation Numbers'!$O$2</f>
        <v>36125.942641097172</v>
      </c>
      <c r="S63" s="45">
        <f>Displacement_Number!S63*'Temporary Relocation Numbers'!$O$2</f>
        <v>19725.099709440532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1061.5304202894617</v>
      </c>
      <c r="AC63" s="44">
        <f>Displacement_Number!AC63*'Temporary Relocation Numbers'!$I$2</f>
        <v>1272.2543179767908</v>
      </c>
      <c r="AD63" s="44">
        <f>Displacement_Number!AD63*'Temporary Relocation Numbers'!$I$2</f>
        <v>822.91252546120893</v>
      </c>
      <c r="AE63" s="44">
        <f>Displacement_Number!AE63*'Temporary Relocation Numbers'!$I$2</f>
        <v>986.31217317586641</v>
      </c>
      <c r="AF63" s="44">
        <f>Displacement_Number!AF63*'Temporary Relocation Numbers'!$I$2</f>
        <v>796.52703215397821</v>
      </c>
      <c r="AG63" s="44">
        <f>Displacement_Number!AG63*'Temporary Relocation Numbers'!$I$2</f>
        <v>304.55962795218085</v>
      </c>
      <c r="AH63" s="45">
        <f>Displacement_Number!AH63*'Temporary Relocation Numbers'!$O$2</f>
        <v>68652.866660413623</v>
      </c>
      <c r="AI63" s="45">
        <f>Displacement_Number!AI63*'Temporary Relocation Numbers'!$O$2</f>
        <v>137944.37362553054</v>
      </c>
      <c r="AJ63" s="45">
        <f>Displacement_Number!AJ63*'Temporary Relocation Numbers'!$O$2</f>
        <v>103472.40539945592</v>
      </c>
      <c r="AK63" s="45">
        <f>Displacement_Number!AK63*'Temporary Relocation Numbers'!$O$2</f>
        <v>56179.16417527158</v>
      </c>
      <c r="AL63" s="45">
        <f>Displacement_Number!AL63*'Temporary Relocation Numbers'!$O$2</f>
        <v>35387.998666750886</v>
      </c>
      <c r="AM63" s="45">
        <f>Displacement_Number!AM63*'Temporary Relocation Numbers'!$O$2</f>
        <v>18041.247018359329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1156.6117336960883</v>
      </c>
      <c r="I64" s="44">
        <f>Displacement_Number!I64*'Temporary Relocation Numbers'!$I$2</f>
        <v>1413.2055317204949</v>
      </c>
      <c r="J64" s="44">
        <f>Displacement_Number!J64*'Temporary Relocation Numbers'!$I$2</f>
        <v>923.78327626697615</v>
      </c>
      <c r="K64" s="44">
        <f>Displacement_Number!K64*'Temporary Relocation Numbers'!$I$2</f>
        <v>1003.0598201539599</v>
      </c>
      <c r="L64" s="44">
        <f>Displacement_Number!L64*'Temporary Relocation Numbers'!$I$2</f>
        <v>824.81620835860861</v>
      </c>
      <c r="M64" s="44">
        <f>Displacement_Number!M64*'Temporary Relocation Numbers'!$I$2</f>
        <v>337.76797425337946</v>
      </c>
      <c r="N64" s="45">
        <f>Displacement_Number!N64*'Temporary Relocation Numbers'!$O$2</f>
        <v>74767.348144905613</v>
      </c>
      <c r="O64" s="45">
        <f>Displacement_Number!O64*'Temporary Relocation Numbers'!$O$2</f>
        <v>153155.83172711366</v>
      </c>
      <c r="P64" s="45">
        <f>Displacement_Number!P64*'Temporary Relocation Numbers'!$O$2</f>
        <v>116101.8445495542</v>
      </c>
      <c r="Q64" s="45">
        <f>Displacement_Number!Q64*'Temporary Relocation Numbers'!$O$2</f>
        <v>57106.542381206345</v>
      </c>
      <c r="R64" s="45">
        <f>Displacement_Number!R64*'Temporary Relocation Numbers'!$O$2</f>
        <v>36627.798895028507</v>
      </c>
      <c r="S64" s="45">
        <f>Displacement_Number!S64*'Temporary Relocation Numbers'!$O$2</f>
        <v>19999.117878238172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1076.7773852602872</v>
      </c>
      <c r="AC64" s="44">
        <f>Displacement_Number!AC64*'Temporary Relocation Numbers'!$I$2</f>
        <v>1290.5279506955628</v>
      </c>
      <c r="AD64" s="44">
        <f>Displacement_Number!AD64*'Temporary Relocation Numbers'!$I$2</f>
        <v>834.7321758545902</v>
      </c>
      <c r="AE64" s="44">
        <f>Displacement_Number!AE64*'Temporary Relocation Numbers'!$I$2</f>
        <v>1000.4787640406014</v>
      </c>
      <c r="AF64" s="44">
        <f>Displacement_Number!AF64*'Temporary Relocation Numbers'!$I$2</f>
        <v>807.96770264767497</v>
      </c>
      <c r="AG64" s="44">
        <f>Displacement_Number!AG64*'Temporary Relocation Numbers'!$I$2</f>
        <v>308.93407628654722</v>
      </c>
      <c r="AH64" s="45">
        <f>Displacement_Number!AH64*'Temporary Relocation Numbers'!$O$2</f>
        <v>69606.582133699238</v>
      </c>
      <c r="AI64" s="45">
        <f>Displacement_Number!AI64*'Temporary Relocation Numbers'!$O$2</f>
        <v>139860.67646879138</v>
      </c>
      <c r="AJ64" s="45">
        <f>Displacement_Number!AJ64*'Temporary Relocation Numbers'!$O$2</f>
        <v>104909.82875681799</v>
      </c>
      <c r="AK64" s="45">
        <f>Displacement_Number!AK64*'Temporary Relocation Numbers'!$O$2</f>
        <v>56959.596817876794</v>
      </c>
      <c r="AL64" s="45">
        <f>Displacement_Number!AL64*'Temporary Relocation Numbers'!$O$2</f>
        <v>35879.603512095993</v>
      </c>
      <c r="AM64" s="45">
        <f>Displacement_Number!AM64*'Temporary Relocation Numbers'!$O$2</f>
        <v>18291.873354530933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1173.2243698028342</v>
      </c>
      <c r="I65" s="44">
        <f>Displacement_Number!I65*'Temporary Relocation Numbers'!$I$2</f>
        <v>1433.5036737490989</v>
      </c>
      <c r="J65" s="44">
        <f>Displacement_Number!J65*'Temporary Relocation Numbers'!$I$2</f>
        <v>937.05175259574321</v>
      </c>
      <c r="K65" s="44">
        <f>Displacement_Number!K65*'Temporary Relocation Numbers'!$I$2</f>
        <v>1017.4669606835355</v>
      </c>
      <c r="L65" s="44">
        <f>Displacement_Number!L65*'Temporary Relocation Numbers'!$I$2</f>
        <v>836.66320171446864</v>
      </c>
      <c r="M65" s="44">
        <f>Displacement_Number!M65*'Temporary Relocation Numbers'!$I$2</f>
        <v>342.61940043323744</v>
      </c>
      <c r="N65" s="45">
        <f>Displacement_Number!N65*'Temporary Relocation Numbers'!$O$2</f>
        <v>75806.005090944614</v>
      </c>
      <c r="O65" s="45">
        <f>Displacement_Number!O65*'Temporary Relocation Numbers'!$O$2</f>
        <v>155283.44989729996</v>
      </c>
      <c r="P65" s="45">
        <f>Displacement_Number!P65*'Temporary Relocation Numbers'!$O$2</f>
        <v>117714.7142083205</v>
      </c>
      <c r="Q65" s="45">
        <f>Displacement_Number!Q65*'Temporary Relocation Numbers'!$O$2</f>
        <v>57899.858024735047</v>
      </c>
      <c r="R65" s="45">
        <f>Displacement_Number!R65*'Temporary Relocation Numbers'!$O$2</f>
        <v>37136.626861839759</v>
      </c>
      <c r="S65" s="45">
        <f>Displacement_Number!S65*'Temporary Relocation Numbers'!$O$2</f>
        <v>20276.94266692302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1092.2433453125332</v>
      </c>
      <c r="AC65" s="44">
        <f>Displacement_Number!AC65*'Temporary Relocation Numbers'!$I$2</f>
        <v>1309.0640511049708</v>
      </c>
      <c r="AD65" s="44">
        <f>Displacement_Number!AD65*'Temporary Relocation Numbers'!$I$2</f>
        <v>846.7215941529422</v>
      </c>
      <c r="AE65" s="44">
        <f>Displacement_Number!AE65*'Temporary Relocation Numbers'!$I$2</f>
        <v>1014.8488323663137</v>
      </c>
      <c r="AF65" s="44">
        <f>Displacement_Number!AF65*'Temporary Relocation Numbers'!$I$2</f>
        <v>819.57269768537549</v>
      </c>
      <c r="AG65" s="44">
        <f>Displacement_Number!AG65*'Temporary Relocation Numbers'!$I$2</f>
        <v>313.37135566112318</v>
      </c>
      <c r="AH65" s="45">
        <f>Displacement_Number!AH65*'Temporary Relocation Numbers'!$O$2</f>
        <v>70573.546481332422</v>
      </c>
      <c r="AI65" s="45">
        <f>Displacement_Number!AI65*'Temporary Relocation Numbers'!$O$2</f>
        <v>141803.6003078245</v>
      </c>
      <c r="AJ65" s="45">
        <f>Displacement_Number!AJ65*'Temporary Relocation Numbers'!$O$2</f>
        <v>106367.22058693676</v>
      </c>
      <c r="AK65" s="45">
        <f>Displacement_Number!AK65*'Temporary Relocation Numbers'!$O$2</f>
        <v>57750.871115365677</v>
      </c>
      <c r="AL65" s="45">
        <f>Displacement_Number!AL65*'Temporary Relocation Numbers'!$O$2</f>
        <v>36378.037659268608</v>
      </c>
      <c r="AM65" s="45">
        <f>Displacement_Number!AM65*'Temporary Relocation Numbers'!$O$2</f>
        <v>18545.981354709405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1190.075616387388</v>
      </c>
      <c r="I66" s="44">
        <f>Displacement_Number!I66*'Temporary Relocation Numbers'!$I$2</f>
        <v>1454.0933618837471</v>
      </c>
      <c r="J66" s="44">
        <f>Displacement_Number!J66*'Temporary Relocation Numbers'!$I$2</f>
        <v>950.51080659419745</v>
      </c>
      <c r="K66" s="44">
        <f>Displacement_Number!K66*'Temporary Relocation Numbers'!$I$2</f>
        <v>1032.081033735049</v>
      </c>
      <c r="L66" s="44">
        <f>Displacement_Number!L66*'Temporary Relocation Numbers'!$I$2</f>
        <v>848.68035570751272</v>
      </c>
      <c r="M66" s="44">
        <f>Displacement_Number!M66*'Temporary Relocation Numbers'!$I$2</f>
        <v>347.54050857755828</v>
      </c>
      <c r="N66" s="45">
        <f>Displacement_Number!N66*'Temporary Relocation Numbers'!$O$2</f>
        <v>76859.090905712044</v>
      </c>
      <c r="O66" s="45">
        <f>Displacement_Number!O66*'Temporary Relocation Numbers'!$O$2</f>
        <v>157440.6246245371</v>
      </c>
      <c r="P66" s="45">
        <f>Displacement_Number!P66*'Temporary Relocation Numbers'!$O$2</f>
        <v>119349.98961392281</v>
      </c>
      <c r="Q66" s="45">
        <f>Displacement_Number!Q66*'Temporary Relocation Numbers'!$O$2</f>
        <v>58704.194291891552</v>
      </c>
      <c r="R66" s="45">
        <f>Displacement_Number!R66*'Temporary Relocation Numbers'!$O$2</f>
        <v>37652.523391535477</v>
      </c>
      <c r="S66" s="45">
        <f>Displacement_Number!S66*'Temporary Relocation Numbers'!$O$2</f>
        <v>20558.626956495747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1107.9314459145453</v>
      </c>
      <c r="AC66" s="44">
        <f>Displacement_Number!AC66*'Temporary Relocation Numbers'!$I$2</f>
        <v>1327.866389078782</v>
      </c>
      <c r="AD66" s="44">
        <f>Displacement_Number!AD66*'Temporary Relocation Numbers'!$I$2</f>
        <v>858.88321876523628</v>
      </c>
      <c r="AE66" s="44">
        <f>Displacement_Number!AE66*'Temporary Relocation Numbers'!$I$2</f>
        <v>1029.4253007387913</v>
      </c>
      <c r="AF66" s="44">
        <f>Displacement_Number!AF66*'Temporary Relocation Numbers'!$I$2</f>
        <v>831.34437749201402</v>
      </c>
      <c r="AG66" s="44">
        <f>Displacement_Number!AG66*'Temporary Relocation Numbers'!$I$2</f>
        <v>317.87236853018663</v>
      </c>
      <c r="AH66" s="45">
        <f>Displacement_Number!AH66*'Temporary Relocation Numbers'!$O$2</f>
        <v>71553.943754716747</v>
      </c>
      <c r="AI66" s="45">
        <f>Displacement_Number!AI66*'Temporary Relocation Numbers'!$O$2</f>
        <v>143773.51495756718</v>
      </c>
      <c r="AJ66" s="45">
        <f>Displacement_Number!AJ66*'Temporary Relocation Numbers'!$O$2</f>
        <v>107844.85828888344</v>
      </c>
      <c r="AK66" s="45">
        <f>Displacement_Number!AK66*'Temporary Relocation Numbers'!$O$2</f>
        <v>58553.137678405023</v>
      </c>
      <c r="AL66" s="45">
        <f>Displacement_Number!AL66*'Temporary Relocation Numbers'!$O$2</f>
        <v>36883.395979920009</v>
      </c>
      <c r="AM66" s="45">
        <f>Displacement_Number!AM66*'Temporary Relocation Numbers'!$O$2</f>
        <v>18803.619385656359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1207.1689006577944</v>
      </c>
      <c r="I67" s="44">
        <f>Displacement_Number!I67*'Temporary Relocation Numbers'!$I$2</f>
        <v>1474.9787836570633</v>
      </c>
      <c r="J67" s="44">
        <f>Displacement_Number!J67*'Temporary Relocation Numbers'!$I$2</f>
        <v>964.16317556595152</v>
      </c>
      <c r="K67" s="44">
        <f>Displacement_Number!K67*'Temporary Relocation Numbers'!$I$2</f>
        <v>1046.9050115199916</v>
      </c>
      <c r="L67" s="44">
        <f>Displacement_Number!L67*'Temporary Relocation Numbers'!$I$2</f>
        <v>860.87011438759976</v>
      </c>
      <c r="M67" s="44">
        <f>Displacement_Number!M67*'Temporary Relocation Numbers'!$I$2</f>
        <v>352.53229954175868</v>
      </c>
      <c r="N67" s="45">
        <f>Displacement_Number!N67*'Temporary Relocation Numbers'!$O$2</f>
        <v>77926.806032918961</v>
      </c>
      <c r="O67" s="45">
        <f>Displacement_Number!O67*'Temporary Relocation Numbers'!$O$2</f>
        <v>159627.76650414566</v>
      </c>
      <c r="P67" s="45">
        <f>Displacement_Number!P67*'Temporary Relocation Numbers'!$O$2</f>
        <v>121007.98202368345</v>
      </c>
      <c r="Q67" s="45">
        <f>Displacement_Number!Q67*'Temporary Relocation Numbers'!$O$2</f>
        <v>59519.704279549871</v>
      </c>
      <c r="R67" s="45">
        <f>Displacement_Number!R67*'Temporary Relocation Numbers'!$O$2</f>
        <v>38175.586679546177</v>
      </c>
      <c r="S67" s="45">
        <f>Displacement_Number!S67*'Temporary Relocation Numbers'!$O$2</f>
        <v>20844.224362572051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1123.8448777136343</v>
      </c>
      <c r="AC67" s="44">
        <f>Displacement_Number!AC67*'Temporary Relocation Numbers'!$I$2</f>
        <v>1346.938788638184</v>
      </c>
      <c r="AD67" s="44">
        <f>Displacement_Number!AD67*'Temporary Relocation Numbers'!$I$2</f>
        <v>871.21952312377971</v>
      </c>
      <c r="AE67" s="44">
        <f>Displacement_Number!AE67*'Temporary Relocation Numbers'!$I$2</f>
        <v>1044.2111337214822</v>
      </c>
      <c r="AF67" s="44">
        <f>Displacement_Number!AF67*'Temporary Relocation Numbers'!$I$2</f>
        <v>843.28513619288765</v>
      </c>
      <c r="AG67" s="44">
        <f>Displacement_Number!AG67*'Temporary Relocation Numbers'!$I$2</f>
        <v>322.43803031013965</v>
      </c>
      <c r="AH67" s="45">
        <f>Displacement_Number!AH67*'Temporary Relocation Numbers'!$O$2</f>
        <v>72547.960562070715</v>
      </c>
      <c r="AI67" s="45">
        <f>Displacement_Number!AI67*'Temporary Relocation Numbers'!$O$2</f>
        <v>145770.79537037123</v>
      </c>
      <c r="AJ67" s="45">
        <f>Displacement_Number!AJ67*'Temporary Relocation Numbers'!$O$2</f>
        <v>109343.02311531609</v>
      </c>
      <c r="AK67" s="45">
        <f>Displacement_Number!AK67*'Temporary Relocation Numbers'!$O$2</f>
        <v>59366.549209922567</v>
      </c>
      <c r="AL67" s="45">
        <f>Displacement_Number!AL67*'Temporary Relocation Numbers'!$O$2</f>
        <v>37395.774663644421</v>
      </c>
      <c r="AM67" s="45">
        <f>Displacement_Number!AM67*'Temporary Relocation Numbers'!$O$2</f>
        <v>19064.836486037319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1224.5076990477457</v>
      </c>
      <c r="I68" s="44">
        <f>Displacement_Number!I68*'Temporary Relocation Numbers'!$I$2</f>
        <v>1496.1641867480059</v>
      </c>
      <c r="J68" s="44">
        <f>Displacement_Number!J68*'Temporary Relocation Numbers'!$I$2</f>
        <v>978.01163613103381</v>
      </c>
      <c r="K68" s="44">
        <f>Displacement_Number!K68*'Temporary Relocation Numbers'!$I$2</f>
        <v>1061.9419089402975</v>
      </c>
      <c r="L68" s="44">
        <f>Displacement_Number!L68*'Temporary Relocation Numbers'!$I$2</f>
        <v>873.23495690894663</v>
      </c>
      <c r="M68" s="44">
        <f>Displacement_Number!M68*'Temporary Relocation Numbers'!$I$2</f>
        <v>357.59578855673396</v>
      </c>
      <c r="N68" s="45">
        <f>Displacement_Number!N68*'Temporary Relocation Numbers'!$O$2</f>
        <v>79009.35370081084</v>
      </c>
      <c r="O68" s="45">
        <f>Displacement_Number!O68*'Temporary Relocation Numbers'!$O$2</f>
        <v>161845.29183537574</v>
      </c>
      <c r="P68" s="45">
        <f>Displacement_Number!P68*'Temporary Relocation Numbers'!$O$2</f>
        <v>122689.00701886546</v>
      </c>
      <c r="Q68" s="45">
        <f>Displacement_Number!Q68*'Temporary Relocation Numbers'!$O$2</f>
        <v>60346.543211383178</v>
      </c>
      <c r="R68" s="45">
        <f>Displacement_Number!R68*'Temporary Relocation Numbers'!$O$2</f>
        <v>38705.916285418745</v>
      </c>
      <c r="S68" s="45">
        <f>Displacement_Number!S68*'Temporary Relocation Numbers'!$O$2</f>
        <v>21133.78924558785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1139.986877184991</v>
      </c>
      <c r="AC68" s="44">
        <f>Displacement_Number!AC68*'Temporary Relocation Numbers'!$I$2</f>
        <v>1366.2851287295139</v>
      </c>
      <c r="AD68" s="44">
        <f>Displacement_Number!AD68*'Temporary Relocation Numbers'!$I$2</f>
        <v>883.73301618726191</v>
      </c>
      <c r="AE68" s="44">
        <f>Displacement_Number!AE68*'Temporary Relocation Numbers'!$I$2</f>
        <v>1059.2093384584282</v>
      </c>
      <c r="AF68" s="44">
        <f>Displacement_Number!AF68*'Temporary Relocation Numbers'!$I$2</f>
        <v>855.39740230057441</v>
      </c>
      <c r="AG68" s="44">
        <f>Displacement_Number!AG68*'Temporary Relocation Numbers'!$I$2</f>
        <v>327.06926956568549</v>
      </c>
      <c r="AH68" s="45">
        <f>Displacement_Number!AH68*'Temporary Relocation Numbers'!$O$2</f>
        <v>73555.786103946564</v>
      </c>
      <c r="AI68" s="45">
        <f>Displacement_Number!AI68*'Temporary Relocation Numbers'!$O$2</f>
        <v>147795.82170737104</v>
      </c>
      <c r="AJ68" s="45">
        <f>Displacement_Number!AJ68*'Temporary Relocation Numbers'!$O$2</f>
        <v>110862.0002260131</v>
      </c>
      <c r="AK68" s="45">
        <f>Displacement_Number!AK68*'Temporary Relocation Numbers'!$O$2</f>
        <v>60191.260534172674</v>
      </c>
      <c r="AL68" s="45">
        <f>Displacement_Number!AL68*'Temporary Relocation Numbers'!$O$2</f>
        <v>37915.271236287677</v>
      </c>
      <c r="AM68" s="45">
        <f>Displacement_Number!AM68*'Temporary Relocation Numbers'!$O$2</f>
        <v>19329.682375755685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1242.0955379236175</v>
      </c>
      <c r="I69" s="44">
        <f>Displacement_Number!I69*'Temporary Relocation Numbers'!$I$2</f>
        <v>1517.6538798457602</v>
      </c>
      <c r="J69" s="44">
        <f>Displacement_Number!J69*'Temporary Relocation Numbers'!$I$2</f>
        <v>992.05900479059937</v>
      </c>
      <c r="K69" s="44">
        <f>Displacement_Number!K69*'Temporary Relocation Numbers'!$I$2</f>
        <v>1077.1947842015161</v>
      </c>
      <c r="L69" s="44">
        <f>Displacement_Number!L69*'Temporary Relocation Numbers'!$I$2</f>
        <v>885.77739803433667</v>
      </c>
      <c r="M69" s="44">
        <f>Displacement_Number!M69*'Temporary Relocation Numbers'!$I$2</f>
        <v>362.73200543533511</v>
      </c>
      <c r="N69" s="45">
        <f>Displacement_Number!N69*'Temporary Relocation Numbers'!$O$2</f>
        <v>80106.939960849821</v>
      </c>
      <c r="O69" s="45">
        <f>Displacement_Number!O69*'Temporary Relocation Numbers'!$O$2</f>
        <v>164093.62270064495</v>
      </c>
      <c r="P69" s="45">
        <f>Displacement_Number!P69*'Temporary Relocation Numbers'!$O$2</f>
        <v>124393.38456474015</v>
      </c>
      <c r="Q69" s="45">
        <f>Displacement_Number!Q69*'Temporary Relocation Numbers'!$O$2</f>
        <v>61184.868467408945</v>
      </c>
      <c r="R69" s="45">
        <f>Displacement_Number!R69*'Temporary Relocation Numbers'!$O$2</f>
        <v>39243.613151766593</v>
      </c>
      <c r="S69" s="45">
        <f>Displacement_Number!S69*'Temporary Relocation Numbers'!$O$2</f>
        <v>21427.376721146189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1156.3607272899189</v>
      </c>
      <c r="AC69" s="44">
        <f>Displacement_Number!AC69*'Temporary Relocation Numbers'!$I$2</f>
        <v>1385.9093440131594</v>
      </c>
      <c r="AD69" s="44">
        <f>Displacement_Number!AD69*'Temporary Relocation Numbers'!$I$2</f>
        <v>896.42624295102723</v>
      </c>
      <c r="AE69" s="44">
        <f>Displacement_Number!AE69*'Temporary Relocation Numbers'!$I$2</f>
        <v>1074.422965285856</v>
      </c>
      <c r="AF69" s="44">
        <f>Displacement_Number!AF69*'Temporary Relocation Numbers'!$I$2</f>
        <v>867.68363920884485</v>
      </c>
      <c r="AG69" s="44">
        <f>Displacement_Number!AG69*'Temporary Relocation Numbers'!$I$2</f>
        <v>331.76702819868052</v>
      </c>
      <c r="AH69" s="45">
        <f>Displacement_Number!AH69*'Temporary Relocation Numbers'!$O$2</f>
        <v>74577.612209242638</v>
      </c>
      <c r="AI69" s="45">
        <f>Displacement_Number!AI69*'Temporary Relocation Numbers'!$O$2</f>
        <v>149848.97941084325</v>
      </c>
      <c r="AJ69" s="45">
        <f>Displacement_Number!AJ69*'Temporary Relocation Numbers'!$O$2</f>
        <v>112402.07874215039</v>
      </c>
      <c r="AK69" s="45">
        <f>Displacement_Number!AK69*'Temporary Relocation Numbers'!$O$2</f>
        <v>61027.428626205234</v>
      </c>
      <c r="AL69" s="45">
        <f>Displacement_Number!AL69*'Temporary Relocation Numbers'!$O$2</f>
        <v>38441.984578510273</v>
      </c>
      <c r="AM69" s="45">
        <f>Displacement_Number!AM69*'Temporary Relocation Numbers'!$O$2</f>
        <v>19598.207465416428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1259.9359943016605</v>
      </c>
      <c r="I70" s="44">
        <f>Displacement_Number!I70*'Temporary Relocation Numbers'!$I$2</f>
        <v>1539.4522335260399</v>
      </c>
      <c r="J70" s="44">
        <f>Displacement_Number!J70*'Temporary Relocation Numbers'!$I$2</f>
        <v>1006.3081384997489</v>
      </c>
      <c r="K70" s="44">
        <f>Displacement_Number!K70*'Temporary Relocation Numbers'!$I$2</f>
        <v>1092.6667394347896</v>
      </c>
      <c r="L70" s="44">
        <f>Displacement_Number!L70*'Temporary Relocation Numbers'!$I$2</f>
        <v>898.49998864657346</v>
      </c>
      <c r="M70" s="44">
        <f>Displacement_Number!M70*'Temporary Relocation Numbers'!$I$2</f>
        <v>367.94199478181253</v>
      </c>
      <c r="N70" s="45">
        <f>Displacement_Number!N70*'Temporary Relocation Numbers'!$O$2</f>
        <v>81219.773726934596</v>
      </c>
      <c r="O70" s="45">
        <f>Displacement_Number!O70*'Temporary Relocation Numbers'!$O$2</f>
        <v>166373.18704587771</v>
      </c>
      <c r="P70" s="45">
        <f>Displacement_Number!P70*'Temporary Relocation Numbers'!$O$2</f>
        <v>126121.43907148906</v>
      </c>
      <c r="Q70" s="45">
        <f>Displacement_Number!Q70*'Temporary Relocation Numbers'!$O$2</f>
        <v>62034.839613944612</v>
      </c>
      <c r="R70" s="45">
        <f>Displacement_Number!R70*'Temporary Relocation Numbers'!$O$2</f>
        <v>39788.779623482995</v>
      </c>
      <c r="S70" s="45">
        <f>Displacement_Number!S70*'Temporary Relocation Numbers'!$O$2</f>
        <v>21725.04267050793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1172.9697581435234</v>
      </c>
      <c r="AC70" s="44">
        <f>Displacement_Number!AC70*'Temporary Relocation Numbers'!$I$2</f>
        <v>1405.8154256637879</v>
      </c>
      <c r="AD70" s="44">
        <f>Displacement_Number!AD70*'Temporary Relocation Numbers'!$I$2</f>
        <v>909.30178496467556</v>
      </c>
      <c r="AE70" s="44">
        <f>Displacement_Number!AE70*'Temporary Relocation Numbers'!$I$2</f>
        <v>1089.8551083525585</v>
      </c>
      <c r="AF70" s="44">
        <f>Displacement_Number!AF70*'Temporary Relocation Numbers'!$I$2</f>
        <v>880.14634569366524</v>
      </c>
      <c r="AG70" s="44">
        <f>Displacement_Number!AG70*'Temporary Relocation Numbers'!$I$2</f>
        <v>336.53226163969737</v>
      </c>
      <c r="AH70" s="45">
        <f>Displacement_Number!AH70*'Temporary Relocation Numbers'!$O$2</f>
        <v>75613.633371715972</v>
      </c>
      <c r="AI70" s="45">
        <f>Displacement_Number!AI70*'Temporary Relocation Numbers'!$O$2</f>
        <v>151930.65927757177</v>
      </c>
      <c r="AJ70" s="45">
        <f>Displacement_Number!AJ70*'Temporary Relocation Numbers'!$O$2</f>
        <v>113963.55180133248</v>
      </c>
      <c r="AK70" s="45">
        <f>Displacement_Number!AK70*'Temporary Relocation Numbers'!$O$2</f>
        <v>61875.212641744467</v>
      </c>
      <c r="AL70" s="45">
        <f>Displacement_Number!AL70*'Temporary Relocation Numbers'!$O$2</f>
        <v>38976.014944608178</v>
      </c>
      <c r="AM70" s="45">
        <f>Displacement_Number!AM70*'Temporary Relocation Numbers'!$O$2</f>
        <v>19870.462865921167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1676.5749470587509</v>
      </c>
      <c r="I71" s="44">
        <f>Displacement_Number!I71*'Temporary Relocation Numbers'!$I$2</f>
        <v>2048.5223524024805</v>
      </c>
      <c r="J71" s="44">
        <f>Displacement_Number!J71*'Temporary Relocation Numbers'!$I$2</f>
        <v>1339.076763947153</v>
      </c>
      <c r="K71" s="44">
        <f>Displacement_Number!K71*'Temporary Relocation Numbers'!$I$2</f>
        <v>1453.9926544729924</v>
      </c>
      <c r="L71" s="44">
        <f>Displacement_Number!L71*'Temporary Relocation Numbers'!$I$2</f>
        <v>1195.618331177501</v>
      </c>
      <c r="M71" s="44">
        <f>Displacement_Number!M71*'Temporary Relocation Numbers'!$I$2</f>
        <v>489.61402262654246</v>
      </c>
      <c r="N71" s="45">
        <f>Displacement_Number!N71*'Temporary Relocation Numbers'!$O$2</f>
        <v>108027.52240296031</v>
      </c>
      <c r="O71" s="45">
        <f>Displacement_Number!O71*'Temporary Relocation Numbers'!$O$2</f>
        <v>221287.03844061791</v>
      </c>
      <c r="P71" s="45">
        <f>Displacement_Number!P71*'Temporary Relocation Numbers'!$O$2</f>
        <v>167749.62499397621</v>
      </c>
      <c r="Q71" s="45">
        <f>Displacement_Number!Q71*'Temporary Relocation Numbers'!$O$2</f>
        <v>82510.326225361918</v>
      </c>
      <c r="R71" s="45">
        <f>Displacement_Number!R71*'Temporary Relocation Numbers'!$O$2</f>
        <v>52921.6357658583</v>
      </c>
      <c r="S71" s="45">
        <f>Displacement_Number!S71*'Temporary Relocation Numbers'!$O$2</f>
        <v>28895.703916683895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1560.8504868939767</v>
      </c>
      <c r="AC71" s="44">
        <f>Displacement_Number!AC71*'Temporary Relocation Numbers'!$I$2</f>
        <v>1870.69417297108</v>
      </c>
      <c r="AD71" s="44">
        <f>Displacement_Number!AD71*'Temporary Relocation Numbers'!$I$2</f>
        <v>1209.9920939496324</v>
      </c>
      <c r="AE71" s="44">
        <f>Displacement_Number!AE71*'Temporary Relocation Numbers'!$I$2</f>
        <v>1450.2512658197907</v>
      </c>
      <c r="AF71" s="44">
        <f>Displacement_Number!AF71*'Temporary Relocation Numbers'!$I$2</f>
        <v>1171.1954572368586</v>
      </c>
      <c r="AG71" s="44">
        <f>Displacement_Number!AG71*'Temporary Relocation Numbers'!$I$2</f>
        <v>447.81763620846948</v>
      </c>
      <c r="AH71" s="45">
        <f>Displacement_Number!AH71*'Temporary Relocation Numbers'!$O$2</f>
        <v>100570.99519255906</v>
      </c>
      <c r="AI71" s="45">
        <f>Displacement_Number!AI71*'Temporary Relocation Numbers'!$O$2</f>
        <v>202077.54769158555</v>
      </c>
      <c r="AJ71" s="45">
        <f>Displacement_Number!AJ71*'Temporary Relocation Numbers'!$O$2</f>
        <v>151578.85303559594</v>
      </c>
      <c r="AK71" s="45">
        <f>Displacement_Number!AK71*'Temporary Relocation Numbers'!$O$2</f>
        <v>82298.012086523697</v>
      </c>
      <c r="AL71" s="45">
        <f>Displacement_Number!AL71*'Temporary Relocation Numbers'!$O$2</f>
        <v>51840.606473032691</v>
      </c>
      <c r="AM71" s="45">
        <f>Displacement_Number!AM71*'Temporary Relocation Numbers'!$O$2</f>
        <v>26428.993506216029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1700.6559144998891</v>
      </c>
      <c r="I72" s="44">
        <f>Displacement_Number!I72*'Temporary Relocation Numbers'!$I$2</f>
        <v>2077.9456717459962</v>
      </c>
      <c r="J72" s="44">
        <f>Displacement_Number!J72*'Temporary Relocation Numbers'!$I$2</f>
        <v>1358.3101802703343</v>
      </c>
      <c r="K72" s="44">
        <f>Displacement_Number!K72*'Temporary Relocation Numbers'!$I$2</f>
        <v>1474.8766297664579</v>
      </c>
      <c r="L72" s="44">
        <f>Displacement_Number!L72*'Temporary Relocation Numbers'!$I$2</f>
        <v>1212.7912265232312</v>
      </c>
      <c r="M72" s="44">
        <f>Displacement_Number!M72*'Temporary Relocation Numbers'!$I$2</f>
        <v>496.64644271505585</v>
      </c>
      <c r="N72" s="45">
        <f>Displacement_Number!N72*'Temporary Relocation Numbers'!$O$2</f>
        <v>109528.22477225875</v>
      </c>
      <c r="O72" s="45">
        <f>Displacement_Number!O72*'Temporary Relocation Numbers'!$O$2</f>
        <v>224361.12526123505</v>
      </c>
      <c r="P72" s="45">
        <f>Displacement_Number!P72*'Temporary Relocation Numbers'!$O$2</f>
        <v>170079.97798252612</v>
      </c>
      <c r="Q72" s="45">
        <f>Displacement_Number!Q72*'Temporary Relocation Numbers'!$O$2</f>
        <v>83656.547478091408</v>
      </c>
      <c r="R72" s="45">
        <f>Displacement_Number!R72*'Temporary Relocation Numbers'!$O$2</f>
        <v>53656.815305427146</v>
      </c>
      <c r="S72" s="45">
        <f>Displacement_Number!S72*'Temporary Relocation Numbers'!$O$2</f>
        <v>29297.118763250113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1583.2692817240661</v>
      </c>
      <c r="AC72" s="44">
        <f>Displacement_Number!AC72*'Temporary Relocation Numbers'!$I$2</f>
        <v>1897.5633120755811</v>
      </c>
      <c r="AD72" s="44">
        <f>Displacement_Number!AD72*'Temporary Relocation Numbers'!$I$2</f>
        <v>1227.3714424061704</v>
      </c>
      <c r="AE72" s="44">
        <f>Displacement_Number!AE72*'Temporary Relocation Numbers'!$I$2</f>
        <v>1471.0815028306342</v>
      </c>
      <c r="AF72" s="44">
        <f>Displacement_Number!AF72*'Temporary Relocation Numbers'!$I$2</f>
        <v>1188.0175621611913</v>
      </c>
      <c r="AG72" s="44">
        <f>Displacement_Number!AG72*'Temporary Relocation Numbers'!$I$2</f>
        <v>454.2497267845705</v>
      </c>
      <c r="AH72" s="45">
        <f>Displacement_Number!AH72*'Temporary Relocation Numbers'!$O$2</f>
        <v>101968.11258830188</v>
      </c>
      <c r="AI72" s="45">
        <f>Displacement_Number!AI72*'Temporary Relocation Numbers'!$O$2</f>
        <v>204884.77910685001</v>
      </c>
      <c r="AJ72" s="45">
        <f>Displacement_Number!AJ72*'Temporary Relocation Numbers'!$O$2</f>
        <v>153684.56405095675</v>
      </c>
      <c r="AK72" s="45">
        <f>Displacement_Number!AK72*'Temporary Relocation Numbers'!$O$2</f>
        <v>83441.283902627212</v>
      </c>
      <c r="AL72" s="45">
        <f>Displacement_Number!AL72*'Temporary Relocation Numbers'!$O$2</f>
        <v>52560.768513496332</v>
      </c>
      <c r="AM72" s="45">
        <f>Displacement_Number!AM72*'Temporary Relocation Numbers'!$O$2</f>
        <v>26796.141176464404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1725.0827614938135</v>
      </c>
      <c r="I73" s="44">
        <f>Displacement_Number!I73*'Temporary Relocation Numbers'!$I$2</f>
        <v>2107.7916038670469</v>
      </c>
      <c r="J73" s="44">
        <f>Displacement_Number!J73*'Temporary Relocation Numbers'!$I$2</f>
        <v>1377.8198498400957</v>
      </c>
      <c r="K73" s="44">
        <f>Displacement_Number!K73*'Temporary Relocation Numbers'!$I$2</f>
        <v>1496.0605656014823</v>
      </c>
      <c r="L73" s="44">
        <f>Displacement_Number!L73*'Temporary Relocation Numbers'!$I$2</f>
        <v>1230.2107794576464</v>
      </c>
      <c r="M73" s="44">
        <f>Displacement_Number!M73*'Temporary Relocation Numbers'!$I$2</f>
        <v>503.77987080173921</v>
      </c>
      <c r="N73" s="45">
        <f>Displacement_Number!N73*'Temporary Relocation Numbers'!$O$2</f>
        <v>111049.77467699183</v>
      </c>
      <c r="O73" s="45">
        <f>Displacement_Number!O73*'Temporary Relocation Numbers'!$O$2</f>
        <v>227477.91684145894</v>
      </c>
      <c r="P73" s="45">
        <f>Displacement_Number!P73*'Temporary Relocation Numbers'!$O$2</f>
        <v>172442.7038902491</v>
      </c>
      <c r="Q73" s="45">
        <f>Displacement_Number!Q73*'Temporary Relocation Numbers'!$O$2</f>
        <v>84818.691866994472</v>
      </c>
      <c r="R73" s="45">
        <f>Displacement_Number!R73*'Temporary Relocation Numbers'!$O$2</f>
        <v>54402.207850463012</v>
      </c>
      <c r="S73" s="45">
        <f>Displacement_Number!S73*'Temporary Relocation Numbers'!$O$2</f>
        <v>29704.110005515449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1606.0100820030148</v>
      </c>
      <c r="AC73" s="44">
        <f>Displacement_Number!AC73*'Temporary Relocation Numbers'!$I$2</f>
        <v>1924.8183777770905</v>
      </c>
      <c r="AD73" s="44">
        <f>Displacement_Number!AD73*'Temporary Relocation Numbers'!$I$2</f>
        <v>1245.0004137770104</v>
      </c>
      <c r="AE73" s="44">
        <f>Displacement_Number!AE73*'Temporary Relocation Numbers'!$I$2</f>
        <v>1492.2109285297786</v>
      </c>
      <c r="AF73" s="44">
        <f>Displacement_Number!AF73*'Temporary Relocation Numbers'!$I$2</f>
        <v>1205.0812862041234</v>
      </c>
      <c r="AG73" s="44">
        <f>Displacement_Number!AG73*'Temporary Relocation Numbers'!$I$2</f>
        <v>460.77420271094365</v>
      </c>
      <c r="AH73" s="45">
        <f>Displacement_Number!AH73*'Temporary Relocation Numbers'!$O$2</f>
        <v>103384.63853234185</v>
      </c>
      <c r="AI73" s="45">
        <f>Displacement_Number!AI73*'Temporary Relocation Numbers'!$O$2</f>
        <v>207731.00816588476</v>
      </c>
      <c r="AJ73" s="45">
        <f>Displacement_Number!AJ73*'Temporary Relocation Numbers'!$O$2</f>
        <v>155819.52729241259</v>
      </c>
      <c r="AK73" s="45">
        <f>Displacement_Number!AK73*'Temporary Relocation Numbers'!$O$2</f>
        <v>84600.437881766731</v>
      </c>
      <c r="AL73" s="45">
        <f>Displacement_Number!AL73*'Temporary Relocation Numbers'!$O$2</f>
        <v>53290.934938549763</v>
      </c>
      <c r="AM73" s="45">
        <f>Displacement_Number!AM73*'Temporary Relocation Numbers'!$O$2</f>
        <v>27168.389207864897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1749.8604559748615</v>
      </c>
      <c r="I74" s="44">
        <f>Displacement_Number!I74*'Temporary Relocation Numbers'!$I$2</f>
        <v>2138.0662188339898</v>
      </c>
      <c r="J74" s="44">
        <f>Displacement_Number!J74*'Temporary Relocation Numbers'!$I$2</f>
        <v>1397.6097405347887</v>
      </c>
      <c r="K74" s="44">
        <f>Displacement_Number!K74*'Temporary Relocation Numbers'!$I$2</f>
        <v>1517.5487703688395</v>
      </c>
      <c r="L74" s="44">
        <f>Displacement_Number!L74*'Temporary Relocation Numbers'!$I$2</f>
        <v>1247.8805327709881</v>
      </c>
      <c r="M74" s="44">
        <f>Displacement_Number!M74*'Temporary Relocation Numbers'!$I$2</f>
        <v>511.01575768383782</v>
      </c>
      <c r="N74" s="45">
        <f>Displacement_Number!N74*'Temporary Relocation Numbers'!$O$2</f>
        <v>112592.46172803962</v>
      </c>
      <c r="O74" s="45">
        <f>Displacement_Number!O74*'Temporary Relocation Numbers'!$O$2</f>
        <v>230638.0064294961</v>
      </c>
      <c r="P74" s="45">
        <f>Displacement_Number!P74*'Temporary Relocation Numbers'!$O$2</f>
        <v>174838.252436952</v>
      </c>
      <c r="Q74" s="45">
        <f>Displacement_Number!Q74*'Temporary Relocation Numbers'!$O$2</f>
        <v>85996.980593924527</v>
      </c>
      <c r="R74" s="45">
        <f>Displacement_Number!R74*'Temporary Relocation Numbers'!$O$2</f>
        <v>55157.955278527872</v>
      </c>
      <c r="S74" s="45">
        <f>Displacement_Number!S74*'Temporary Relocation Numbers'!$O$2</f>
        <v>30116.755109944468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1629.0775127568268</v>
      </c>
      <c r="AC74" s="44">
        <f>Displacement_Number!AC74*'Temporary Relocation Numbers'!$I$2</f>
        <v>1952.4649132133197</v>
      </c>
      <c r="AD74" s="44">
        <f>Displacement_Number!AD74*'Temporary Relocation Numbers'!$I$2</f>
        <v>1262.8825934439342</v>
      </c>
      <c r="AE74" s="44">
        <f>Displacement_Number!AE74*'Temporary Relocation Numbers'!$I$2</f>
        <v>1513.6438402217227</v>
      </c>
      <c r="AF74" s="44">
        <f>Displacement_Number!AF74*'Temporary Relocation Numbers'!$I$2</f>
        <v>1222.3900997873852</v>
      </c>
      <c r="AG74" s="44">
        <f>Displacement_Number!AG74*'Temporary Relocation Numbers'!$I$2</f>
        <v>467.39239093608944</v>
      </c>
      <c r="AH74" s="45">
        <f>Displacement_Number!AH74*'Temporary Relocation Numbers'!$O$2</f>
        <v>104820.84264536235</v>
      </c>
      <c r="AI74" s="45">
        <f>Displacement_Number!AI74*'Temporary Relocation Numbers'!$O$2</f>
        <v>210616.77661819122</v>
      </c>
      <c r="AJ74" s="45">
        <f>Displacement_Number!AJ74*'Temporary Relocation Numbers'!$O$2</f>
        <v>157984.14912756332</v>
      </c>
      <c r="AK74" s="45">
        <f>Displacement_Number!AK74*'Temporary Relocation Numbers'!$O$2</f>
        <v>85775.69465660298</v>
      </c>
      <c r="AL74" s="45">
        <f>Displacement_Number!AL74*'Temporary Relocation Numbers'!$O$2</f>
        <v>54031.24472762458</v>
      </c>
      <c r="AM74" s="45">
        <f>Displacement_Number!AM74*'Temporary Relocation Numbers'!$O$2</f>
        <v>27545.808453880549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1774.9940372327646</v>
      </c>
      <c r="I75" s="44">
        <f>Displacement_Number!I75*'Temporary Relocation Numbers'!$I$2</f>
        <v>2168.7756739007391</v>
      </c>
      <c r="J75" s="44">
        <f>Displacement_Number!J75*'Temporary Relocation Numbers'!$I$2</f>
        <v>1417.6838772241617</v>
      </c>
      <c r="K75" s="44">
        <f>Displacement_Number!K75*'Temporary Relocation Numbers'!$I$2</f>
        <v>1539.3456143415481</v>
      </c>
      <c r="L75" s="44">
        <f>Displacement_Number!L75*'Temporary Relocation Numbers'!$I$2</f>
        <v>1265.8040801392738</v>
      </c>
      <c r="M75" s="44">
        <f>Displacement_Number!M75*'Temporary Relocation Numbers'!$I$2</f>
        <v>518.3555749966763</v>
      </c>
      <c r="N75" s="45">
        <f>Displacement_Number!N75*'Temporary Relocation Numbers'!$O$2</f>
        <v>114156.57955951343</v>
      </c>
      <c r="O75" s="45">
        <f>Displacement_Number!O75*'Temporary Relocation Numbers'!$O$2</f>
        <v>233841.99551486946</v>
      </c>
      <c r="P75" s="45">
        <f>Displacement_Number!P75*'Temporary Relocation Numbers'!$O$2</f>
        <v>177267.07958988257</v>
      </c>
      <c r="Q75" s="45">
        <f>Displacement_Number!Q75*'Temporary Relocation Numbers'!$O$2</f>
        <v>87191.637933638485</v>
      </c>
      <c r="R75" s="45">
        <f>Displacement_Number!R75*'Temporary Relocation Numbers'!$O$2</f>
        <v>55924.201438125754</v>
      </c>
      <c r="S75" s="45">
        <f>Displacement_Number!S75*'Temporary Relocation Numbers'!$O$2</f>
        <v>30535.132619154432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1652.4762654416436</v>
      </c>
      <c r="AC75" s="44">
        <f>Displacement_Number!AC75*'Temporary Relocation Numbers'!$I$2</f>
        <v>1980.5085411391324</v>
      </c>
      <c r="AD75" s="44">
        <f>Displacement_Number!AD75*'Temporary Relocation Numbers'!$I$2</f>
        <v>1281.0216182862505</v>
      </c>
      <c r="AE75" s="44">
        <f>Displacement_Number!AE75*'Temporary Relocation Numbers'!$I$2</f>
        <v>1535.3845969339734</v>
      </c>
      <c r="AF75" s="44">
        <f>Displacement_Number!AF75*'Temporary Relocation Numbers'!$I$2</f>
        <v>1239.9475231790389</v>
      </c>
      <c r="AG75" s="44">
        <f>Displacement_Number!AG75*'Temporary Relocation Numbers'!$I$2</f>
        <v>474.10563746772408</v>
      </c>
      <c r="AH75" s="45">
        <f>Displacement_Number!AH75*'Temporary Relocation Numbers'!$O$2</f>
        <v>106276.99829357743</v>
      </c>
      <c r="AI75" s="45">
        <f>Displacement_Number!AI75*'Temporary Relocation Numbers'!$O$2</f>
        <v>213542.63373917481</v>
      </c>
      <c r="AJ75" s="45">
        <f>Displacement_Number!AJ75*'Temporary Relocation Numbers'!$O$2</f>
        <v>160178.84156920758</v>
      </c>
      <c r="AK75" s="45">
        <f>Displacement_Number!AK75*'Temporary Relocation Numbers'!$O$2</f>
        <v>86967.277924792899</v>
      </c>
      <c r="AL75" s="45">
        <f>Displacement_Number!AL75*'Temporary Relocation Numbers'!$O$2</f>
        <v>54781.838790834045</v>
      </c>
      <c r="AM75" s="45">
        <f>Displacement_Number!AM75*'Temporary Relocation Numbers'!$O$2</f>
        <v>27928.470752260226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1800.4886169375386</v>
      </c>
      <c r="I76" s="44">
        <f>Displacement_Number!I76*'Temporary Relocation Numbers'!$I$2</f>
        <v>2199.926214759028</v>
      </c>
      <c r="J76" s="44">
        <f>Displacement_Number!J76*'Temporary Relocation Numbers'!$I$2</f>
        <v>1438.0463425879398</v>
      </c>
      <c r="K76" s="44">
        <f>Displacement_Number!K76*'Temporary Relocation Numbers'!$I$2</f>
        <v>1561.4555305636941</v>
      </c>
      <c r="L76" s="44">
        <f>Displacement_Number!L76*'Temporary Relocation Numbers'!$I$2</f>
        <v>1283.9850668551785</v>
      </c>
      <c r="M76" s="44">
        <f>Displacement_Number!M76*'Temporary Relocation Numbers'!$I$2</f>
        <v>525.80081551295962</v>
      </c>
      <c r="N76" s="45">
        <f>Displacement_Number!N76*'Temporary Relocation Numbers'!$O$2</f>
        <v>115742.42588464649</v>
      </c>
      <c r="O76" s="45">
        <f>Displacement_Number!O76*'Temporary Relocation Numbers'!$O$2</f>
        <v>237090.49394290542</v>
      </c>
      <c r="P76" s="45">
        <f>Displacement_Number!P76*'Temporary Relocation Numbers'!$O$2</f>
        <v>179729.64765051834</v>
      </c>
      <c r="Q76" s="45">
        <f>Displacement_Number!Q76*'Temporary Relocation Numbers'!$O$2</f>
        <v>88402.891276485097</v>
      </c>
      <c r="R76" s="45">
        <f>Displacement_Number!R76*'Temporary Relocation Numbers'!$O$2</f>
        <v>56701.092176082901</v>
      </c>
      <c r="S76" s="45">
        <f>Displacement_Number!S76*'Temporary Relocation Numbers'!$O$2</f>
        <v>30959.322166865019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1676.2110988978895</v>
      </c>
      <c r="AC76" s="44">
        <f>Displacement_Number!AC76*'Temporary Relocation Numbers'!$I$2</f>
        <v>2008.9549650700972</v>
      </c>
      <c r="AD76" s="44">
        <f>Displacement_Number!AD76*'Temporary Relocation Numbers'!$I$2</f>
        <v>1299.4211774204623</v>
      </c>
      <c r="AE76" s="44">
        <f>Displacement_Number!AE76*'Temporary Relocation Numbers'!$I$2</f>
        <v>1557.4376203035854</v>
      </c>
      <c r="AF76" s="44">
        <f>Displacement_Number!AF76*'Temporary Relocation Numbers'!$I$2</f>
        <v>1257.7571272094322</v>
      </c>
      <c r="AG76" s="44">
        <f>Displacement_Number!AG76*'Temporary Relocation Numbers'!$I$2</f>
        <v>480.91530764653066</v>
      </c>
      <c r="AH76" s="45">
        <f>Displacement_Number!AH76*'Temporary Relocation Numbers'!$O$2</f>
        <v>107753.38264076415</v>
      </c>
      <c r="AI76" s="45">
        <f>Displacement_Number!AI76*'Temporary Relocation Numbers'!$O$2</f>
        <v>216509.13643469368</v>
      </c>
      <c r="AJ76" s="45">
        <f>Displacement_Number!AJ76*'Temporary Relocation Numbers'!$O$2</f>
        <v>162404.02235376471</v>
      </c>
      <c r="AK76" s="45">
        <f>Displacement_Number!AK76*'Temporary Relocation Numbers'!$O$2</f>
        <v>88175.414491568357</v>
      </c>
      <c r="AL76" s="45">
        <f>Displacement_Number!AL76*'Temporary Relocation Numbers'!$O$2</f>
        <v>55542.859995793908</v>
      </c>
      <c r="AM76" s="45">
        <f>Displacement_Number!AM76*'Temporary Relocation Numbers'!$O$2</f>
        <v>28316.448938712187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1826.3493801790955</v>
      </c>
      <c r="I77" s="44">
        <f>Displacement_Number!I77*'Temporary Relocation Numbers'!$I$2</f>
        <v>2231.5241768086553</v>
      </c>
      <c r="J77" s="44">
        <f>Displacement_Number!J77*'Temporary Relocation Numbers'!$I$2</f>
        <v>1458.7012779461586</v>
      </c>
      <c r="K77" s="44">
        <f>Displacement_Number!K77*'Temporary Relocation Numbers'!$I$2</f>
        <v>1583.8830157520265</v>
      </c>
      <c r="L77" s="44">
        <f>Displacement_Number!L77*'Temporary Relocation Numbers'!$I$2</f>
        <v>1302.427190569415</v>
      </c>
      <c r="M77" s="44">
        <f>Displacement_Number!M77*'Temporary Relocation Numbers'!$I$2</f>
        <v>533.35299344637349</v>
      </c>
      <c r="N77" s="45">
        <f>Displacement_Number!N77*'Temporary Relocation Numbers'!$O$2</f>
        <v>117350.30255246014</v>
      </c>
      <c r="O77" s="45">
        <f>Displacement_Number!O77*'Temporary Relocation Numbers'!$O$2</f>
        <v>240384.12003081152</v>
      </c>
      <c r="P77" s="45">
        <f>Displacement_Number!P77*'Temporary Relocation Numbers'!$O$2</f>
        <v>182226.42534256063</v>
      </c>
      <c r="Q77" s="45">
        <f>Displacement_Number!Q77*'Temporary Relocation Numbers'!$O$2</f>
        <v>89630.971171686091</v>
      </c>
      <c r="R77" s="45">
        <f>Displacement_Number!R77*'Temporary Relocation Numbers'!$O$2</f>
        <v>57488.775365308058</v>
      </c>
      <c r="S77" s="45">
        <f>Displacement_Number!S77*'Temporary Relocation Numbers'!$O$2</f>
        <v>31389.404493055754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1700.2868403181269</v>
      </c>
      <c r="AC77" s="44">
        <f>Displacement_Number!AC77*'Temporary Relocation Numbers'!$I$2</f>
        <v>2037.8099704424699</v>
      </c>
      <c r="AD77" s="44">
        <f>Displacement_Number!AD77*'Temporary Relocation Numbers'!$I$2</f>
        <v>1318.0850129505602</v>
      </c>
      <c r="AE77" s="44">
        <f>Displacement_Number!AE77*'Temporary Relocation Numbers'!$I$2</f>
        <v>1579.8073954764334</v>
      </c>
      <c r="AF77" s="44">
        <f>Displacement_Number!AF77*'Temporary Relocation Numbers'!$I$2</f>
        <v>1275.8225339974347</v>
      </c>
      <c r="AG77" s="44">
        <f>Displacement_Number!AG77*'Temporary Relocation Numbers'!$I$2</f>
        <v>487.82278642384267</v>
      </c>
      <c r="AH77" s="45">
        <f>Displacement_Number!AH77*'Temporary Relocation Numbers'!$O$2</f>
        <v>109250.27670101788</v>
      </c>
      <c r="AI77" s="45">
        <f>Displacement_Number!AI77*'Temporary Relocation Numbers'!$O$2</f>
        <v>219516.84934705976</v>
      </c>
      <c r="AJ77" s="45">
        <f>Displacement_Number!AJ77*'Temporary Relocation Numbers'!$O$2</f>
        <v>164660.11502078691</v>
      </c>
      <c r="AK77" s="45">
        <f>Displacement_Number!AK77*'Temporary Relocation Numbers'!$O$2</f>
        <v>89400.334312905848</v>
      </c>
      <c r="AL77" s="45">
        <f>Displacement_Number!AL77*'Temporary Relocation Numbers'!$O$2</f>
        <v>56314.453194815695</v>
      </c>
      <c r="AM77" s="45">
        <f>Displacement_Number!AM77*'Temporary Relocation Numbers'!$O$2</f>
        <v>28709.816860767565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1852.5815865217892</v>
      </c>
      <c r="I78" s="44">
        <f>Displacement_Number!I78*'Temporary Relocation Numbers'!$I$2</f>
        <v>2263.5759864459837</v>
      </c>
      <c r="J78" s="44">
        <f>Displacement_Number!J78*'Temporary Relocation Numbers'!$I$2</f>
        <v>1479.6528841014292</v>
      </c>
      <c r="K78" s="44">
        <f>Displacement_Number!K78*'Temporary Relocation Numbers'!$I$2</f>
        <v>1606.6326312104993</v>
      </c>
      <c r="L78" s="44">
        <f>Displacement_Number!L78*'Temporary Relocation Numbers'!$I$2</f>
        <v>1321.1342020427624</v>
      </c>
      <c r="M78" s="44">
        <f>Displacement_Number!M78*'Temporary Relocation Numbers'!$I$2</f>
        <v>541.01364475954472</v>
      </c>
      <c r="N78" s="45">
        <f>Displacement_Number!N78*'Temporary Relocation Numbers'!$O$2</f>
        <v>118980.51560521769</v>
      </c>
      <c r="O78" s="45">
        <f>Displacement_Number!O78*'Temporary Relocation Numbers'!$O$2</f>
        <v>243723.50068536651</v>
      </c>
      <c r="P78" s="45">
        <f>Displacement_Number!P78*'Temporary Relocation Numbers'!$O$2</f>
        <v>184757.88790115091</v>
      </c>
      <c r="Q78" s="45">
        <f>Displacement_Number!Q78*'Temporary Relocation Numbers'!$O$2</f>
        <v>90876.111371219013</v>
      </c>
      <c r="R78" s="45">
        <f>Displacement_Number!R78*'Temporary Relocation Numbers'!$O$2</f>
        <v>58287.400932938574</v>
      </c>
      <c r="S78" s="45">
        <f>Displacement_Number!S78*'Temporary Relocation Numbers'!$O$2</f>
        <v>31825.461459334045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1724.7083862288102</v>
      </c>
      <c r="AC78" s="44">
        <f>Displacement_Number!AC78*'Temporary Relocation Numbers'!$I$2</f>
        <v>2067.0794257898369</v>
      </c>
      <c r="AD78" s="44">
        <f>Displacement_Number!AD78*'Temporary Relocation Numbers'!$I$2</f>
        <v>1337.0169207290933</v>
      </c>
      <c r="AE78" s="44">
        <f>Displacement_Number!AE78*'Temporary Relocation Numbers'!$I$2</f>
        <v>1602.4984720194038</v>
      </c>
      <c r="AF78" s="44">
        <f>Displacement_Number!AF78*'Temporary Relocation Numbers'!$I$2</f>
        <v>1294.1474176871025</v>
      </c>
      <c r="AG78" s="44">
        <f>Displacement_Number!AG78*'Temporary Relocation Numbers'!$I$2</f>
        <v>494.82947864331442</v>
      </c>
      <c r="AH78" s="45">
        <f>Displacement_Number!AH78*'Temporary Relocation Numbers'!$O$2</f>
        <v>110767.96539224008</v>
      </c>
      <c r="AI78" s="45">
        <f>Displacement_Number!AI78*'Temporary Relocation Numbers'!$O$2</f>
        <v>222566.34496251252</v>
      </c>
      <c r="AJ78" s="45">
        <f>Displacement_Number!AJ78*'Temporary Relocation Numbers'!$O$2</f>
        <v>166947.54899357489</v>
      </c>
      <c r="AK78" s="45">
        <f>Displacement_Number!AK78*'Temporary Relocation Numbers'!$O$2</f>
        <v>90642.270539296369</v>
      </c>
      <c r="AL78" s="45">
        <f>Displacement_Number!AL78*'Temporary Relocation Numbers'!$O$2</f>
        <v>57096.765252477846</v>
      </c>
      <c r="AM78" s="45">
        <f>Displacement_Number!AM78*'Temporary Relocation Numbers'!$O$2</f>
        <v>29108.649391836487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1879.1905710741041</v>
      </c>
      <c r="I79" s="44">
        <f>Displacement_Number!I79*'Temporary Relocation Numbers'!$I$2</f>
        <v>2296.0881623709402</v>
      </c>
      <c r="J79" s="44">
        <f>Displacement_Number!J79*'Temporary Relocation Numbers'!$I$2</f>
        <v>1500.9054221932943</v>
      </c>
      <c r="K79" s="44">
        <f>Displacement_Number!K79*'Temporary Relocation Numbers'!$I$2</f>
        <v>1629.7090037579501</v>
      </c>
      <c r="L79" s="44">
        <f>Displacement_Number!L79*'Temporary Relocation Numbers'!$I$2</f>
        <v>1340.1099059088963</v>
      </c>
      <c r="M79" s="44">
        <f>Displacement_Number!M79*'Temporary Relocation Numbers'!$I$2</f>
        <v>548.78432747642637</v>
      </c>
      <c r="N79" s="45">
        <f>Displacement_Number!N79*'Temporary Relocation Numbers'!$O$2</f>
        <v>120633.37533667633</v>
      </c>
      <c r="O79" s="45">
        <f>Displacement_Number!O79*'Temporary Relocation Numbers'!$O$2</f>
        <v>247109.27152224549</v>
      </c>
      <c r="P79" s="45">
        <f>Displacement_Number!P79*'Temporary Relocation Numbers'!$O$2</f>
        <v>187324.51716332699</v>
      </c>
      <c r="Q79" s="45">
        <f>Displacement_Number!Q79*'Temporary Relocation Numbers'!$O$2</f>
        <v>92138.548874309214</v>
      </c>
      <c r="R79" s="45">
        <f>Displacement_Number!R79*'Temporary Relocation Numbers'!$O$2</f>
        <v>59097.120888877427</v>
      </c>
      <c r="S79" s="45">
        <f>Displacement_Number!S79*'Temporary Relocation Numbers'!$O$2</f>
        <v>32267.576064516637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1749.4807034861428</v>
      </c>
      <c r="AC79" s="44">
        <f>Displacement_Number!AC79*'Temporary Relocation Numbers'!$I$2</f>
        <v>2096.7692839366605</v>
      </c>
      <c r="AD79" s="44">
        <f>Displacement_Number!AD79*'Temporary Relocation Numbers'!$I$2</f>
        <v>1356.2207511291663</v>
      </c>
      <c r="AE79" s="44">
        <f>Displacement_Number!AE79*'Temporary Relocation Numbers'!$I$2</f>
        <v>1625.5154648456844</v>
      </c>
      <c r="AF79" s="44">
        <f>Displacement_Number!AF79*'Temporary Relocation Numbers'!$I$2</f>
        <v>1312.735505194928</v>
      </c>
      <c r="AG79" s="44">
        <f>Displacement_Number!AG79*'Temporary Relocation Numbers'!$I$2</f>
        <v>501.93680932663966</v>
      </c>
      <c r="AH79" s="45">
        <f>Displacement_Number!AH79*'Temporary Relocation Numbers'!$O$2</f>
        <v>112306.73759036971</v>
      </c>
      <c r="AI79" s="45">
        <f>Displacement_Number!AI79*'Temporary Relocation Numbers'!$O$2</f>
        <v>225658.2037201857</v>
      </c>
      <c r="AJ79" s="45">
        <f>Displacement_Number!AJ79*'Temporary Relocation Numbers'!$O$2</f>
        <v>169266.75966091454</v>
      </c>
      <c r="AK79" s="45">
        <f>Displacement_Number!AK79*'Temporary Relocation Numbers'!$O$2</f>
        <v>91901.459560122981</v>
      </c>
      <c r="AL79" s="45">
        <f>Displacement_Number!AL79*'Temporary Relocation Numbers'!$O$2</f>
        <v>57889.945073579831</v>
      </c>
      <c r="AM79" s="45">
        <f>Displacement_Number!AM79*'Temporary Relocation Numbers'!$O$2</f>
        <v>29513.022445459432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1906.1817455737091</v>
      </c>
      <c r="I80" s="44">
        <f>Displacement_Number!I80*'Temporary Relocation Numbers'!$I$2</f>
        <v>2329.0673169127858</v>
      </c>
      <c r="J80" s="44">
        <f>Displacement_Number!J80*'Temporary Relocation Numbers'!$I$2</f>
        <v>1522.4632145648618</v>
      </c>
      <c r="K80" s="44">
        <f>Displacement_Number!K80*'Temporary Relocation Numbers'!$I$2</f>
        <v>1653.1168266691018</v>
      </c>
      <c r="L80" s="44">
        <f>Displacement_Number!L80*'Temporary Relocation Numbers'!$I$2</f>
        <v>1359.3581614481745</v>
      </c>
      <c r="M80" s="44">
        <f>Displacement_Number!M80*'Temporary Relocation Numbers'!$I$2</f>
        <v>556.66662199916766</v>
      </c>
      <c r="N80" s="45">
        <f>Displacement_Number!N80*'Temporary Relocation Numbers'!$O$2</f>
        <v>122309.19635114822</v>
      </c>
      <c r="O80" s="45">
        <f>Displacement_Number!O80*'Temporary Relocation Numbers'!$O$2</f>
        <v>250542.07698700248</v>
      </c>
      <c r="P80" s="45">
        <f>Displacement_Number!P80*'Temporary Relocation Numbers'!$O$2</f>
        <v>189926.80165973594</v>
      </c>
      <c r="Q80" s="45">
        <f>Displacement_Number!Q80*'Temporary Relocation Numbers'!$O$2</f>
        <v>93418.523972540337</v>
      </c>
      <c r="R80" s="45">
        <f>Displacement_Number!R80*'Temporary Relocation Numbers'!$O$2</f>
        <v>59918.089354726653</v>
      </c>
      <c r="S80" s="45">
        <f>Displacement_Number!S80*'Temporary Relocation Numbers'!$O$2</f>
        <v>32715.832460427551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1774.6088302862338</v>
      </c>
      <c r="AC80" s="44">
        <f>Displacement_Number!AC80*'Temporary Relocation Numbers'!$I$2</f>
        <v>2126.8855832089575</v>
      </c>
      <c r="AD80" s="44">
        <f>Displacement_Number!AD80*'Temporary Relocation Numbers'!$I$2</f>
        <v>1375.7004098275338</v>
      </c>
      <c r="AE80" s="44">
        <f>Displacement_Number!AE80*'Temporary Relocation Numbers'!$I$2</f>
        <v>1648.8630551533452</v>
      </c>
      <c r="AF80" s="44">
        <f>Displacement_Number!AF80*'Temporary Relocation Numbers'!$I$2</f>
        <v>1331.5905769678197</v>
      </c>
      <c r="AG80" s="44">
        <f>Displacement_Number!AG80*'Temporary Relocation Numbers'!$I$2</f>
        <v>509.14622396337165</v>
      </c>
      <c r="AH80" s="45">
        <f>Displacement_Number!AH80*'Temporary Relocation Numbers'!$O$2</f>
        <v>113866.88618436748</v>
      </c>
      <c r="AI80" s="45">
        <f>Displacement_Number!AI80*'Temporary Relocation Numbers'!$O$2</f>
        <v>228793.01412258763</v>
      </c>
      <c r="AJ80" s="45">
        <f>Displacement_Number!AJ80*'Temporary Relocation Numbers'!$O$2</f>
        <v>171618.18845994846</v>
      </c>
      <c r="AK80" s="45">
        <f>Displacement_Number!AK80*'Temporary Relocation Numbers'!$O$2</f>
        <v>93178.141048655205</v>
      </c>
      <c r="AL80" s="45">
        <f>Displacement_Number!AL80*'Temporary Relocation Numbers'!$O$2</f>
        <v>58694.14363148449</v>
      </c>
      <c r="AM80" s="45">
        <f>Displacement_Number!AM80*'Temporary Relocation Numbers'!$O$2</f>
        <v>29923.012989756538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2468.1964720153978</v>
      </c>
      <c r="I81" s="44">
        <f>Displacement_Number!I81*'Temporary Relocation Numbers'!$I$2</f>
        <v>3015.7647601227727</v>
      </c>
      <c r="J81" s="44">
        <f>Displacement_Number!J81*'Temporary Relocation Numbers'!$I$2</f>
        <v>1971.3431542862854</v>
      </c>
      <c r="K81" s="44">
        <f>Displacement_Number!K81*'Temporary Relocation Numbers'!$I$2</f>
        <v>2140.5184101088598</v>
      </c>
      <c r="L81" s="44">
        <f>Displacement_Number!L81*'Temporary Relocation Numbers'!$I$2</f>
        <v>1760.1485409681688</v>
      </c>
      <c r="M81" s="44">
        <f>Displacement_Number!M81*'Temporary Relocation Numbers'!$I$2</f>
        <v>720.79307007189345</v>
      </c>
      <c r="N81" s="45">
        <f>Displacement_Number!N81*'Temporary Relocation Numbers'!$O$2</f>
        <v>158297.00024695334</v>
      </c>
      <c r="O81" s="45">
        <f>Displacement_Number!O81*'Temporary Relocation Numbers'!$O$2</f>
        <v>324260.64765252953</v>
      </c>
      <c r="P81" s="45">
        <f>Displacement_Number!P81*'Temporary Relocation Numbers'!$O$2</f>
        <v>245810.15873016175</v>
      </c>
      <c r="Q81" s="45">
        <f>Displacement_Number!Q81*'Temporary Relocation Numbers'!$O$2</f>
        <v>120905.64367617486</v>
      </c>
      <c r="R81" s="45">
        <f>Displacement_Number!R81*'Temporary Relocation Numbers'!$O$2</f>
        <v>77548.165537374938</v>
      </c>
      <c r="S81" s="45">
        <f>Displacement_Number!S81*'Temporary Relocation Numbers'!$O$2</f>
        <v>42342.017555239756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2297.8308675396365</v>
      </c>
      <c r="AC81" s="44">
        <f>Displacement_Number!AC81*'Temporary Relocation Numbers'!$I$2</f>
        <v>2753.9721776512879</v>
      </c>
      <c r="AD81" s="44">
        <f>Displacement_Number!AD81*'Temporary Relocation Numbers'!$I$2</f>
        <v>1781.309104428813</v>
      </c>
      <c r="AE81" s="44">
        <f>Displacement_Number!AE81*'Temporary Relocation Numbers'!$I$2</f>
        <v>2135.0104653012199</v>
      </c>
      <c r="AF81" s="44">
        <f>Displacement_Number!AF81*'Temporary Relocation Numbers'!$I$2</f>
        <v>1724.1940186830059</v>
      </c>
      <c r="AG81" s="44">
        <f>Displacement_Number!AG81*'Temporary Relocation Numbers'!$I$2</f>
        <v>659.2618550903868</v>
      </c>
      <c r="AH81" s="45">
        <f>Displacement_Number!AH81*'Temporary Relocation Numbers'!$O$2</f>
        <v>147370.65607640558</v>
      </c>
      <c r="AI81" s="45">
        <f>Displacement_Number!AI81*'Temporary Relocation Numbers'!$O$2</f>
        <v>296112.22126817983</v>
      </c>
      <c r="AJ81" s="45">
        <f>Displacement_Number!AJ81*'Temporary Relocation Numbers'!$O$2</f>
        <v>222114.48714805578</v>
      </c>
      <c r="AK81" s="45">
        <f>Displacement_Number!AK81*'Temporary Relocation Numbers'!$O$2</f>
        <v>120594.5313731199</v>
      </c>
      <c r="AL81" s="45">
        <f>Displacement_Number!AL81*'Temporary Relocation Numbers'!$O$2</f>
        <v>75964.090568080908</v>
      </c>
      <c r="AM81" s="45">
        <f>Displacement_Number!AM81*'Temporary Relocation Numbers'!$O$2</f>
        <v>38727.449251076789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2503.6476512097456</v>
      </c>
      <c r="I82" s="44">
        <f>Displacement_Number!I82*'Temporary Relocation Numbers'!$I$2</f>
        <v>3059.0807676332347</v>
      </c>
      <c r="J82" s="44">
        <f>Displacement_Number!J82*'Temporary Relocation Numbers'!$I$2</f>
        <v>1999.6579340084563</v>
      </c>
      <c r="K82" s="44">
        <f>Displacement_Number!K82*'Temporary Relocation Numbers'!$I$2</f>
        <v>2171.2630864690882</v>
      </c>
      <c r="L82" s="44">
        <f>Displacement_Number!L82*'Temporary Relocation Numbers'!$I$2</f>
        <v>1785.4298919635303</v>
      </c>
      <c r="M82" s="44">
        <f>Displacement_Number!M82*'Temporary Relocation Numbers'!$I$2</f>
        <v>731.14595914652114</v>
      </c>
      <c r="N82" s="45">
        <f>Displacement_Number!N82*'Temporary Relocation Numbers'!$O$2</f>
        <v>160496.03877009288</v>
      </c>
      <c r="O82" s="45">
        <f>Displacement_Number!O82*'Temporary Relocation Numbers'!$O$2</f>
        <v>328765.22862761864</v>
      </c>
      <c r="P82" s="45">
        <f>Displacement_Number!P82*'Temporary Relocation Numbers'!$O$2</f>
        <v>249224.91711208556</v>
      </c>
      <c r="Q82" s="45">
        <f>Displacement_Number!Q82*'Temporary Relocation Numbers'!$O$2</f>
        <v>122585.24700216405</v>
      </c>
      <c r="R82" s="45">
        <f>Displacement_Number!R82*'Temporary Relocation Numbers'!$O$2</f>
        <v>78625.453187484876</v>
      </c>
      <c r="S82" s="45">
        <f>Displacement_Number!S82*'Temporary Relocation Numbers'!$O$2</f>
        <v>42930.226602828545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2330.8350528899764</v>
      </c>
      <c r="AC82" s="44">
        <f>Displacement_Number!AC82*'Temporary Relocation Numbers'!$I$2</f>
        <v>2793.5280081020314</v>
      </c>
      <c r="AD82" s="44">
        <f>Displacement_Number!AD82*'Temporary Relocation Numbers'!$I$2</f>
        <v>1806.8943886546131</v>
      </c>
      <c r="AE82" s="44">
        <f>Displacement_Number!AE82*'Temporary Relocation Numbers'!$I$2</f>
        <v>2165.6760299940497</v>
      </c>
      <c r="AF82" s="44">
        <f>Displacement_Number!AF82*'Temporary Relocation Numbers'!$I$2</f>
        <v>1748.9589479806491</v>
      </c>
      <c r="AG82" s="44">
        <f>Displacement_Number!AG82*'Temporary Relocation Numbers'!$I$2</f>
        <v>668.7309595258713</v>
      </c>
      <c r="AH82" s="45">
        <f>Displacement_Number!AH82*'Temporary Relocation Numbers'!$O$2</f>
        <v>149417.90744179339</v>
      </c>
      <c r="AI82" s="45">
        <f>Displacement_Number!AI82*'Temporary Relocation Numbers'!$O$2</f>
        <v>300225.76846569648</v>
      </c>
      <c r="AJ82" s="45">
        <f>Displacement_Number!AJ82*'Temporary Relocation Numbers'!$O$2</f>
        <v>225200.06876377796</v>
      </c>
      <c r="AK82" s="45">
        <f>Displacement_Number!AK82*'Temporary Relocation Numbers'!$O$2</f>
        <v>122269.81277299314</v>
      </c>
      <c r="AL82" s="45">
        <f>Displacement_Number!AL82*'Temporary Relocation Numbers'!$O$2</f>
        <v>77019.372482923704</v>
      </c>
      <c r="AM82" s="45">
        <f>Displacement_Number!AM82*'Temporary Relocation Numbers'!$O$2</f>
        <v>39265.445250199904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2539.6080224884845</v>
      </c>
      <c r="I83" s="44">
        <f>Displacement_Number!I83*'Temporary Relocation Numbers'!$I$2</f>
        <v>3103.018931265241</v>
      </c>
      <c r="J83" s="44">
        <f>Displacement_Number!J83*'Temporary Relocation Numbers'!$I$2</f>
        <v>2028.3794043410221</v>
      </c>
      <c r="K83" s="44">
        <f>Displacement_Number!K83*'Temporary Relocation Numbers'!$I$2</f>
        <v>2202.4493545110467</v>
      </c>
      <c r="L83" s="44">
        <f>Displacement_Number!L83*'Temporary Relocation Numbers'!$I$2</f>
        <v>1811.0743638508352</v>
      </c>
      <c r="M83" s="44">
        <f>Displacement_Number!M83*'Temporary Relocation Numbers'!$I$2</f>
        <v>741.64754875205278</v>
      </c>
      <c r="N83" s="45">
        <f>Displacement_Number!N83*'Temporary Relocation Numbers'!$O$2</f>
        <v>162725.62601126698</v>
      </c>
      <c r="O83" s="45">
        <f>Displacement_Number!O83*'Temporary Relocation Numbers'!$O$2</f>
        <v>333332.38657560921</v>
      </c>
      <c r="P83" s="45">
        <f>Displacement_Number!P83*'Temporary Relocation Numbers'!$O$2</f>
        <v>252687.1128125774</v>
      </c>
      <c r="Q83" s="45">
        <f>Displacement_Number!Q83*'Temporary Relocation Numbers'!$O$2</f>
        <v>124288.18312922771</v>
      </c>
      <c r="R83" s="45">
        <f>Displacement_Number!R83*'Temporary Relocation Numbers'!$O$2</f>
        <v>79717.706358352618</v>
      </c>
      <c r="S83" s="45">
        <f>Displacement_Number!S83*'Temporary Relocation Numbers'!$O$2</f>
        <v>43526.606963539452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2364.313283682925</v>
      </c>
      <c r="AC83" s="44">
        <f>Displacement_Number!AC83*'Temporary Relocation Numbers'!$I$2</f>
        <v>2833.6519865302125</v>
      </c>
      <c r="AD83" s="44">
        <f>Displacement_Number!AD83*'Temporary Relocation Numbers'!$I$2</f>
        <v>1832.8471592236237</v>
      </c>
      <c r="AE83" s="44">
        <f>Displacement_Number!AE83*'Temporary Relocation Numbers'!$I$2</f>
        <v>2196.7820500725616</v>
      </c>
      <c r="AF83" s="44">
        <f>Displacement_Number!AF83*'Temporary Relocation Numbers'!$I$2</f>
        <v>1774.0795807063712</v>
      </c>
      <c r="AG83" s="44">
        <f>Displacement_Number!AG83*'Temporary Relocation Numbers'!$I$2</f>
        <v>678.33607052402533</v>
      </c>
      <c r="AH83" s="45">
        <f>Displacement_Number!AH83*'Temporary Relocation Numbers'!$O$2</f>
        <v>151493.59892046201</v>
      </c>
      <c r="AI83" s="45">
        <f>Displacement_Number!AI83*'Temporary Relocation Numbers'!$O$2</f>
        <v>304396.46045269107</v>
      </c>
      <c r="AJ83" s="45">
        <f>Displacement_Number!AJ83*'Temporary Relocation Numbers'!$O$2</f>
        <v>228328.514823101</v>
      </c>
      <c r="AK83" s="45">
        <f>Displacement_Number!AK83*'Temporary Relocation Numbers'!$O$2</f>
        <v>123968.36693438224</v>
      </c>
      <c r="AL83" s="45">
        <f>Displacement_Number!AL83*'Temporary Relocation Numbers'!$O$2</f>
        <v>78089.314218103536</v>
      </c>
      <c r="AM83" s="45">
        <f>Displacement_Number!AM83*'Temporary Relocation Numbers'!$O$2</f>
        <v>39810.915010199853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2576.0848994751559</v>
      </c>
      <c r="I84" s="44">
        <f>Displacement_Number!I84*'Temporary Relocation Numbers'!$I$2</f>
        <v>3147.5881871664587</v>
      </c>
      <c r="J84" s="44">
        <f>Displacement_Number!J84*'Temporary Relocation Numbers'!$I$2</f>
        <v>2057.5134066592013</v>
      </c>
      <c r="K84" s="44">
        <f>Displacement_Number!K84*'Temporary Relocation Numbers'!$I$2</f>
        <v>2234.0835569007345</v>
      </c>
      <c r="L84" s="44">
        <f>Displacement_Number!L84*'Temporary Relocation Numbers'!$I$2</f>
        <v>1837.0871722050824</v>
      </c>
      <c r="M84" s="44">
        <f>Displacement_Number!M84*'Temporary Relocation Numbers'!$I$2</f>
        <v>752.29997470272644</v>
      </c>
      <c r="N84" s="45">
        <f>Displacement_Number!N84*'Temporary Relocation Numbers'!$O$2</f>
        <v>164986.18634874988</v>
      </c>
      <c r="O84" s="45">
        <f>Displacement_Number!O84*'Temporary Relocation Numbers'!$O$2</f>
        <v>337962.99080655654</v>
      </c>
      <c r="P84" s="45">
        <f>Displacement_Number!P84*'Temporary Relocation Numbers'!$O$2</f>
        <v>256197.40482385299</v>
      </c>
      <c r="Q84" s="45">
        <f>Displacement_Number!Q84*'Temporary Relocation Numbers'!$O$2</f>
        <v>126014.77619318856</v>
      </c>
      <c r="R84" s="45">
        <f>Displacement_Number!R84*'Temporary Relocation Numbers'!$O$2</f>
        <v>80825.132948779879</v>
      </c>
      <c r="S84" s="45">
        <f>Displacement_Number!S84*'Temporary Relocation Numbers'!$O$2</f>
        <v>44131.272152046207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2398.2723687240677</v>
      </c>
      <c r="AC84" s="44">
        <f>Displacement_Number!AC84*'Temporary Relocation Numbers'!$I$2</f>
        <v>2874.3522733541686</v>
      </c>
      <c r="AD84" s="44">
        <f>Displacement_Number!AD84*'Temporary Relocation Numbers'!$I$2</f>
        <v>1859.1726944126567</v>
      </c>
      <c r="AE84" s="44">
        <f>Displacement_Number!AE84*'Temporary Relocation Numbers'!$I$2</f>
        <v>2228.3348518819157</v>
      </c>
      <c r="AF84" s="44">
        <f>Displacement_Number!AF84*'Temporary Relocation Numbers'!$I$2</f>
        <v>1799.5610258967131</v>
      </c>
      <c r="AG84" s="44">
        <f>Displacement_Number!AG84*'Temporary Relocation Numbers'!$I$2</f>
        <v>688.07914157318737</v>
      </c>
      <c r="AH84" s="45">
        <f>Displacement_Number!AH84*'Temporary Relocation Numbers'!$O$2</f>
        <v>153598.12559826032</v>
      </c>
      <c r="AI84" s="45">
        <f>Displacement_Number!AI84*'Temporary Relocation Numbers'!$O$2</f>
        <v>308625.09107613011</v>
      </c>
      <c r="AJ84" s="45">
        <f>Displacement_Number!AJ84*'Temporary Relocation Numbers'!$O$2</f>
        <v>231500.42079253774</v>
      </c>
      <c r="AK84" s="45">
        <f>Displacement_Number!AK84*'Temporary Relocation Numbers'!$O$2</f>
        <v>125690.51715904928</v>
      </c>
      <c r="AL84" s="45">
        <f>Displacement_Number!AL84*'Temporary Relocation Numbers'!$O$2</f>
        <v>79174.11942567704</v>
      </c>
      <c r="AM84" s="45">
        <f>Displacement_Number!AM84*'Temporary Relocation Numbers'!$O$2</f>
        <v>40363.962355457741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2613.0857008402832</v>
      </c>
      <c r="I85" s="44">
        <f>Displacement_Number!I85*'Temporary Relocation Numbers'!$I$2</f>
        <v>3192.7975998361635</v>
      </c>
      <c r="J85" s="44">
        <f>Displacement_Number!J85*'Temporary Relocation Numbers'!$I$2</f>
        <v>2087.0658662390051</v>
      </c>
      <c r="K85" s="44">
        <f>Displacement_Number!K85*'Temporary Relocation Numbers'!$I$2</f>
        <v>2266.172127405076</v>
      </c>
      <c r="L85" s="44">
        <f>Displacement_Number!L85*'Temporary Relocation Numbers'!$I$2</f>
        <v>1863.4736075135741</v>
      </c>
      <c r="M85" s="44">
        <f>Displacement_Number!M85*'Temporary Relocation Numbers'!$I$2</f>
        <v>763.10540348988968</v>
      </c>
      <c r="N85" s="45">
        <f>Displacement_Number!N85*'Temporary Relocation Numbers'!$O$2</f>
        <v>167278.15005621611</v>
      </c>
      <c r="O85" s="45">
        <f>Displacement_Number!O85*'Temporary Relocation Numbers'!$O$2</f>
        <v>342657.92270684312</v>
      </c>
      <c r="P85" s="45">
        <f>Displacement_Number!P85*'Temporary Relocation Numbers'!$O$2</f>
        <v>259756.46129275084</v>
      </c>
      <c r="Q85" s="45">
        <f>Displacement_Number!Q85*'Temporary Relocation Numbers'!$O$2</f>
        <v>127765.35483271626</v>
      </c>
      <c r="R85" s="45">
        <f>Displacement_Number!R85*'Temporary Relocation Numbers'!$O$2</f>
        <v>81947.943745667755</v>
      </c>
      <c r="S85" s="45">
        <f>Displacement_Number!S85*'Temporary Relocation Numbers'!$O$2</f>
        <v>44744.337259951644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2432.719214615176</v>
      </c>
      <c r="AC85" s="44">
        <f>Displacement_Number!AC85*'Temporary Relocation Numbers'!$I$2</f>
        <v>2915.6371462018942</v>
      </c>
      <c r="AD85" s="44">
        <f>Displacement_Number!AD85*'Temporary Relocation Numbers'!$I$2</f>
        <v>1885.8763483114258</v>
      </c>
      <c r="AE85" s="44">
        <f>Displacement_Number!AE85*'Temporary Relocation Numbers'!$I$2</f>
        <v>2260.3408526337817</v>
      </c>
      <c r="AF85" s="44">
        <f>Displacement_Number!AF85*'Temporary Relocation Numbers'!$I$2</f>
        <v>1825.4084659702889</v>
      </c>
      <c r="AG85" s="44">
        <f>Displacement_Number!AG85*'Temporary Relocation Numbers'!$I$2</f>
        <v>697.96215422002342</v>
      </c>
      <c r="AH85" s="45">
        <f>Displacement_Number!AH85*'Temporary Relocation Numbers'!$O$2</f>
        <v>155731.88804951124</v>
      </c>
      <c r="AI85" s="45">
        <f>Displacement_Number!AI85*'Temporary Relocation Numbers'!$O$2</f>
        <v>312912.46521098475</v>
      </c>
      <c r="AJ85" s="45">
        <f>Displacement_Number!AJ85*'Temporary Relocation Numbers'!$O$2</f>
        <v>234716.39041073402</v>
      </c>
      <c r="AK85" s="45">
        <f>Displacement_Number!AK85*'Temporary Relocation Numbers'!$O$2</f>
        <v>127436.5912400166</v>
      </c>
      <c r="AL85" s="45">
        <f>Displacement_Number!AL85*'Temporary Relocation Numbers'!$O$2</f>
        <v>80273.994586805158</v>
      </c>
      <c r="AM85" s="45">
        <f>Displacement_Number!AM85*'Temporary Relocation Numbers'!$O$2</f>
        <v>40924.692552667628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2650.6179518101731</v>
      </c>
      <c r="I86" s="44">
        <f>Displacement_Number!I86*'Temporary Relocation Numbers'!$I$2</f>
        <v>3238.6563639687665</v>
      </c>
      <c r="J86" s="44">
        <f>Displacement_Number!J86*'Temporary Relocation Numbers'!$I$2</f>
        <v>2117.0427934623199</v>
      </c>
      <c r="K86" s="44">
        <f>Displacement_Number!K86*'Temporary Relocation Numbers'!$I$2</f>
        <v>2298.721592200427</v>
      </c>
      <c r="L86" s="44">
        <f>Displacement_Number!L86*'Temporary Relocation Numbers'!$I$2</f>
        <v>1890.239036251895</v>
      </c>
      <c r="M86" s="44">
        <f>Displacement_Number!M86*'Temporary Relocation Numbers'!$I$2</f>
        <v>774.06603272262078</v>
      </c>
      <c r="N86" s="45">
        <f>Displacement_Number!N86*'Temporary Relocation Numbers'!$O$2</f>
        <v>169601.95338463847</v>
      </c>
      <c r="O86" s="45">
        <f>Displacement_Number!O86*'Temporary Relocation Numbers'!$O$2</f>
        <v>347418.07590694044</v>
      </c>
      <c r="P86" s="45">
        <f>Displacement_Number!P86*'Temporary Relocation Numbers'!$O$2</f>
        <v>263364.95964790636</v>
      </c>
      <c r="Q86" s="45">
        <f>Displacement_Number!Q86*'Temporary Relocation Numbers'!$O$2</f>
        <v>129540.25225188039</v>
      </c>
      <c r="R86" s="45">
        <f>Displacement_Number!R86*'Temporary Relocation Numbers'!$O$2</f>
        <v>83086.352464137904</v>
      </c>
      <c r="S86" s="45">
        <f>Displacement_Number!S86*'Temporary Relocation Numbers'!$O$2</f>
        <v>45365.918977694128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2467.6608271588634</v>
      </c>
      <c r="AC86" s="44">
        <f>Displacement_Number!AC86*'Temporary Relocation Numbers'!$I$2</f>
        <v>2957.515001594541</v>
      </c>
      <c r="AD86" s="44">
        <f>Displacement_Number!AD86*'Temporary Relocation Numbers'!$I$2</f>
        <v>1912.9635519114622</v>
      </c>
      <c r="AE86" s="44">
        <f>Displacement_Number!AE86*'Temporary Relocation Numbers'!$I$2</f>
        <v>2292.8065617114685</v>
      </c>
      <c r="AF86" s="44">
        <f>Displacement_Number!AF86*'Temporary Relocation Numbers'!$I$2</f>
        <v>1851.6271577817847</v>
      </c>
      <c r="AG86" s="44">
        <f>Displacement_Number!AG86*'Temporary Relocation Numbers'!$I$2</f>
        <v>707.98711847253423</v>
      </c>
      <c r="AH86" s="45">
        <f>Displacement_Number!AH86*'Temporary Relocation Numbers'!$O$2</f>
        <v>157895.29241325709</v>
      </c>
      <c r="AI86" s="45">
        <f>Displacement_Number!AI86*'Temporary Relocation Numbers'!$O$2</f>
        <v>317259.39891343052</v>
      </c>
      <c r="AJ86" s="45">
        <f>Displacement_Number!AJ86*'Temporary Relocation Numbers'!$O$2</f>
        <v>237977.03580338365</v>
      </c>
      <c r="AK86" s="45">
        <f>Displacement_Number!AK86*'Temporary Relocation Numbers'!$O$2</f>
        <v>129206.92152395881</v>
      </c>
      <c r="AL86" s="45">
        <f>Displacement_Number!AL86*'Temporary Relocation Numbers'!$O$2</f>
        <v>81389.149051054614</v>
      </c>
      <c r="AM86" s="45">
        <f>Displacement_Number!AM86*'Temporary Relocation Numbers'!$O$2</f>
        <v>41493.212330872913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2688.6892856974027</v>
      </c>
      <c r="I87" s="44">
        <f>Displacement_Number!I87*'Temporary Relocation Numbers'!$I$2</f>
        <v>3285.1738063238408</v>
      </c>
      <c r="J87" s="44">
        <f>Displacement_Number!J87*'Temporary Relocation Numbers'!$I$2</f>
        <v>2147.4502850392987</v>
      </c>
      <c r="K87" s="44">
        <f>Displacement_Number!K87*'Temporary Relocation Numbers'!$I$2</f>
        <v>2331.7385711998636</v>
      </c>
      <c r="L87" s="44">
        <f>Displacement_Number!L87*'Temporary Relocation Numbers'!$I$2</f>
        <v>1917.3889019753478</v>
      </c>
      <c r="M87" s="44">
        <f>Displacement_Number!M87*'Temporary Relocation Numbers'!$I$2</f>
        <v>785.1840915746784</v>
      </c>
      <c r="N87" s="45">
        <f>Displacement_Number!N87*'Temporary Relocation Numbers'!$O$2</f>
        <v>171958.03864532377</v>
      </c>
      <c r="O87" s="45">
        <f>Displacement_Number!O87*'Temporary Relocation Numbers'!$O$2</f>
        <v>352244.35645150242</v>
      </c>
      <c r="P87" s="45">
        <f>Displacement_Number!P87*'Temporary Relocation Numbers'!$O$2</f>
        <v>267023.58672869328</v>
      </c>
      <c r="Q87" s="45">
        <f>Displacement_Number!Q87*'Temporary Relocation Numbers'!$O$2</f>
        <v>131339.80628357211</v>
      </c>
      <c r="R87" s="45">
        <f>Displacement_Number!R87*'Temporary Relocation Numbers'!$O$2</f>
        <v>84240.575788210714</v>
      </c>
      <c r="S87" s="45">
        <f>Displacement_Number!S87*'Temporary Relocation Numbers'!$O$2</f>
        <v>45996.135616758329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2503.1043127834296</v>
      </c>
      <c r="AC87" s="44">
        <f>Displacement_Number!AC87*'Temporary Relocation Numbers'!$I$2</f>
        <v>2999.9943566541033</v>
      </c>
      <c r="AD87" s="44">
        <f>Displacement_Number!AD87*'Temporary Relocation Numbers'!$I$2</f>
        <v>1940.4398142106686</v>
      </c>
      <c r="AE87" s="44">
        <f>Displacement_Number!AE87*'Temporary Relocation Numbers'!$I$2</f>
        <v>2325.738581993809</v>
      </c>
      <c r="AF87" s="44">
        <f>Displacement_Number!AF87*'Temporary Relocation Numbers'!$I$2</f>
        <v>1878.2224336910992</v>
      </c>
      <c r="AG87" s="44">
        <f>Displacement_Number!AG87*'Temporary Relocation Numbers'!$I$2</f>
        <v>718.15607320885067</v>
      </c>
      <c r="AH87" s="45">
        <f>Displacement_Number!AH87*'Temporary Relocation Numbers'!$O$2</f>
        <v>160088.75047056365</v>
      </c>
      <c r="AI87" s="45">
        <f>Displacement_Number!AI87*'Temporary Relocation Numbers'!$O$2</f>
        <v>321666.71957617416</v>
      </c>
      <c r="AJ87" s="45">
        <f>Displacement_Number!AJ87*'Temporary Relocation Numbers'!$O$2</f>
        <v>241282.9775997398</v>
      </c>
      <c r="AK87" s="45">
        <f>Displacement_Number!AK87*'Temporary Relocation Numbers'!$O$2</f>
        <v>131001.84497446135</v>
      </c>
      <c r="AL87" s="45">
        <f>Displacement_Number!AL87*'Temporary Relocation Numbers'!$O$2</f>
        <v>82519.795076245238</v>
      </c>
      <c r="AM87" s="45">
        <f>Displacement_Number!AM87*'Temporary Relocation Numbers'!$O$2</f>
        <v>42069.629901781089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2727.3074454532798</v>
      </c>
      <c r="I88" s="44">
        <f>Displacement_Number!I88*'Temporary Relocation Numbers'!$I$2</f>
        <v>3332.3593876229943</v>
      </c>
      <c r="J88" s="44">
        <f>Displacement_Number!J88*'Temporary Relocation Numbers'!$I$2</f>
        <v>2178.2945252483123</v>
      </c>
      <c r="K88" s="44">
        <f>Displacement_Number!K88*'Temporary Relocation Numbers'!$I$2</f>
        <v>2365.2297793995426</v>
      </c>
      <c r="L88" s="44">
        <f>Displacement_Number!L88*'Temporary Relocation Numbers'!$I$2</f>
        <v>1944.9287264260647</v>
      </c>
      <c r="M88" s="44">
        <f>Displacement_Number!M88*'Temporary Relocation Numbers'!$I$2</f>
        <v>796.46184123787134</v>
      </c>
      <c r="N88" s="45">
        <f>Displacement_Number!N88*'Temporary Relocation Numbers'!$O$2</f>
        <v>174346.85429410212</v>
      </c>
      <c r="O88" s="45">
        <f>Displacement_Number!O88*'Temporary Relocation Numbers'!$O$2</f>
        <v>357137.68297182134</v>
      </c>
      <c r="P88" s="45">
        <f>Displacement_Number!P88*'Temporary Relocation Numbers'!$O$2</f>
        <v>270733.0389159568</v>
      </c>
      <c r="Q88" s="45">
        <f>Displacement_Number!Q88*'Temporary Relocation Numbers'!$O$2</f>
        <v>133164.35945380706</v>
      </c>
      <c r="R88" s="45">
        <f>Displacement_Number!R88*'Temporary Relocation Numbers'!$O$2</f>
        <v>85410.833412049033</v>
      </c>
      <c r="S88" s="45">
        <f>Displacement_Number!S88*'Temporary Relocation Numbers'!$O$2</f>
        <v>46635.107132194542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2539.056879988168</v>
      </c>
      <c r="AC88" s="44">
        <f>Displacement_Number!AC88*'Temporary Relocation Numbers'!$I$2</f>
        <v>3043.0838508356328</v>
      </c>
      <c r="AD88" s="44">
        <f>Displacement_Number!AD88*'Temporary Relocation Numbers'!$I$2</f>
        <v>1968.3107233337414</v>
      </c>
      <c r="AE88" s="44">
        <f>Displacement_Number!AE88*'Temporary Relocation Numbers'!$I$2</f>
        <v>2359.143611198047</v>
      </c>
      <c r="AF88" s="44">
        <f>Displacement_Number!AF88*'Temporary Relocation Numbers'!$I$2</f>
        <v>1905.1997026478357</v>
      </c>
      <c r="AG88" s="44">
        <f>Displacement_Number!AG88*'Temporary Relocation Numbers'!$I$2</f>
        <v>728.47108659190121</v>
      </c>
      <c r="AH88" s="45">
        <f>Displacement_Number!AH88*'Temporary Relocation Numbers'!$O$2</f>
        <v>162312.67972289847</v>
      </c>
      <c r="AI88" s="45">
        <f>Displacement_Number!AI88*'Temporary Relocation Numbers'!$O$2</f>
        <v>326135.26608594006</v>
      </c>
      <c r="AJ88" s="45">
        <f>Displacement_Number!AJ88*'Temporary Relocation Numbers'!$O$2</f>
        <v>244634.84505074582</v>
      </c>
      <c r="AK88" s="45">
        <f>Displacement_Number!AK88*'Temporary Relocation Numbers'!$O$2</f>
        <v>132821.70323615789</v>
      </c>
      <c r="AL88" s="45">
        <f>Displacement_Number!AL88*'Temporary Relocation Numbers'!$O$2</f>
        <v>83666.147868851243</v>
      </c>
      <c r="AM88" s="45">
        <f>Displacement_Number!AM88*'Temporary Relocation Numbers'!$O$2</f>
        <v>42654.054980360706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2766.4802852426087</v>
      </c>
      <c r="I89" s="44">
        <f>Displacement_Number!I89*'Temporary Relocation Numbers'!$I$2</f>
        <v>3380.2227044739943</v>
      </c>
      <c r="J89" s="44">
        <f>Displacement_Number!J89*'Temporary Relocation Numbers'!$I$2</f>
        <v>2209.5817871937074</v>
      </c>
      <c r="K89" s="44">
        <f>Displacement_Number!K89*'Temporary Relocation Numbers'!$I$2</f>
        <v>2399.2020282443987</v>
      </c>
      <c r="L89" s="44">
        <f>Displacement_Number!L89*'Temporary Relocation Numbers'!$I$2</f>
        <v>1972.864110656019</v>
      </c>
      <c r="M89" s="44">
        <f>Displacement_Number!M89*'Temporary Relocation Numbers'!$I$2</f>
        <v>807.90157538194001</v>
      </c>
      <c r="N89" s="45">
        <f>Displacement_Number!N89*'Temporary Relocation Numbers'!$O$2</f>
        <v>176768.8550166857</v>
      </c>
      <c r="O89" s="45">
        <f>Displacement_Number!O89*'Temporary Relocation Numbers'!$O$2</f>
        <v>362098.98686068004</v>
      </c>
      <c r="P89" s="45">
        <f>Displacement_Number!P89*'Temporary Relocation Numbers'!$O$2</f>
        <v>274494.02226456132</v>
      </c>
      <c r="Q89" s="45">
        <f>Displacement_Number!Q89*'Temporary Relocation Numbers'!$O$2</f>
        <v>135014.25904692186</v>
      </c>
      <c r="R89" s="45">
        <f>Displacement_Number!R89*'Temporary Relocation Numbers'!$O$2</f>
        <v>86597.348081774559</v>
      </c>
      <c r="S89" s="45">
        <f>Displacement_Number!S89*'Temporary Relocation Numbers'!$O$2</f>
        <v>47282.955145450949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2575.5258408094287</v>
      </c>
      <c r="AC89" s="44">
        <f>Displacement_Number!AC89*'Temporary Relocation Numbers'!$I$2</f>
        <v>3086.7922476843301</v>
      </c>
      <c r="AD89" s="44">
        <f>Displacement_Number!AD89*'Temporary Relocation Numbers'!$I$2</f>
        <v>1996.5819476686847</v>
      </c>
      <c r="AE89" s="44">
        <f>Displacement_Number!AE89*'Temporary Relocation Numbers'!$I$2</f>
        <v>2393.0284432420267</v>
      </c>
      <c r="AF89" s="44">
        <f>Displacement_Number!AF89*'Temporary Relocation Numbers'!$I$2</f>
        <v>1932.5644512913814</v>
      </c>
      <c r="AG89" s="44">
        <f>Displacement_Number!AG89*'Temporary Relocation Numbers'!$I$2</f>
        <v>738.93425649003461</v>
      </c>
      <c r="AH89" s="45">
        <f>Displacement_Number!AH89*'Temporary Relocation Numbers'!$O$2</f>
        <v>164567.50347159768</v>
      </c>
      <c r="AI89" s="45">
        <f>Displacement_Number!AI89*'Temporary Relocation Numbers'!$O$2</f>
        <v>330665.88898314303</v>
      </c>
      <c r="AJ89" s="45">
        <f>Displacement_Number!AJ89*'Temporary Relocation Numbers'!$O$2</f>
        <v>248033.27614880598</v>
      </c>
      <c r="AK89" s="45">
        <f>Displacement_Number!AK89*'Temporary Relocation Numbers'!$O$2</f>
        <v>134666.842699759</v>
      </c>
      <c r="AL89" s="45">
        <f>Displacement_Number!AL89*'Temporary Relocation Numbers'!$O$2</f>
        <v>84828.425624963274</v>
      </c>
      <c r="AM89" s="45">
        <f>Displacement_Number!AM89*'Temporary Relocation Numbers'!$O$2</f>
        <v>43246.598805724389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2806.2157720410664</v>
      </c>
      <c r="I90" s="44">
        <f>Displacement_Number!I90*'Temporary Relocation Numbers'!$I$2</f>
        <v>3428.773491322524</v>
      </c>
      <c r="J90" s="44">
        <f>Displacement_Number!J90*'Temporary Relocation Numbers'!$I$2</f>
        <v>2241.3184340816315</v>
      </c>
      <c r="K90" s="44">
        <f>Displacement_Number!K90*'Temporary Relocation Numbers'!$I$2</f>
        <v>2433.6622270134558</v>
      </c>
      <c r="L90" s="44">
        <f>Displacement_Number!L90*'Temporary Relocation Numbers'!$I$2</f>
        <v>2001.2007361661654</v>
      </c>
      <c r="M90" s="44">
        <f>Displacement_Number!M90*'Temporary Relocation Numbers'!$I$2</f>
        <v>819.50562062104325</v>
      </c>
      <c r="N90" s="45">
        <f>Displacement_Number!N90*'Temporary Relocation Numbers'!$O$2</f>
        <v>179224.50181521344</v>
      </c>
      <c r="O90" s="45">
        <f>Displacement_Number!O90*'Temporary Relocation Numbers'!$O$2</f>
        <v>367129.2124496313</v>
      </c>
      <c r="P90" s="45">
        <f>Displacement_Number!P90*'Temporary Relocation Numbers'!$O$2</f>
        <v>278307.25263778138</v>
      </c>
      <c r="Q90" s="45">
        <f>Displacement_Number!Q90*'Temporary Relocation Numbers'!$O$2</f>
        <v>136889.85717167563</v>
      </c>
      <c r="R90" s="45">
        <f>Displacement_Number!R90*'Temporary Relocation Numbers'!$O$2</f>
        <v>87800.345637865117</v>
      </c>
      <c r="S90" s="45">
        <f>Displacement_Number!S90*'Temporary Relocation Numbers'!$O$2</f>
        <v>47939.802967522861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2612.5186123077428</v>
      </c>
      <c r="AC90" s="44">
        <f>Displacement_Number!AC90*'Temporary Relocation Numbers'!$I$2</f>
        <v>3131.1284366178747</v>
      </c>
      <c r="AD90" s="44">
        <f>Displacement_Number!AD90*'Temporary Relocation Numbers'!$I$2</f>
        <v>2025.2592370196439</v>
      </c>
      <c r="AE90" s="44">
        <f>Displacement_Number!AE90*'Temporary Relocation Numbers'!$I$2</f>
        <v>2427.3999696259348</v>
      </c>
      <c r="AF90" s="44">
        <f>Displacement_Number!AF90*'Temporary Relocation Numbers'!$I$2</f>
        <v>1960.3222450667754</v>
      </c>
      <c r="AG90" s="44">
        <f>Displacement_Number!AG90*'Temporary Relocation Numbers'!$I$2</f>
        <v>749.54771090368638</v>
      </c>
      <c r="AH90" s="45">
        <f>Displacement_Number!AH90*'Temporary Relocation Numbers'!$O$2</f>
        <v>166853.65089843702</v>
      </c>
      <c r="AI90" s="45">
        <f>Displacement_Number!AI90*'Temporary Relocation Numbers'!$O$2</f>
        <v>335259.45062377892</v>
      </c>
      <c r="AJ90" s="45">
        <f>Displacement_Number!AJ90*'Temporary Relocation Numbers'!$O$2</f>
        <v>251478.91774922059</v>
      </c>
      <c r="AK90" s="45">
        <f>Displacement_Number!AK90*'Temporary Relocation Numbers'!$O$2</f>
        <v>136537.61456798366</v>
      </c>
      <c r="AL90" s="45">
        <f>Displacement_Number!AL90*'Temporary Relocation Numbers'!$O$2</f>
        <v>86006.849571819897</v>
      </c>
      <c r="AM90" s="45">
        <f>Displacement_Number!AM90*'Temporary Relocation Numbers'!$O$2</f>
        <v>43847.374162302141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3538.2753745498239</v>
      </c>
      <c r="I91" s="44">
        <f>Displacement_Number!I91*'Temporary Relocation Numbers'!$I$2</f>
        <v>4323.2401906257155</v>
      </c>
      <c r="J91" s="44">
        <f>Displacement_Number!J91*'Temporary Relocation Numbers'!$I$2</f>
        <v>2826.0128464988029</v>
      </c>
      <c r="K91" s="44">
        <f>Displacement_Number!K91*'Temporary Relocation Numbers'!$I$2</f>
        <v>3068.5335082236797</v>
      </c>
      <c r="L91" s="44">
        <f>Displacement_Number!L91*'Temporary Relocation Numbers'!$I$2</f>
        <v>2523.2554655473232</v>
      </c>
      <c r="M91" s="44">
        <f>Displacement_Number!M91*'Temporary Relocation Numbers'!$I$2</f>
        <v>1033.2906634045437</v>
      </c>
      <c r="N91" s="45">
        <f>Displacement_Number!N91*'Temporary Relocation Numbers'!$O$2</f>
        <v>225873.92672791716</v>
      </c>
      <c r="O91" s="45">
        <f>Displacement_Number!O91*'Temporary Relocation Numbers'!$O$2</f>
        <v>462687.38923891319</v>
      </c>
      <c r="P91" s="45">
        <f>Displacement_Number!P91*'Temporary Relocation Numbers'!$O$2</f>
        <v>350746.41778035118</v>
      </c>
      <c r="Q91" s="45">
        <f>Displacement_Number!Q91*'Temporary Relocation Numbers'!$O$2</f>
        <v>172520.21490046897</v>
      </c>
      <c r="R91" s="45">
        <f>Displacement_Number!R91*'Temporary Relocation Numbers'!$O$2</f>
        <v>110653.4465791972</v>
      </c>
      <c r="S91" s="45">
        <f>Displacement_Number!S91*'Temporary Relocation Numbers'!$O$2</f>
        <v>60417.80801824433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3294.0482922160309</v>
      </c>
      <c r="AC91" s="44">
        <f>Displacement_Number!AC91*'Temporary Relocation Numbers'!$I$2</f>
        <v>3947.9482483913525</v>
      </c>
      <c r="AD91" s="44">
        <f>Displacement_Number!AD91*'Temporary Relocation Numbers'!$I$2</f>
        <v>2553.5901254714013</v>
      </c>
      <c r="AE91" s="44">
        <f>Displacement_Number!AE91*'Temporary Relocation Numbers'!$I$2</f>
        <v>3060.6376110784495</v>
      </c>
      <c r="AF91" s="44">
        <f>Displacement_Number!AF91*'Temporary Relocation Numbers'!$I$2</f>
        <v>2471.7129719704576</v>
      </c>
      <c r="AG91" s="44">
        <f>Displacement_Number!AG91*'Temporary Relocation Numbers'!$I$2</f>
        <v>945.0827815751768</v>
      </c>
      <c r="AH91" s="45">
        <f>Displacement_Number!AH91*'Temporary Relocation Numbers'!$O$2</f>
        <v>210283.13057428121</v>
      </c>
      <c r="AI91" s="45">
        <f>Displacement_Number!AI91*'Temporary Relocation Numbers'!$O$2</f>
        <v>422522.41082033329</v>
      </c>
      <c r="AJ91" s="45">
        <f>Displacement_Number!AJ91*'Temporary Relocation Numbers'!$O$2</f>
        <v>316935.07341908361</v>
      </c>
      <c r="AK91" s="45">
        <f>Displacement_Number!AK91*'Temporary Relocation Numbers'!$O$2</f>
        <v>172076.28887890969</v>
      </c>
      <c r="AL91" s="45">
        <f>Displacement_Number!AL91*'Temporary Relocation Numbers'!$O$2</f>
        <v>108393.1306351954</v>
      </c>
      <c r="AM91" s="45">
        <f>Displacement_Number!AM91*'Temporary Relocation Numbers'!$O$2</f>
        <v>55260.181941857161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3589.0963022046194</v>
      </c>
      <c r="I92" s="44">
        <f>Displacement_Number!I92*'Temporary Relocation Numbers'!$I$2</f>
        <v>4385.3357184476699</v>
      </c>
      <c r="J92" s="44">
        <f>Displacement_Number!J92*'Temporary Relocation Numbers'!$I$2</f>
        <v>2866.6034108897134</v>
      </c>
      <c r="K92" s="44">
        <f>Displacement_Number!K92*'Temporary Relocation Numbers'!$I$2</f>
        <v>3112.607443381311</v>
      </c>
      <c r="L92" s="44">
        <f>Displacement_Number!L92*'Temporary Relocation Numbers'!$I$2</f>
        <v>2559.4974676231127</v>
      </c>
      <c r="M92" s="44">
        <f>Displacement_Number!M92*'Temporary Relocation Numbers'!$I$2</f>
        <v>1048.1320153323709</v>
      </c>
      <c r="N92" s="45">
        <f>Displacement_Number!N92*'Temporary Relocation Numbers'!$O$2</f>
        <v>229011.73392244772</v>
      </c>
      <c r="O92" s="45">
        <f>Displacement_Number!O92*'Temporary Relocation Numbers'!$O$2</f>
        <v>469114.97404165688</v>
      </c>
      <c r="P92" s="45">
        <f>Displacement_Number!P92*'Temporary Relocation Numbers'!$O$2</f>
        <v>355618.93515812152</v>
      </c>
      <c r="Q92" s="45">
        <f>Displacement_Number!Q92*'Temporary Relocation Numbers'!$O$2</f>
        <v>174916.84021866575</v>
      </c>
      <c r="R92" s="45">
        <f>Displacement_Number!R92*'Temporary Relocation Numbers'!$O$2</f>
        <v>112190.62789890768</v>
      </c>
      <c r="S92" s="45">
        <f>Displacement_Number!S92*'Temporary Relocation Numbers'!$O$2</f>
        <v>61257.123274430473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3341.3613394577005</v>
      </c>
      <c r="AC92" s="44">
        <f>Displacement_Number!AC92*'Temporary Relocation Numbers'!$I$2</f>
        <v>4004.6533860862664</v>
      </c>
      <c r="AD92" s="44">
        <f>Displacement_Number!AD92*'Temporary Relocation Numbers'!$I$2</f>
        <v>2590.267830084229</v>
      </c>
      <c r="AE92" s="44">
        <f>Displacement_Number!AE92*'Temporary Relocation Numbers'!$I$2</f>
        <v>3104.5981359513771</v>
      </c>
      <c r="AF92" s="44">
        <f>Displacement_Number!AF92*'Temporary Relocation Numbers'!$I$2</f>
        <v>2507.2146593279354</v>
      </c>
      <c r="AG92" s="44">
        <f>Displacement_Number!AG92*'Temporary Relocation Numbers'!$I$2</f>
        <v>958.65718678278063</v>
      </c>
      <c r="AH92" s="45">
        <f>Displacement_Number!AH92*'Temporary Relocation Numbers'!$O$2</f>
        <v>213204.35273375252</v>
      </c>
      <c r="AI92" s="45">
        <f>Displacement_Number!AI92*'Temporary Relocation Numbers'!$O$2</f>
        <v>428392.02968129842</v>
      </c>
      <c r="AJ92" s="45">
        <f>Displacement_Number!AJ92*'Temporary Relocation Numbers'!$O$2</f>
        <v>321337.88860001147</v>
      </c>
      <c r="AK92" s="45">
        <f>Displacement_Number!AK92*'Temporary Relocation Numbers'!$O$2</f>
        <v>174466.74724244964</v>
      </c>
      <c r="AL92" s="45">
        <f>Displacement_Number!AL92*'Temporary Relocation Numbers'!$O$2</f>
        <v>109898.91198000063</v>
      </c>
      <c r="AM92" s="45">
        <f>Displacement_Number!AM92*'Temporary Relocation Numbers'!$O$2</f>
        <v>56027.848219147738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3640.6471805880301</v>
      </c>
      <c r="I93" s="44">
        <f>Displacement_Number!I93*'Temporary Relocation Numbers'!$I$2</f>
        <v>4448.3231362422994</v>
      </c>
      <c r="J93" s="44">
        <f>Displacement_Number!J93*'Temporary Relocation Numbers'!$I$2</f>
        <v>2907.7769853400496</v>
      </c>
      <c r="K93" s="44">
        <f>Displacement_Number!K93*'Temporary Relocation Numbers'!$I$2</f>
        <v>3157.3144209206116</v>
      </c>
      <c r="L93" s="44">
        <f>Displacement_Number!L93*'Temporary Relocation Numbers'!$I$2</f>
        <v>2596.2600205239751</v>
      </c>
      <c r="M93" s="44">
        <f>Displacement_Number!M93*'Temporary Relocation Numbers'!$I$2</f>
        <v>1063.1865364437072</v>
      </c>
      <c r="N93" s="45">
        <f>Displacement_Number!N93*'Temporary Relocation Numbers'!$O$2</f>
        <v>232193.13107059838</v>
      </c>
      <c r="O93" s="45">
        <f>Displacement_Number!O93*'Temporary Relocation Numbers'!$O$2</f>
        <v>475631.84990215878</v>
      </c>
      <c r="P93" s="45">
        <f>Displacement_Number!P93*'Temporary Relocation Numbers'!$O$2</f>
        <v>360559.14082689979</v>
      </c>
      <c r="Q93" s="45">
        <f>Displacement_Number!Q93*'Temporary Relocation Numbers'!$O$2</f>
        <v>177346.75910144066</v>
      </c>
      <c r="R93" s="45">
        <f>Displacement_Number!R93*'Temporary Relocation Numbers'!$O$2</f>
        <v>113749.16351423853</v>
      </c>
      <c r="S93" s="45">
        <f>Displacement_Number!S93*'Temporary Relocation Numbers'!$O$2</f>
        <v>62108.09817406239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3389.3539530689904</v>
      </c>
      <c r="AC93" s="44">
        <f>Displacement_Number!AC93*'Temporary Relocation Numbers'!$I$2</f>
        <v>4062.1729905468774</v>
      </c>
      <c r="AD93" s="44">
        <f>Displacement_Number!AD93*'Temporary Relocation Numbers'!$I$2</f>
        <v>2627.472343601215</v>
      </c>
      <c r="AE93" s="44">
        <f>Displacement_Number!AE93*'Temporary Relocation Numbers'!$I$2</f>
        <v>3149.1900742723087</v>
      </c>
      <c r="AF93" s="44">
        <f>Displacement_Number!AF93*'Temporary Relocation Numbers'!$I$2</f>
        <v>2543.2262642282353</v>
      </c>
      <c r="AG93" s="44">
        <f>Displacement_Number!AG93*'Temporary Relocation Numbers'!$I$2</f>
        <v>972.42656377521905</v>
      </c>
      <c r="AH93" s="45">
        <f>Displacement_Number!AH93*'Temporary Relocation Numbers'!$O$2</f>
        <v>216166.15607955906</v>
      </c>
      <c r="AI93" s="45">
        <f>Displacement_Number!AI93*'Temporary Relocation Numbers'!$O$2</f>
        <v>434343.18841965403</v>
      </c>
      <c r="AJ93" s="45">
        <f>Displacement_Number!AJ93*'Temporary Relocation Numbers'!$O$2</f>
        <v>325801.86703847453</v>
      </c>
      <c r="AK93" s="45">
        <f>Displacement_Number!AK93*'Temporary Relocation Numbers'!$O$2</f>
        <v>176890.41350014543</v>
      </c>
      <c r="AL93" s="45">
        <f>Displacement_Number!AL93*'Temporary Relocation Numbers'!$O$2</f>
        <v>111425.61141661741</v>
      </c>
      <c r="AM93" s="45">
        <f>Displacement_Number!AM93*'Temporary Relocation Numbers'!$O$2</f>
        <v>56806.178802862625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3692.9384941223352</v>
      </c>
      <c r="I94" s="44">
        <f>Displacement_Number!I94*'Temporary Relocation Numbers'!$I$2</f>
        <v>4512.2152543962984</v>
      </c>
      <c r="J94" s="44">
        <f>Displacement_Number!J94*'Temporary Relocation Numbers'!$I$2</f>
        <v>2949.5419437350829</v>
      </c>
      <c r="K94" s="44">
        <f>Displacement_Number!K94*'Temporary Relocation Numbers'!$I$2</f>
        <v>3202.6635333506929</v>
      </c>
      <c r="L94" s="44">
        <f>Displacement_Number!L94*'Temporary Relocation Numbers'!$I$2</f>
        <v>2633.5506010212243</v>
      </c>
      <c r="M94" s="44">
        <f>Displacement_Number!M94*'Temporary Relocation Numbers'!$I$2</f>
        <v>1078.457288528409</v>
      </c>
      <c r="N94" s="45">
        <f>Displacement_Number!N94*'Temporary Relocation Numbers'!$O$2</f>
        <v>235418.72371755991</v>
      </c>
      <c r="O94" s="45">
        <f>Displacement_Number!O94*'Temporary Relocation Numbers'!$O$2</f>
        <v>482239.25723859138</v>
      </c>
      <c r="P94" s="45">
        <f>Displacement_Number!P94*'Temporary Relocation Numbers'!$O$2</f>
        <v>365567.97510241688</v>
      </c>
      <c r="Q94" s="45">
        <f>Displacement_Number!Q94*'Temporary Relocation Numbers'!$O$2</f>
        <v>179810.43405807036</v>
      </c>
      <c r="R94" s="45">
        <f>Displacement_Number!R94*'Temporary Relocation Numbers'!$O$2</f>
        <v>115329.35007590731</v>
      </c>
      <c r="S94" s="45">
        <f>Displacement_Number!S94*'Temporary Relocation Numbers'!$O$2</f>
        <v>62970.894691182904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3438.0358937919696</v>
      </c>
      <c r="AC94" s="44">
        <f>Displacement_Number!AC94*'Temporary Relocation Numbers'!$I$2</f>
        <v>4120.5187601155085</v>
      </c>
      <c r="AD94" s="44">
        <f>Displacement_Number!AD94*'Temporary Relocation Numbers'!$I$2</f>
        <v>2665.211232679661</v>
      </c>
      <c r="AE94" s="44">
        <f>Displacement_Number!AE94*'Temporary Relocation Numbers'!$I$2</f>
        <v>3194.4224951536703</v>
      </c>
      <c r="AF94" s="44">
        <f>Displacement_Number!AF94*'Temporary Relocation Numbers'!$I$2</f>
        <v>2579.7551107147983</v>
      </c>
      <c r="AG94" s="44">
        <f>Displacement_Number!AG94*'Temporary Relocation Numbers'!$I$2</f>
        <v>986.39371296962236</v>
      </c>
      <c r="AH94" s="45">
        <f>Displacement_Number!AH94*'Temporary Relocation Numbers'!$O$2</f>
        <v>219169.10435954141</v>
      </c>
      <c r="AI94" s="45">
        <f>Displacement_Number!AI94*'Temporary Relocation Numbers'!$O$2</f>
        <v>440377.01977532101</v>
      </c>
      <c r="AJ94" s="45">
        <f>Displacement_Number!AJ94*'Temporary Relocation Numbers'!$O$2</f>
        <v>330327.85840540315</v>
      </c>
      <c r="AK94" s="45">
        <f>Displacement_Number!AK94*'Temporary Relocation Numbers'!$O$2</f>
        <v>179347.74897115288</v>
      </c>
      <c r="AL94" s="45">
        <f>Displacement_Number!AL94*'Temporary Relocation Numbers'!$O$2</f>
        <v>112973.51953608436</v>
      </c>
      <c r="AM94" s="45">
        <f>Displacement_Number!AM94*'Temporary Relocation Numbers'!$O$2</f>
        <v>57595.321839969874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3745.9808778195852</v>
      </c>
      <c r="I95" s="44">
        <f>Displacement_Number!I95*'Temporary Relocation Numbers'!$I$2</f>
        <v>4577.0250672944012</v>
      </c>
      <c r="J95" s="44">
        <f>Displacement_Number!J95*'Temporary Relocation Numbers'!$I$2</f>
        <v>2991.9067802358081</v>
      </c>
      <c r="K95" s="44">
        <f>Displacement_Number!K95*'Temporary Relocation Numbers'!$I$2</f>
        <v>3248.6640037781194</v>
      </c>
      <c r="L95" s="44">
        <f>Displacement_Number!L95*'Temporary Relocation Numbers'!$I$2</f>
        <v>2671.3767932764758</v>
      </c>
      <c r="M95" s="44">
        <f>Displacement_Number!M95*'Temporary Relocation Numbers'!$I$2</f>
        <v>1093.94737735341</v>
      </c>
      <c r="N95" s="45">
        <f>Displacement_Number!N95*'Temporary Relocation Numbers'!$O$2</f>
        <v>238689.12582066757</v>
      </c>
      <c r="O95" s="45">
        <f>Displacement_Number!O95*'Temporary Relocation Numbers'!$O$2</f>
        <v>488938.4537008332</v>
      </c>
      <c r="P95" s="45">
        <f>Displacement_Number!P95*'Temporary Relocation Numbers'!$O$2</f>
        <v>370646.39136313065</v>
      </c>
      <c r="Q95" s="45">
        <f>Displacement_Number!Q95*'Temporary Relocation Numbers'!$O$2</f>
        <v>182308.334022942</v>
      </c>
      <c r="R95" s="45">
        <f>Displacement_Number!R95*'Temporary Relocation Numbers'!$O$2</f>
        <v>116931.48835565941</v>
      </c>
      <c r="S95" s="45">
        <f>Displacement_Number!S95*'Temporary Relocation Numbers'!$O$2</f>
        <v>63845.677049954378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3487.4170625641218</v>
      </c>
      <c r="AC95" s="44">
        <f>Displacement_Number!AC95*'Temporary Relocation Numbers'!$I$2</f>
        <v>4179.702561160022</v>
      </c>
      <c r="AD95" s="44">
        <f>Displacement_Number!AD95*'Temporary Relocation Numbers'!$I$2</f>
        <v>2703.4921726582215</v>
      </c>
      <c r="AE95" s="44">
        <f>Displacement_Number!AE95*'Temporary Relocation Numbers'!$I$2</f>
        <v>3240.3045979692861</v>
      </c>
      <c r="AF95" s="44">
        <f>Displacement_Number!AF95*'Temporary Relocation Numbers'!$I$2</f>
        <v>2616.8086280277093</v>
      </c>
      <c r="AG95" s="44">
        <f>Displacement_Number!AG95*'Temporary Relocation Numbers'!$I$2</f>
        <v>1000.5614750060504</v>
      </c>
      <c r="AH95" s="45">
        <f>Displacement_Number!AH95*'Temporary Relocation Numbers'!$O$2</f>
        <v>222213.76915304191</v>
      </c>
      <c r="AI95" s="45">
        <f>Displacement_Number!AI95*'Temporary Relocation Numbers'!$O$2</f>
        <v>446494.672224076</v>
      </c>
      <c r="AJ95" s="45">
        <f>Displacement_Number!AJ95*'Temporary Relocation Numbers'!$O$2</f>
        <v>334916.72417523107</v>
      </c>
      <c r="AK95" s="45">
        <f>Displacement_Number!AK95*'Temporary Relocation Numbers'!$O$2</f>
        <v>181839.22138320521</v>
      </c>
      <c r="AL95" s="45">
        <f>Displacement_Number!AL95*'Temporary Relocation Numbers'!$O$2</f>
        <v>114542.930966288</v>
      </c>
      <c r="AM95" s="45">
        <f>Displacement_Number!AM95*'Temporary Relocation Numbers'!$O$2</f>
        <v>58395.427535473456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3799.7851194445439</v>
      </c>
      <c r="I96" s="44">
        <f>Displacement_Number!I96*'Temporary Relocation Numbers'!$I$2</f>
        <v>4642.7657559621821</v>
      </c>
      <c r="J96" s="44">
        <f>Displacement_Number!J96*'Temporary Relocation Numbers'!$I$2</f>
        <v>3034.8801110064815</v>
      </c>
      <c r="K96" s="44">
        <f>Displacement_Number!K96*'Temporary Relocation Numbers'!$I$2</f>
        <v>3295.3251877827006</v>
      </c>
      <c r="L96" s="44">
        <f>Displacement_Number!L96*'Temporary Relocation Numbers'!$I$2</f>
        <v>2709.7462903841106</v>
      </c>
      <c r="M96" s="44">
        <f>Displacement_Number!M96*'Temporary Relocation Numbers'!$I$2</f>
        <v>1109.6599532943669</v>
      </c>
      <c r="N96" s="45">
        <f>Displacement_Number!N96*'Temporary Relocation Numbers'!$O$2</f>
        <v>242004.95986626102</v>
      </c>
      <c r="O96" s="45">
        <f>Displacement_Number!O96*'Temporary Relocation Numbers'!$O$2</f>
        <v>495730.71440984897</v>
      </c>
      <c r="P96" s="45">
        <f>Displacement_Number!P96*'Temporary Relocation Numbers'!$O$2</f>
        <v>375795.3562316919</v>
      </c>
      <c r="Q96" s="45">
        <f>Displacement_Number!Q96*'Temporary Relocation Numbers'!$O$2</f>
        <v>184840.93444480986</v>
      </c>
      <c r="R96" s="45">
        <f>Displacement_Number!R96*'Temporary Relocation Numbers'!$O$2</f>
        <v>118555.88330351691</v>
      </c>
      <c r="S96" s="45">
        <f>Displacement_Number!S96*'Temporary Relocation Numbers'!$O$2</f>
        <v>64732.611755916892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3537.5075025319893</v>
      </c>
      <c r="AC96" s="44">
        <f>Displacement_Number!AC96*'Temporary Relocation Numbers'!$I$2</f>
        <v>4239.7364304871935</v>
      </c>
      <c r="AD96" s="44">
        <f>Displacement_Number!AD96*'Temporary Relocation Numbers'!$I$2</f>
        <v>2742.3229491179118</v>
      </c>
      <c r="AE96" s="44">
        <f>Displacement_Number!AE96*'Temporary Relocation Numbers'!$I$2</f>
        <v>3286.8457142253519</v>
      </c>
      <c r="AF96" s="44">
        <f>Displacement_Number!AF96*'Temporary Relocation Numbers'!$I$2</f>
        <v>2654.3943521146484</v>
      </c>
      <c r="AG96" s="44">
        <f>Displacement_Number!AG96*'Temporary Relocation Numbers'!$I$2</f>
        <v>1014.932731325219</v>
      </c>
      <c r="AH96" s="45">
        <f>Displacement_Number!AH96*'Temporary Relocation Numbers'!$O$2</f>
        <v>225300.72997969843</v>
      </c>
      <c r="AI96" s="45">
        <f>Displacement_Number!AI96*'Temporary Relocation Numbers'!$O$2</f>
        <v>452697.31019615103</v>
      </c>
      <c r="AJ96" s="45">
        <f>Displacement_Number!AJ96*'Temporary Relocation Numbers'!$O$2</f>
        <v>339569.33778986719</v>
      </c>
      <c r="AK96" s="45">
        <f>Displacement_Number!AK96*'Temporary Relocation Numbers'!$O$2</f>
        <v>184365.30496164045</v>
      </c>
      <c r="AL96" s="45">
        <f>Displacement_Number!AL96*'Temporary Relocation Numbers'!$O$2</f>
        <v>116134.14442804175</v>
      </c>
      <c r="AM96" s="45">
        <f>Displacement_Number!AM96*'Temporary Relocation Numbers'!$O$2</f>
        <v>59206.648181002922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3854.3621617087083</v>
      </c>
      <c r="I97" s="44">
        <f>Displacement_Number!I97*'Temporary Relocation Numbers'!$I$2</f>
        <v>4709.4506907468121</v>
      </c>
      <c r="J97" s="44">
        <f>Displacement_Number!J97*'Temporary Relocation Numbers'!$I$2</f>
        <v>3078.4706759669771</v>
      </c>
      <c r="K97" s="44">
        <f>Displacement_Number!K97*'Temporary Relocation Numbers'!$I$2</f>
        <v>3342.6565753202335</v>
      </c>
      <c r="L97" s="44">
        <f>Displacement_Number!L97*'Temporary Relocation Numbers'!$I$2</f>
        <v>2748.6668959358994</v>
      </c>
      <c r="M97" s="44">
        <f>Displacement_Number!M97*'Temporary Relocation Numbers'!$I$2</f>
        <v>1125.5982119763871</v>
      </c>
      <c r="N97" s="45">
        <f>Displacement_Number!N97*'Temporary Relocation Numbers'!$O$2</f>
        <v>245366.85698816812</v>
      </c>
      <c r="O97" s="45">
        <f>Displacement_Number!O97*'Temporary Relocation Numbers'!$O$2</f>
        <v>502617.33220039512</v>
      </c>
      <c r="P97" s="45">
        <f>Displacement_Number!P97*'Temporary Relocation Numbers'!$O$2</f>
        <v>381015.84975893021</v>
      </c>
      <c r="Q97" s="45">
        <f>Displacement_Number!Q97*'Temporary Relocation Numbers'!$O$2</f>
        <v>187408.71737729205</v>
      </c>
      <c r="R97" s="45">
        <f>Displacement_Number!R97*'Temporary Relocation Numbers'!$O$2</f>
        <v>120202.84410582237</v>
      </c>
      <c r="S97" s="45">
        <f>Displacement_Number!S97*'Temporary Relocation Numbers'!$O$2</f>
        <v>65631.867627680898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3588.317401093756</v>
      </c>
      <c r="AC97" s="44">
        <f>Displacement_Number!AC97*'Temporary Relocation Numbers'!$I$2</f>
        <v>4300.6325777907678</v>
      </c>
      <c r="AD97" s="44">
        <f>Displacement_Number!AD97*'Temporary Relocation Numbers'!$I$2</f>
        <v>2781.7114594655382</v>
      </c>
      <c r="AE97" s="44">
        <f>Displacement_Number!AE97*'Temporary Relocation Numbers'!$I$2</f>
        <v>3334.0553094582765</v>
      </c>
      <c r="AF97" s="44">
        <f>Displacement_Number!AF97*'Temporary Relocation Numbers'!$I$2</f>
        <v>2692.5199271635602</v>
      </c>
      <c r="AG97" s="44">
        <f>Displacement_Number!AG97*'Temporary Relocation Numbers'!$I$2</f>
        <v>1029.510404754531</v>
      </c>
      <c r="AH97" s="45">
        <f>Displacement_Number!AH97*'Temporary Relocation Numbers'!$O$2</f>
        <v>228430.57440975017</v>
      </c>
      <c r="AI97" s="45">
        <f>Displacement_Number!AI97*'Temporary Relocation Numbers'!$O$2</f>
        <v>458986.11429787101</v>
      </c>
      <c r="AJ97" s="45">
        <f>Displacement_Number!AJ97*'Temporary Relocation Numbers'!$O$2</f>
        <v>344286.58482494677</v>
      </c>
      <c r="AK97" s="45">
        <f>Displacement_Number!AK97*'Temporary Relocation Numbers'!$O$2</f>
        <v>186926.4805196645</v>
      </c>
      <c r="AL97" s="45">
        <f>Displacement_Number!AL97*'Temporary Relocation Numbers'!$O$2</f>
        <v>117747.46279194442</v>
      </c>
      <c r="AM97" s="45">
        <f>Displacement_Number!AM97*'Temporary Relocation Numbers'!$O$2</f>
        <v>60029.138183800722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3909.723104495843</v>
      </c>
      <c r="I98" s="44">
        <f>Displacement_Number!I98*'Temporary Relocation Numbers'!$I$2</f>
        <v>4777.0934340363219</v>
      </c>
      <c r="J98" s="44">
        <f>Displacement_Number!J98*'Temporary Relocation Numbers'!$I$2</f>
        <v>3122.6873405703172</v>
      </c>
      <c r="K98" s="44">
        <f>Displacement_Number!K98*'Temporary Relocation Numbers'!$I$2</f>
        <v>3390.6677926525731</v>
      </c>
      <c r="L98" s="44">
        <f>Displacement_Number!L98*'Temporary Relocation Numbers'!$I$2</f>
        <v>2788.1465256080983</v>
      </c>
      <c r="M98" s="44">
        <f>Displacement_Number!M98*'Temporary Relocation Numbers'!$I$2</f>
        <v>1141.7653949239543</v>
      </c>
      <c r="N98" s="45">
        <f>Displacement_Number!N98*'Temporary Relocation Numbers'!$O$2</f>
        <v>248775.45708783454</v>
      </c>
      <c r="O98" s="45">
        <f>Displacement_Number!O98*'Temporary Relocation Numbers'!$O$2</f>
        <v>509599.61786709761</v>
      </c>
      <c r="P98" s="45">
        <f>Displacement_Number!P98*'Temporary Relocation Numbers'!$O$2</f>
        <v>386308.86561039637</v>
      </c>
      <c r="Q98" s="45">
        <f>Displacement_Number!Q98*'Temporary Relocation Numbers'!$O$2</f>
        <v>190012.17157062431</v>
      </c>
      <c r="R98" s="45">
        <f>Displacement_Number!R98*'Temporary Relocation Numbers'!$O$2</f>
        <v>121872.68424408953</v>
      </c>
      <c r="S98" s="45">
        <f>Displacement_Number!S98*'Temporary Relocation Numbers'!$O$2</f>
        <v>66543.615829060014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3639.8570919711601</v>
      </c>
      <c r="AC98" s="44">
        <f>Displacement_Number!AC98*'Temporary Relocation Numbers'!$I$2</f>
        <v>4362.4033881346531</v>
      </c>
      <c r="AD98" s="44">
        <f>Displacement_Number!AD98*'Temporary Relocation Numbers'!$I$2</f>
        <v>2821.6657145398758</v>
      </c>
      <c r="AE98" s="44">
        <f>Displacement_Number!AE98*'Temporary Relocation Numbers'!$I$2</f>
        <v>3381.9429851597824</v>
      </c>
      <c r="AF98" s="44">
        <f>Displacement_Number!AF98*'Temporary Relocation Numbers'!$I$2</f>
        <v>2731.1931071573263</v>
      </c>
      <c r="AG98" s="44">
        <f>Displacement_Number!AG98*'Temporary Relocation Numbers'!$I$2</f>
        <v>1044.2974601025185</v>
      </c>
      <c r="AH98" s="45">
        <f>Displacement_Number!AH98*'Temporary Relocation Numbers'!$O$2</f>
        <v>231603.89817587519</v>
      </c>
      <c r="AI98" s="45">
        <f>Displacement_Number!AI98*'Temporary Relocation Numbers'!$O$2</f>
        <v>465362.28153636918</v>
      </c>
      <c r="AJ98" s="45">
        <f>Displacement_Number!AJ98*'Temporary Relocation Numbers'!$O$2</f>
        <v>349069.36315839016</v>
      </c>
      <c r="AK98" s="45">
        <f>Displacement_Number!AK98*'Temporary Relocation Numbers'!$O$2</f>
        <v>189523.23554986957</v>
      </c>
      <c r="AL98" s="45">
        <f>Displacement_Number!AL98*'Temporary Relocation Numbers'!$O$2</f>
        <v>119383.19313602857</v>
      </c>
      <c r="AM98" s="45">
        <f>Displacement_Number!AM98*'Temporary Relocation Numbers'!$O$2</f>
        <v>60863.054096111817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3965.8792071194684</v>
      </c>
      <c r="I99" s="44">
        <f>Displacement_Number!I99*'Temporary Relocation Numbers'!$I$2</f>
        <v>4845.7077430179252</v>
      </c>
      <c r="J99" s="44">
        <f>Displacement_Number!J99*'Temporary Relocation Numbers'!$I$2</f>
        <v>3167.5390976057238</v>
      </c>
      <c r="K99" s="44">
        <f>Displacement_Number!K99*'Temporary Relocation Numbers'!$I$2</f>
        <v>3439.3686043054149</v>
      </c>
      <c r="L99" s="44">
        <f>Displacement_Number!L99*'Temporary Relocation Numbers'!$I$2</f>
        <v>2828.1932087713412</v>
      </c>
      <c r="M99" s="44">
        <f>Displacement_Number!M99*'Temporary Relocation Numbers'!$I$2</f>
        <v>1158.1647902201903</v>
      </c>
      <c r="N99" s="45">
        <f>Displacement_Number!N99*'Temporary Relocation Numbers'!$O$2</f>
        <v>252231.40895612235</v>
      </c>
      <c r="O99" s="45">
        <f>Displacement_Number!O99*'Temporary Relocation Numbers'!$O$2</f>
        <v>516678.9004139477</v>
      </c>
      <c r="P99" s="45">
        <f>Displacement_Number!P99*'Temporary Relocation Numbers'!$O$2</f>
        <v>391675.41125549591</v>
      </c>
      <c r="Q99" s="45">
        <f>Displacement_Number!Q99*'Temporary Relocation Numbers'!$O$2</f>
        <v>192651.79256468831</v>
      </c>
      <c r="R99" s="45">
        <f>Displacement_Number!R99*'Temporary Relocation Numbers'!$O$2</f>
        <v>123565.72155467077</v>
      </c>
      <c r="S99" s="45">
        <f>Displacement_Number!S99*'Temporary Relocation Numbers'!$O$2</f>
        <v>67468.029901650254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3692.1370573111672</v>
      </c>
      <c r="AC99" s="44">
        <f>Displacement_Number!AC99*'Temporary Relocation Numbers'!$I$2</f>
        <v>4425.0614244718145</v>
      </c>
      <c r="AD99" s="44">
        <f>Displacement_Number!AD99*'Temporary Relocation Numbers'!$I$2</f>
        <v>2862.1938402409151</v>
      </c>
      <c r="AE99" s="44">
        <f>Displacement_Number!AE99*'Temporary Relocation Numbers'!$I$2</f>
        <v>3430.5184807296582</v>
      </c>
      <c r="AF99" s="44">
        <f>Displacement_Number!AF99*'Temporary Relocation Numbers'!$I$2</f>
        <v>2770.4217574507702</v>
      </c>
      <c r="AG99" s="44">
        <f>Displacement_Number!AG99*'Temporary Relocation Numbers'!$I$2</f>
        <v>1059.2969047618278</v>
      </c>
      <c r="AH99" s="45">
        <f>Displacement_Number!AH99*'Temporary Relocation Numbers'!$O$2</f>
        <v>234821.30528658163</v>
      </c>
      <c r="AI99" s="45">
        <f>Displacement_Number!AI99*'Temporary Relocation Numbers'!$O$2</f>
        <v>471827.02554742515</v>
      </c>
      <c r="AJ99" s="45">
        <f>Displacement_Number!AJ99*'Temporary Relocation Numbers'!$O$2</f>
        <v>353918.58314130566</v>
      </c>
      <c r="AK99" s="45">
        <f>Displacement_Number!AK99*'Temporary Relocation Numbers'!$O$2</f>
        <v>192156.06431702265</v>
      </c>
      <c r="AL99" s="45">
        <f>Displacement_Number!AL99*'Temporary Relocation Numbers'!$O$2</f>
        <v>121041.64680420913</v>
      </c>
      <c r="AM99" s="45">
        <f>Displacement_Number!AM99*'Temporary Relocation Numbers'!$O$2</f>
        <v>61708.55464498185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4022.8418906127854</v>
      </c>
      <c r="I100" s="44">
        <f>Displacement_Number!I100*'Temporary Relocation Numbers'!$I$2</f>
        <v>4915.3075724759501</v>
      </c>
      <c r="J100" s="44">
        <f>Displacement_Number!J100*'Temporary Relocation Numbers'!$I$2</f>
        <v>3213.0350690275745</v>
      </c>
      <c r="K100" s="44">
        <f>Displacement_Number!K100*'Temporary Relocation Numbers'!$I$2</f>
        <v>3488.7689150542137</v>
      </c>
      <c r="L100" s="44">
        <f>Displacement_Number!L100*'Temporary Relocation Numbers'!$I$2</f>
        <v>2868.8150901236477</v>
      </c>
      <c r="M100" s="44">
        <f>Displacement_Number!M100*'Temporary Relocation Numbers'!$I$2</f>
        <v>1174.7997331755842</v>
      </c>
      <c r="N100" s="45">
        <f>Displacement_Number!N100*'Temporary Relocation Numbers'!$O$2</f>
        <v>255735.37039680016</v>
      </c>
      <c r="O100" s="45">
        <f>Displacement_Number!O100*'Temporary Relocation Numbers'!$O$2</f>
        <v>523856.52730726311</v>
      </c>
      <c r="P100" s="45">
        <f>Displacement_Number!P100*'Temporary Relocation Numbers'!$O$2</f>
        <v>397116.50815925072</v>
      </c>
      <c r="Q100" s="45">
        <f>Displacement_Number!Q100*'Temporary Relocation Numbers'!$O$2</f>
        <v>195328.0827833325</v>
      </c>
      <c r="R100" s="45">
        <f>Displacement_Number!R100*'Temporary Relocation Numbers'!$O$2</f>
        <v>125282.2782892542</v>
      </c>
      <c r="S100" s="45">
        <f>Displacement_Number!S100*'Temporary Relocation Numbers'!$O$2</f>
        <v>68405.285797861841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3745.167929817826</v>
      </c>
      <c r="AC100" s="44">
        <f>Displacement_Number!AC100*'Temporary Relocation Numbers'!$I$2</f>
        <v>4488.6194301993155</v>
      </c>
      <c r="AD100" s="44">
        <f>Displacement_Number!AD100*'Temporary Relocation Numbers'!$I$2</f>
        <v>2903.3040791825047</v>
      </c>
      <c r="AE100" s="44">
        <f>Displacement_Number!AE100*'Temporary Relocation Numbers'!$I$2</f>
        <v>3479.7916754565617</v>
      </c>
      <c r="AF100" s="44">
        <f>Displacement_Number!AF100*'Temporary Relocation Numbers'!$I$2</f>
        <v>2810.2138563703152</v>
      </c>
      <c r="AG100" s="44">
        <f>Displacement_Number!AG100*'Temporary Relocation Numbers'!$I$2</f>
        <v>1074.5117893208621</v>
      </c>
      <c r="AH100" s="45">
        <f>Displacement_Number!AH100*'Temporary Relocation Numbers'!$O$2</f>
        <v>238083.40814117482</v>
      </c>
      <c r="AI100" s="45">
        <f>Displacement_Number!AI100*'Temporary Relocation Numbers'!$O$2</f>
        <v>478381.57682646712</v>
      </c>
      <c r="AJ100" s="45">
        <f>Displacement_Number!AJ100*'Temporary Relocation Numbers'!$O$2</f>
        <v>358835.16777126415</v>
      </c>
      <c r="AK100" s="45">
        <f>Displacement_Number!AK100*'Temporary Relocation Numbers'!$O$2</f>
        <v>194825.46795214392</v>
      </c>
      <c r="AL100" s="45">
        <f>Displacement_Number!AL100*'Temporary Relocation Numbers'!$O$2</f>
        <v>122723.13946554487</v>
      </c>
      <c r="AM100" s="45">
        <f>Displacement_Number!AM100*'Temporary Relocation Numbers'!$O$2</f>
        <v>62565.800762469109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4965.0984687108039</v>
      </c>
      <c r="I101" s="44">
        <f>Displacement_Number!I101*'Temporary Relocation Numbers'!$I$2</f>
        <v>6066.6033527918335</v>
      </c>
      <c r="J101" s="44">
        <f>Displacement_Number!J101*'Temporary Relocation Numbers'!$I$2</f>
        <v>3965.613348704801</v>
      </c>
      <c r="K101" s="44">
        <f>Displacement_Number!K101*'Temporary Relocation Numbers'!$I$2</f>
        <v>4305.931395972143</v>
      </c>
      <c r="L101" s="44">
        <f>Displacement_Number!L101*'Temporary Relocation Numbers'!$I$2</f>
        <v>3540.767894513906</v>
      </c>
      <c r="M101" s="44">
        <f>Displacement_Number!M101*'Temporary Relocation Numbers'!$I$2</f>
        <v>1449.9690802770861</v>
      </c>
      <c r="N101" s="45">
        <f>Displacement_Number!N101*'Temporary Relocation Numbers'!$O$2</f>
        <v>315488.7318022697</v>
      </c>
      <c r="O101" s="45">
        <f>Displacement_Number!O101*'Temporary Relocation Numbers'!$O$2</f>
        <v>646257.22750073439</v>
      </c>
      <c r="P101" s="45">
        <f>Displacement_Number!P101*'Temporary Relocation Numbers'!$O$2</f>
        <v>489904.01031548227</v>
      </c>
      <c r="Q101" s="45">
        <f>Displacement_Number!Q101*'Temporary Relocation Numbers'!$O$2</f>
        <v>240967.09433296826</v>
      </c>
      <c r="R101" s="45">
        <f>Displacement_Number!R101*'Temporary Relocation Numbers'!$O$2</f>
        <v>154554.87065965275</v>
      </c>
      <c r="S101" s="45">
        <f>Displacement_Number!S101*'Temporary Relocation Numbers'!$O$2</f>
        <v>84388.392702401339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4622.3858801894812</v>
      </c>
      <c r="AC101" s="44">
        <f>Displacement_Number!AC101*'Temporary Relocation Numbers'!$I$2</f>
        <v>5539.97349771889</v>
      </c>
      <c r="AD101" s="44">
        <f>Displacement_Number!AD101*'Temporary Relocation Numbers'!$I$2</f>
        <v>3583.3351222150732</v>
      </c>
      <c r="AE101" s="44">
        <f>Displacement_Number!AE101*'Temporary Relocation Numbers'!$I$2</f>
        <v>4294.8514480667682</v>
      </c>
      <c r="AF101" s="44">
        <f>Displacement_Number!AF101*'Temporary Relocation Numbers'!$I$2</f>
        <v>3468.4406930267714</v>
      </c>
      <c r="AG101" s="44">
        <f>Displacement_Number!AG101*'Temporary Relocation Numbers'!$I$2</f>
        <v>1326.1910323192069</v>
      </c>
      <c r="AH101" s="45">
        <f>Displacement_Number!AH101*'Temporary Relocation Numbers'!$O$2</f>
        <v>293712.33389060065</v>
      </c>
      <c r="AI101" s="45">
        <f>Displacement_Number!AI101*'Temporary Relocation Numbers'!$O$2</f>
        <v>590156.9139864298</v>
      </c>
      <c r="AJ101" s="45">
        <f>Displacement_Number!AJ101*'Temporary Relocation Numbers'!$O$2</f>
        <v>442678.11617359001</v>
      </c>
      <c r="AK101" s="45">
        <f>Displacement_Number!AK101*'Temporary Relocation Numbers'!$O$2</f>
        <v>240347.04198967817</v>
      </c>
      <c r="AL101" s="45">
        <f>Displacement_Number!AL101*'Temporary Relocation Numbers'!$O$2</f>
        <v>151397.78112313192</v>
      </c>
      <c r="AM101" s="45">
        <f>Displacement_Number!AM101*'Temporary Relocation Numbers'!$O$2</f>
        <v>77184.493901324779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5036.4131300546487</v>
      </c>
      <c r="I102" s="44">
        <f>Displacement_Number!I102*'Temporary Relocation Numbers'!$I$2</f>
        <v>6153.7391399948847</v>
      </c>
      <c r="J102" s="44">
        <f>Displacement_Number!J102*'Temporary Relocation Numbers'!$I$2</f>
        <v>4022.57221362273</v>
      </c>
      <c r="K102" s="44">
        <f>Displacement_Number!K102*'Temporary Relocation Numbers'!$I$2</f>
        <v>4367.7783142575972</v>
      </c>
      <c r="L102" s="44">
        <f>Displacement_Number!L102*'Temporary Relocation Numbers'!$I$2</f>
        <v>3591.6246227108768</v>
      </c>
      <c r="M102" s="44">
        <f>Displacement_Number!M102*'Temporary Relocation Numbers'!$I$2</f>
        <v>1470.7952642028717</v>
      </c>
      <c r="N102" s="45">
        <f>Displacement_Number!N102*'Temporary Relocation Numbers'!$O$2</f>
        <v>319871.45461929915</v>
      </c>
      <c r="O102" s="45">
        <f>Displacement_Number!O102*'Temporary Relocation Numbers'!$O$2</f>
        <v>655234.93735571869</v>
      </c>
      <c r="P102" s="45">
        <f>Displacement_Number!P102*'Temporary Relocation Numbers'!$O$2</f>
        <v>496709.68439423072</v>
      </c>
      <c r="Q102" s="45">
        <f>Displacement_Number!Q102*'Temporary Relocation Numbers'!$O$2</f>
        <v>244314.57358033583</v>
      </c>
      <c r="R102" s="45">
        <f>Displacement_Number!R102*'Temporary Relocation Numbers'!$O$2</f>
        <v>156701.92407184132</v>
      </c>
      <c r="S102" s="45">
        <f>Displacement_Number!S102*'Temporary Relocation Numbers'!$O$2</f>
        <v>85560.703776956812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4688.7780949106282</v>
      </c>
      <c r="AC102" s="44">
        <f>Displacement_Number!AC102*'Temporary Relocation Numbers'!$I$2</f>
        <v>5619.5451993343613</v>
      </c>
      <c r="AD102" s="44">
        <f>Displacement_Number!AD102*'Temporary Relocation Numbers'!$I$2</f>
        <v>3634.8032516656112</v>
      </c>
      <c r="AE102" s="44">
        <f>Displacement_Number!AE102*'Temporary Relocation Numbers'!$I$2</f>
        <v>4356.5392229359213</v>
      </c>
      <c r="AF102" s="44">
        <f>Displacement_Number!AF102*'Temporary Relocation Numbers'!$I$2</f>
        <v>3518.2585717603306</v>
      </c>
      <c r="AG102" s="44">
        <f>Displacement_Number!AG102*'Temporary Relocation Numbers'!$I$2</f>
        <v>1345.2393684082278</v>
      </c>
      <c r="AH102" s="45">
        <f>Displacement_Number!AH102*'Temporary Relocation Numbers'!$O$2</f>
        <v>297792.54220749263</v>
      </c>
      <c r="AI102" s="45">
        <f>Displacement_Number!AI102*'Temporary Relocation Numbers'!$O$2</f>
        <v>598355.28658053267</v>
      </c>
      <c r="AJ102" s="45">
        <f>Displacement_Number!AJ102*'Temporary Relocation Numbers'!$O$2</f>
        <v>448827.73511329142</v>
      </c>
      <c r="AK102" s="45">
        <f>Displacement_Number!AK102*'Temporary Relocation Numbers'!$O$2</f>
        <v>243685.90756156776</v>
      </c>
      <c r="AL102" s="45">
        <f>Displacement_Number!AL102*'Temporary Relocation Numbers'!$O$2</f>
        <v>153500.97671425645</v>
      </c>
      <c r="AM102" s="45">
        <f>Displacement_Number!AM102*'Temporary Relocation Numbers'!$O$2</f>
        <v>78256.729478835739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5108.7520975536772</v>
      </c>
      <c r="I103" s="44">
        <f>Displacement_Number!I103*'Temporary Relocation Numbers'!$I$2</f>
        <v>6242.1264752174729</v>
      </c>
      <c r="J103" s="44">
        <f>Displacement_Number!J103*'Temporary Relocation Numbers'!$I$2</f>
        <v>4080.3491896391106</v>
      </c>
      <c r="K103" s="44">
        <f>Displacement_Number!K103*'Temporary Relocation Numbers'!$I$2</f>
        <v>4430.5135516892824</v>
      </c>
      <c r="L103" s="44">
        <f>Displacement_Number!L103*'Temporary Relocation Numbers'!$I$2</f>
        <v>3643.2118158465146</v>
      </c>
      <c r="M103" s="44">
        <f>Displacement_Number!M103*'Temporary Relocation Numbers'!$I$2</f>
        <v>1491.9205786017205</v>
      </c>
      <c r="N103" s="45">
        <f>Displacement_Number!N103*'Temporary Relocation Numbers'!$O$2</f>
        <v>324315.06157371501</v>
      </c>
      <c r="O103" s="45">
        <f>Displacement_Number!O103*'Temporary Relocation Numbers'!$O$2</f>
        <v>664337.3642286493</v>
      </c>
      <c r="P103" s="45">
        <f>Displacement_Number!P103*'Temporary Relocation Numbers'!$O$2</f>
        <v>503609.90189105878</v>
      </c>
      <c r="Q103" s="45">
        <f>Displacement_Number!Q103*'Temporary Relocation Numbers'!$O$2</f>
        <v>247708.55551448124</v>
      </c>
      <c r="R103" s="45">
        <f>Displacement_Number!R103*'Temporary Relocation Numbers'!$O$2</f>
        <v>158878.80403258905</v>
      </c>
      <c r="S103" s="45">
        <f>Displacement_Number!S103*'Temporary Relocation Numbers'!$O$2</f>
        <v>86749.30042363322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4756.1239137422563</v>
      </c>
      <c r="AC103" s="44">
        <f>Displacement_Number!AC103*'Temporary Relocation Numbers'!$I$2</f>
        <v>5700.2598045576933</v>
      </c>
      <c r="AD103" s="44">
        <f>Displacement_Number!AD103*'Temporary Relocation Numbers'!$I$2</f>
        <v>3687.0106277282557</v>
      </c>
      <c r="AE103" s="44">
        <f>Displacement_Number!AE103*'Temporary Relocation Numbers'!$I$2</f>
        <v>4419.1130311439028</v>
      </c>
      <c r="AF103" s="44">
        <f>Displacement_Number!AF103*'Temporary Relocation Numbers'!$I$2</f>
        <v>3568.7919942385197</v>
      </c>
      <c r="AG103" s="44">
        <f>Displacement_Number!AG103*'Temporary Relocation Numbers'!$I$2</f>
        <v>1364.5612994009382</v>
      </c>
      <c r="AH103" s="45">
        <f>Displacement_Number!AH103*'Temporary Relocation Numbers'!$O$2</f>
        <v>301929.4321750619</v>
      </c>
      <c r="AI103" s="45">
        <f>Displacement_Number!AI103*'Temporary Relocation Numbers'!$O$2</f>
        <v>606667.54975457944</v>
      </c>
      <c r="AJ103" s="45">
        <f>Displacement_Number!AJ103*'Temporary Relocation Numbers'!$O$2</f>
        <v>455062.78365007899</v>
      </c>
      <c r="AK103" s="45">
        <f>Displacement_Number!AK103*'Temporary Relocation Numbers'!$O$2</f>
        <v>247071.15616032909</v>
      </c>
      <c r="AL103" s="45">
        <f>Displacement_Number!AL103*'Temporary Relocation Numbers'!$O$2</f>
        <v>155633.38958757429</v>
      </c>
      <c r="AM103" s="45">
        <f>Displacement_Number!AM103*'Temporary Relocation Numbers'!$O$2</f>
        <v>79343.860394458912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5182.1300835136008</v>
      </c>
      <c r="I104" s="44">
        <f>Displacement_Number!I104*'Temporary Relocation Numbers'!$I$2</f>
        <v>6331.7833346837797</v>
      </c>
      <c r="J104" s="44">
        <f>Displacement_Number!J104*'Temporary Relocation Numbers'!$I$2</f>
        <v>4138.9560274405167</v>
      </c>
      <c r="K104" s="44">
        <f>Displacement_Number!K104*'Temporary Relocation Numbers'!$I$2</f>
        <v>4494.1498673654305</v>
      </c>
      <c r="L104" s="44">
        <f>Displacement_Number!L104*'Temporary Relocation Numbers'!$I$2</f>
        <v>3695.5399657287971</v>
      </c>
      <c r="M104" s="44">
        <f>Displacement_Number!M104*'Temporary Relocation Numbers'!$I$2</f>
        <v>1513.3493199419747</v>
      </c>
      <c r="N104" s="45">
        <f>Displacement_Number!N104*'Temporary Relocation Numbers'!$O$2</f>
        <v>328820.3984589522</v>
      </c>
      <c r="O104" s="45">
        <f>Displacement_Number!O104*'Temporary Relocation Numbers'!$O$2</f>
        <v>673566.24066990032</v>
      </c>
      <c r="P104" s="45">
        <f>Displacement_Number!P104*'Temporary Relocation Numbers'!$O$2</f>
        <v>510605.9761891521</v>
      </c>
      <c r="Q104" s="45">
        <f>Displacement_Number!Q104*'Temporary Relocation Numbers'!$O$2</f>
        <v>251149.68614385393</v>
      </c>
      <c r="R104" s="45">
        <f>Displacement_Number!R104*'Temporary Relocation Numbers'!$O$2</f>
        <v>161085.9248878987</v>
      </c>
      <c r="S104" s="45">
        <f>Displacement_Number!S104*'Temporary Relocation Numbers'!$O$2</f>
        <v>87954.408879190625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4824.4370334830546</v>
      </c>
      <c r="AC104" s="44">
        <f>Displacement_Number!AC104*'Temporary Relocation Numbers'!$I$2</f>
        <v>5782.1337291325508</v>
      </c>
      <c r="AD104" s="44">
        <f>Displacement_Number!AD104*'Temporary Relocation Numbers'!$I$2</f>
        <v>3739.967868343841</v>
      </c>
      <c r="AE104" s="44">
        <f>Displacement_Number!AE104*'Temporary Relocation Numbers'!$I$2</f>
        <v>4482.5855989574538</v>
      </c>
      <c r="AF104" s="44">
        <f>Displacement_Number!AF104*'Temporary Relocation Numbers'!$I$2</f>
        <v>3620.0512379533438</v>
      </c>
      <c r="AG104" s="44">
        <f>Displacement_Number!AG104*'Temporary Relocation Numbers'!$I$2</f>
        <v>1384.1607549933999</v>
      </c>
      <c r="AH104" s="45">
        <f>Displacement_Number!AH104*'Temporary Relocation Numbers'!$O$2</f>
        <v>306123.79120641958</v>
      </c>
      <c r="AI104" s="45">
        <f>Displacement_Number!AI104*'Temporary Relocation Numbers'!$O$2</f>
        <v>615095.2856596678</v>
      </c>
      <c r="AJ104" s="45">
        <f>Displacement_Number!AJ104*'Temporary Relocation Numbers'!$O$2</f>
        <v>461384.44855928444</v>
      </c>
      <c r="AK104" s="45">
        <f>Displacement_Number!AK104*'Temporary Relocation Numbers'!$O$2</f>
        <v>250503.43213211372</v>
      </c>
      <c r="AL104" s="45">
        <f>Displacement_Number!AL104*'Temporary Relocation Numbers'!$O$2</f>
        <v>157795.42562524995</v>
      </c>
      <c r="AM104" s="45">
        <f>Displacement_Number!AM104*'Temporary Relocation Numbers'!$O$2</f>
        <v>80446.093572029102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5256.5620115558013</v>
      </c>
      <c r="I105" s="44">
        <f>Displacement_Number!I105*'Temporary Relocation Numbers'!$I$2</f>
        <v>6422.727952813947</v>
      </c>
      <c r="J105" s="44">
        <f>Displacement_Number!J105*'Temporary Relocation Numbers'!$I$2</f>
        <v>4198.4046464908915</v>
      </c>
      <c r="K105" s="44">
        <f>Displacement_Number!K105*'Temporary Relocation Numbers'!$I$2</f>
        <v>4558.7002036456433</v>
      </c>
      <c r="L105" s="44">
        <f>Displacement_Number!L105*'Temporary Relocation Numbers'!$I$2</f>
        <v>3748.6197148615515</v>
      </c>
      <c r="M105" s="44">
        <f>Displacement_Number!M105*'Temporary Relocation Numbers'!$I$2</f>
        <v>1535.0858464029739</v>
      </c>
      <c r="N105" s="45">
        <f>Displacement_Number!N105*'Temporary Relocation Numbers'!$O$2</f>
        <v>333388.32281808258</v>
      </c>
      <c r="O105" s="45">
        <f>Displacement_Number!O105*'Temporary Relocation Numbers'!$O$2</f>
        <v>682923.32329817908</v>
      </c>
      <c r="P105" s="45">
        <f>Displacement_Number!P105*'Temporary Relocation Numbers'!$O$2</f>
        <v>517699.23891702149</v>
      </c>
      <c r="Q105" s="45">
        <f>Displacement_Number!Q105*'Temporary Relocation Numbers'!$O$2</f>
        <v>254638.62045115692</v>
      </c>
      <c r="R105" s="45">
        <f>Displacement_Number!R105*'Temporary Relocation Numbers'!$O$2</f>
        <v>163323.70673980642</v>
      </c>
      <c r="S105" s="45">
        <f>Displacement_Number!S105*'Temporary Relocation Numbers'!$O$2</f>
        <v>89176.258523236756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4893.7313476614554</v>
      </c>
      <c r="AC105" s="44">
        <f>Displacement_Number!AC105*'Temporary Relocation Numbers'!$I$2</f>
        <v>5865.1836245850745</v>
      </c>
      <c r="AD105" s="44">
        <f>Displacement_Number!AD105*'Temporary Relocation Numbers'!$I$2</f>
        <v>3793.6857439607284</v>
      </c>
      <c r="AE105" s="44">
        <f>Displacement_Number!AE105*'Temporary Relocation Numbers'!$I$2</f>
        <v>4546.9698354331213</v>
      </c>
      <c r="AF105" s="44">
        <f>Displacement_Number!AF105*'Temporary Relocation Numbers'!$I$2</f>
        <v>3672.0467280143989</v>
      </c>
      <c r="AG105" s="44">
        <f>Displacement_Number!AG105*'Temporary Relocation Numbers'!$I$2</f>
        <v>1404.0417213246528</v>
      </c>
      <c r="AH105" s="45">
        <f>Displacement_Number!AH105*'Temporary Relocation Numbers'!$O$2</f>
        <v>310376.4176533026</v>
      </c>
      <c r="AI105" s="45">
        <f>Displacement_Number!AI105*'Temporary Relocation Numbers'!$O$2</f>
        <v>623640.09842590452</v>
      </c>
      <c r="AJ105" s="45">
        <f>Displacement_Number!AJ105*'Temporary Relocation Numbers'!$O$2</f>
        <v>467793.93310274731</v>
      </c>
      <c r="AK105" s="45">
        <f>Displacement_Number!AK105*'Temporary Relocation Numbers'!$O$2</f>
        <v>253983.38877423466</v>
      </c>
      <c r="AL105" s="45">
        <f>Displacement_Number!AL105*'Temporary Relocation Numbers'!$O$2</f>
        <v>159987.4963479029</v>
      </c>
      <c r="AM105" s="45">
        <f>Displacement_Number!AM105*'Temporary Relocation Numbers'!$O$2</f>
        <v>81563.638809936339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5332.0630196524962</v>
      </c>
      <c r="I106" s="44">
        <f>Displacement_Number!I106*'Temporary Relocation Numbers'!$I$2</f>
        <v>6514.9788259325824</v>
      </c>
      <c r="J106" s="44">
        <f>Displacement_Number!J106*'Temporary Relocation Numbers'!$I$2</f>
        <v>4258.7071374557227</v>
      </c>
      <c r="K106" s="44">
        <f>Displacement_Number!K106*'Temporary Relocation Numbers'!$I$2</f>
        <v>4624.1776887831174</v>
      </c>
      <c r="L106" s="44">
        <f>Displacement_Number!L106*'Temporary Relocation Numbers'!$I$2</f>
        <v>3802.4618586089296</v>
      </c>
      <c r="M106" s="44">
        <f>Displacement_Number!M106*'Temporary Relocation Numbers'!$I$2</f>
        <v>1557.134578761425</v>
      </c>
      <c r="N106" s="45">
        <f>Displacement_Number!N106*'Temporary Relocation Numbers'!$O$2</f>
        <v>338019.70410704031</v>
      </c>
      <c r="O106" s="45">
        <f>Displacement_Number!O106*'Temporary Relocation Numbers'!$O$2</f>
        <v>692410.39313488081</v>
      </c>
      <c r="P106" s="45">
        <f>Displacement_Number!P106*'Temporary Relocation Numbers'!$O$2</f>
        <v>524891.04020196409</v>
      </c>
      <c r="Q106" s="45">
        <f>Displacement_Number!Q106*'Temporary Relocation Numbers'!$O$2</f>
        <v>258176.02251801634</v>
      </c>
      <c r="R106" s="45">
        <f>Displacement_Number!R106*'Temporary Relocation Numbers'!$O$2</f>
        <v>165592.5755263436</v>
      </c>
      <c r="S106" s="45">
        <f>Displacement_Number!S106*'Temporary Relocation Numbers'!$O$2</f>
        <v>90415.081921886915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4964.0209493613092</v>
      </c>
      <c r="AC106" s="44">
        <f>Displacement_Number!AC106*'Temporary Relocation Numbers'!$I$2</f>
        <v>5949.4263816104658</v>
      </c>
      <c r="AD106" s="44">
        <f>Displacement_Number!AD106*'Temporary Relocation Numbers'!$I$2</f>
        <v>3848.17517972529</v>
      </c>
      <c r="AE106" s="44">
        <f>Displacement_Number!AE106*'Temporary Relocation Numbers'!$I$2</f>
        <v>4612.2788350427072</v>
      </c>
      <c r="AF106" s="44">
        <f>Displacement_Number!AF106*'Temporary Relocation Numbers'!$I$2</f>
        <v>3724.789039269127</v>
      </c>
      <c r="AG106" s="44">
        <f>Displacement_Number!AG106*'Temporary Relocation Numbers'!$I$2</f>
        <v>1424.2082417874176</v>
      </c>
      <c r="AH106" s="45">
        <f>Displacement_Number!AH106*'Temporary Relocation Numbers'!$O$2</f>
        <v>314688.1209580329</v>
      </c>
      <c r="AI106" s="45">
        <f>Displacement_Number!AI106*'Temporary Relocation Numbers'!$O$2</f>
        <v>632303.61446773529</v>
      </c>
      <c r="AJ106" s="45">
        <f>Displacement_Number!AJ106*'Temporary Relocation Numbers'!$O$2</f>
        <v>474292.45725784253</v>
      </c>
      <c r="AK106" s="45">
        <f>Displacement_Number!AK106*'Temporary Relocation Numbers'!$O$2</f>
        <v>257511.68845951458</v>
      </c>
      <c r="AL106" s="45">
        <f>Displacement_Number!AL106*'Temporary Relocation Numbers'!$O$2</f>
        <v>162210.01899293618</v>
      </c>
      <c r="AM106" s="45">
        <f>Displacement_Number!AM106*'Temporary Relocation Numbers'!$O$2</f>
        <v>82696.708821058972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5408.6484632055008</v>
      </c>
      <c r="I107" s="44">
        <f>Displacement_Number!I107*'Temporary Relocation Numbers'!$I$2</f>
        <v>6608.5547160305578</v>
      </c>
      <c r="J107" s="44">
        <f>Displacement_Number!J107*'Temporary Relocation Numbers'!$I$2</f>
        <v>4319.875764661042</v>
      </c>
      <c r="K107" s="44">
        <f>Displacement_Number!K107*'Temporary Relocation Numbers'!$I$2</f>
        <v>4690.5956395946669</v>
      </c>
      <c r="L107" s="44">
        <f>Displacement_Number!L107*'Temporary Relocation Numbers'!$I$2</f>
        <v>3857.0773473909662</v>
      </c>
      <c r="M107" s="44">
        <f>Displacement_Number!M107*'Temporary Relocation Numbers'!$I$2</f>
        <v>1579.5000012904961</v>
      </c>
      <c r="N107" s="45">
        <f>Displacement_Number!N107*'Temporary Relocation Numbers'!$O$2</f>
        <v>342715.42386011215</v>
      </c>
      <c r="O107" s="45">
        <f>Displacement_Number!O107*'Temporary Relocation Numbers'!$O$2</f>
        <v>702029.25594308577</v>
      </c>
      <c r="P107" s="45">
        <f>Displacement_Number!P107*'Temporary Relocation Numbers'!$O$2</f>
        <v>532182.7489270455</v>
      </c>
      <c r="Q107" s="45">
        <f>Displacement_Number!Q107*'Temporary Relocation Numbers'!$O$2</f>
        <v>261762.56565138188</v>
      </c>
      <c r="R107" s="45">
        <f>Displacement_Number!R107*'Temporary Relocation Numbers'!$O$2</f>
        <v>167892.96310261003</v>
      </c>
      <c r="S107" s="45">
        <f>Displacement_Number!S107*'Temporary Relocation Numbers'!$O$2</f>
        <v>91671.114872030434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5035.3201340881287</v>
      </c>
      <c r="AC107" s="44">
        <f>Displacement_Number!AC107*'Temporary Relocation Numbers'!$I$2</f>
        <v>6034.8791335082269</v>
      </c>
      <c r="AD107" s="44">
        <f>Displacement_Number!AD107*'Temporary Relocation Numbers'!$I$2</f>
        <v>3903.4472577038664</v>
      </c>
      <c r="AE107" s="44">
        <f>Displacement_Number!AE107*'Temporary Relocation Numbers'!$I$2</f>
        <v>4678.5258803364259</v>
      </c>
      <c r="AF107" s="44">
        <f>Displacement_Number!AF107*'Temporary Relocation Numbers'!$I$2</f>
        <v>3778.2888984535343</v>
      </c>
      <c r="AG107" s="44">
        <f>Displacement_Number!AG107*'Temporary Relocation Numbers'!$I$2</f>
        <v>1444.664417850438</v>
      </c>
      <c r="AH107" s="45">
        <f>Displacement_Number!AH107*'Temporary Relocation Numbers'!$O$2</f>
        <v>319059.7218075851</v>
      </c>
      <c r="AI107" s="45">
        <f>Displacement_Number!AI107*'Temporary Relocation Numbers'!$O$2</f>
        <v>641087.48279351369</v>
      </c>
      <c r="AJ107" s="45">
        <f>Displacement_Number!AJ107*'Temporary Relocation Numbers'!$O$2</f>
        <v>480881.25794969004</v>
      </c>
      <c r="AK107" s="45">
        <f>Displacement_Number!AK107*'Temporary Relocation Numbers'!$O$2</f>
        <v>261089.00276236149</v>
      </c>
      <c r="AL107" s="45">
        <f>Displacement_Number!AL107*'Temporary Relocation Numbers'!$O$2</f>
        <v>164463.41659395315</v>
      </c>
      <c r="AM107" s="45">
        <f>Displacement_Number!AM107*'Temporary Relocation Numbers'!$O$2</f>
        <v>83845.519273251135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5486.3339181692099</v>
      </c>
      <c r="I108" s="44">
        <f>Displacement_Number!I108*'Temporary Relocation Numbers'!$I$2</f>
        <v>6703.4746545808139</v>
      </c>
      <c r="J108" s="44">
        <f>Displacement_Number!J108*'Temporary Relocation Numbers'!$I$2</f>
        <v>4381.9229685877508</v>
      </c>
      <c r="K108" s="44">
        <f>Displacement_Number!K108*'Temporary Relocation Numbers'!$I$2</f>
        <v>4757.9675641690992</v>
      </c>
      <c r="L108" s="44">
        <f>Displacement_Number!L108*'Temporary Relocation Numbers'!$I$2</f>
        <v>3912.4772889106807</v>
      </c>
      <c r="M108" s="44">
        <f>Displacement_Number!M108*'Temporary Relocation Numbers'!$I$2</f>
        <v>1602.1866626718329</v>
      </c>
      <c r="N108" s="45">
        <f>Displacement_Number!N108*'Temporary Relocation Numbers'!$O$2</f>
        <v>347476.375857729</v>
      </c>
      <c r="O108" s="45">
        <f>Displacement_Number!O108*'Temporary Relocation Numbers'!$O$2</f>
        <v>711781.74257126858</v>
      </c>
      <c r="P108" s="45">
        <f>Displacement_Number!P108*'Temporary Relocation Numbers'!$O$2</f>
        <v>539575.75299165305</v>
      </c>
      <c r="Q108" s="45">
        <f>Displacement_Number!Q108*'Temporary Relocation Numbers'!$O$2</f>
        <v>265398.9325116839</v>
      </c>
      <c r="R108" s="45">
        <f>Displacement_Number!R108*'Temporary Relocation Numbers'!$O$2</f>
        <v>170225.30732297245</v>
      </c>
      <c r="S108" s="45">
        <f>Displacement_Number!S108*'Temporary Relocation Numbers'!$O$2</f>
        <v>92944.59644621225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5107.643402676511</v>
      </c>
      <c r="AC108" s="44">
        <f>Displacement_Number!AC108*'Temporary Relocation Numbers'!$I$2</f>
        <v>6121.5592596667157</v>
      </c>
      <c r="AD108" s="44">
        <f>Displacement_Number!AD108*'Temporary Relocation Numbers'!$I$2</f>
        <v>3959.5132191366502</v>
      </c>
      <c r="AE108" s="44">
        <f>Displacement_Number!AE108*'Temporary Relocation Numbers'!$I$2</f>
        <v>4745.7244446443037</v>
      </c>
      <c r="AF108" s="44">
        <f>Displacement_Number!AF108*'Temporary Relocation Numbers'!$I$2</f>
        <v>3832.557186373791</v>
      </c>
      <c r="AG108" s="44">
        <f>Displacement_Number!AG108*'Temporary Relocation Numbers'!$I$2</f>
        <v>1465.4144098926422</v>
      </c>
      <c r="AH108" s="45">
        <f>Displacement_Number!AH108*'Temporary Relocation Numbers'!$O$2</f>
        <v>323492.05228979565</v>
      </c>
      <c r="AI108" s="45">
        <f>Displacement_Number!AI108*'Temporary Relocation Numbers'!$O$2</f>
        <v>649993.37531937426</v>
      </c>
      <c r="AJ108" s="45">
        <f>Displacement_Number!AJ108*'Temporary Relocation Numbers'!$O$2</f>
        <v>487561.58928659139</v>
      </c>
      <c r="AK108" s="45">
        <f>Displacement_Number!AK108*'Temporary Relocation Numbers'!$O$2</f>
        <v>264716.01258659584</v>
      </c>
      <c r="AL108" s="45">
        <f>Displacement_Number!AL108*'Temporary Relocation Numbers'!$O$2</f>
        <v>166748.11806127749</v>
      </c>
      <c r="AM108" s="45">
        <f>Displacement_Number!AM108*'Temporary Relocation Numbers'!$O$2</f>
        <v>85010.28883039295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5565.1351842184367</v>
      </c>
      <c r="I109" s="44">
        <f>Displacement_Number!I109*'Temporary Relocation Numbers'!$I$2</f>
        <v>6799.7579464089822</v>
      </c>
      <c r="J109" s="44">
        <f>Displacement_Number!J109*'Temporary Relocation Numbers'!$I$2</f>
        <v>4444.861368401761</v>
      </c>
      <c r="K109" s="44">
        <f>Displacement_Number!K109*'Temporary Relocation Numbers'!$I$2</f>
        <v>4826.3071646144908</v>
      </c>
      <c r="L109" s="44">
        <f>Displacement_Number!L109*'Temporary Relocation Numbers'!$I$2</f>
        <v>3968.6729504131604</v>
      </c>
      <c r="M109" s="44">
        <f>Displacement_Number!M109*'Temporary Relocation Numbers'!$I$2</f>
        <v>1625.1991769206656</v>
      </c>
      <c r="N109" s="45">
        <f>Displacement_Number!N109*'Temporary Relocation Numbers'!$O$2</f>
        <v>352303.46629658772</v>
      </c>
      <c r="O109" s="45">
        <f>Displacement_Number!O109*'Temporary Relocation Numbers'!$O$2</f>
        <v>721669.70930178009</v>
      </c>
      <c r="P109" s="45">
        <f>Displacement_Number!P109*'Temporary Relocation Numbers'!$O$2</f>
        <v>547071.45957566658</v>
      </c>
      <c r="Q109" s="45">
        <f>Displacement_Number!Q109*'Temporary Relocation Numbers'!$O$2</f>
        <v>269085.81524277059</v>
      </c>
      <c r="R109" s="45">
        <f>Displacement_Number!R109*'Temporary Relocation Numbers'!$O$2</f>
        <v>172590.05212440592</v>
      </c>
      <c r="S109" s="45">
        <f>Displacement_Number!S109*'Temporary Relocation Numbers'!$O$2</f>
        <v>94235.769038137689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5181.0054642393261</v>
      </c>
      <c r="AC109" s="44">
        <f>Displacement_Number!AC109*'Temporary Relocation Numbers'!$I$2</f>
        <v>6209.4843890977863</v>
      </c>
      <c r="AD109" s="44">
        <f>Displacement_Number!AD109*'Temporary Relocation Numbers'!$I$2</f>
        <v>4016.3844667239168</v>
      </c>
      <c r="AE109" s="44">
        <f>Displacement_Number!AE109*'Temporary Relocation Numbers'!$I$2</f>
        <v>4813.8881948163908</v>
      </c>
      <c r="AF109" s="44">
        <f>Displacement_Number!AF109*'Temporary Relocation Numbers'!$I$2</f>
        <v>3887.6049401191735</v>
      </c>
      <c r="AG109" s="44">
        <f>Displacement_Number!AG109*'Temporary Relocation Numbers'!$I$2</f>
        <v>1486.462438049276</v>
      </c>
      <c r="AH109" s="45">
        <f>Displacement_Number!AH109*'Temporary Relocation Numbers'!$O$2</f>
        <v>327985.95605174289</v>
      </c>
      <c r="AI109" s="45">
        <f>Displacement_Number!AI109*'Temporary Relocation Numbers'!$O$2</f>
        <v>659022.98718746356</v>
      </c>
      <c r="AJ109" s="45">
        <f>Displacement_Number!AJ109*'Temporary Relocation Numbers'!$O$2</f>
        <v>494334.72279873455</v>
      </c>
      <c r="AK109" s="45">
        <f>Displacement_Number!AK109*'Temporary Relocation Numbers'!$O$2</f>
        <v>268393.40829505329</v>
      </c>
      <c r="AL109" s="45">
        <f>Displacement_Number!AL109*'Temporary Relocation Numbers'!$O$2</f>
        <v>169064.55826359167</v>
      </c>
      <c r="AM109" s="45">
        <f>Displacement_Number!AM109*'Temporary Relocation Numbers'!$O$2</f>
        <v>86191.239194010835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5645.0682879617552</v>
      </c>
      <c r="I110" s="44">
        <f>Displacement_Number!I110*'Temporary Relocation Numbers'!$I$2</f>
        <v>6897.4241736196163</v>
      </c>
      <c r="J110" s="44">
        <f>Displacement_Number!J110*'Temporary Relocation Numbers'!$I$2</f>
        <v>4508.7037645204855</v>
      </c>
      <c r="K110" s="44">
        <f>Displacement_Number!K110*'Temporary Relocation Numbers'!$I$2</f>
        <v>4895.6283398449223</v>
      </c>
      <c r="L110" s="44">
        <f>Displacement_Number!L110*'Temporary Relocation Numbers'!$I$2</f>
        <v>4025.675760977093</v>
      </c>
      <c r="M110" s="44">
        <f>Displacement_Number!M110*'Temporary Relocation Numbers'!$I$2</f>
        <v>1648.5422243242126</v>
      </c>
      <c r="N110" s="45">
        <f>Displacement_Number!N110*'Temporary Relocation Numbers'!$O$2</f>
        <v>357197.61396213528</v>
      </c>
      <c r="O110" s="45">
        <f>Displacement_Number!O110*'Temporary Relocation Numbers'!$O$2</f>
        <v>731695.03820417088</v>
      </c>
      <c r="P110" s="45">
        <f>Displacement_Number!P110*'Temporary Relocation Numbers'!$O$2</f>
        <v>554671.2954073014</v>
      </c>
      <c r="Q110" s="45">
        <f>Displacement_Number!Q110*'Temporary Relocation Numbers'!$O$2</f>
        <v>272823.91560365004</v>
      </c>
      <c r="R110" s="45">
        <f>Displacement_Number!R110*'Temporary Relocation Numbers'!$O$2</f>
        <v>174987.64761099216</v>
      </c>
      <c r="S110" s="45">
        <f>Displacement_Number!S110*'Temporary Relocation Numbers'!$O$2</f>
        <v>95544.878408809687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5255.42123915925</v>
      </c>
      <c r="AC110" s="44">
        <f>Displacement_Number!AC110*'Temporary Relocation Numbers'!$I$2</f>
        <v>6298.672404022167</v>
      </c>
      <c r="AD110" s="44">
        <f>Displacement_Number!AD110*'Temporary Relocation Numbers'!$I$2</f>
        <v>4074.0725669451131</v>
      </c>
      <c r="AE110" s="44">
        <f>Displacement_Number!AE110*'Temporary Relocation Numbers'!$I$2</f>
        <v>4883.0309940023253</v>
      </c>
      <c r="AF110" s="44">
        <f>Displacement_Number!AF110*'Temporary Relocation Numbers'!$I$2</f>
        <v>3943.4433553067875</v>
      </c>
      <c r="AG110" s="44">
        <f>Displacement_Number!AG110*'Temporary Relocation Numbers'!$I$2</f>
        <v>1507.8127830701987</v>
      </c>
      <c r="AH110" s="45">
        <f>Displacement_Number!AH110*'Temporary Relocation Numbers'!$O$2</f>
        <v>332542.28846032522</v>
      </c>
      <c r="AI110" s="45">
        <f>Displacement_Number!AI110*'Temporary Relocation Numbers'!$O$2</f>
        <v>668178.03708859184</v>
      </c>
      <c r="AJ110" s="45">
        <f>Displacement_Number!AJ110*'Temporary Relocation Numbers'!$O$2</f>
        <v>501201.94768021733</v>
      </c>
      <c r="AK110" s="45">
        <f>Displacement_Number!AK110*'Temporary Relocation Numbers'!$O$2</f>
        <v>272121.88984098774</v>
      </c>
      <c r="AL110" s="45">
        <f>Displacement_Number!AL110*'Temporary Relocation Numbers'!$O$2</f>
        <v>171413.17811070959</v>
      </c>
      <c r="AM110" s="45">
        <f>Displacement_Number!AM110*'Temporary Relocation Numbers'!$O$2</f>
        <v>87388.595145475978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6846.1759637765363</v>
      </c>
      <c r="I111" s="44">
        <f>Displacement_Number!I111*'Temporary Relocation Numbers'!$I$2</f>
        <v>8364.9970524016044</v>
      </c>
      <c r="J111" s="44">
        <f>Displacement_Number!J111*'Temporary Relocation Numbers'!$I$2</f>
        <v>5468.0258529864677</v>
      </c>
      <c r="K111" s="44">
        <f>Displacement_Number!K111*'Temporary Relocation Numbers'!$I$2</f>
        <v>5937.2768154645582</v>
      </c>
      <c r="L111" s="44">
        <f>Displacement_Number!L111*'Temporary Relocation Numbers'!$I$2</f>
        <v>4882.2234252741619</v>
      </c>
      <c r="M111" s="44">
        <f>Displacement_Number!M111*'Temporary Relocation Numbers'!$I$2</f>
        <v>1999.304450489509</v>
      </c>
      <c r="N111" s="45">
        <f>Displacement_Number!N111*'Temporary Relocation Numbers'!$O$2</f>
        <v>432997.66871863022</v>
      </c>
      <c r="O111" s="45">
        <f>Displacement_Number!O111*'Temporary Relocation Numbers'!$O$2</f>
        <v>886966.29924571619</v>
      </c>
      <c r="P111" s="45">
        <f>Displacement_Number!P111*'Temporary Relocation Numbers'!$O$2</f>
        <v>672376.76968907064</v>
      </c>
      <c r="Q111" s="45">
        <f>Displacement_Number!Q111*'Temporary Relocation Numbers'!$O$2</f>
        <v>330719.22882326815</v>
      </c>
      <c r="R111" s="45">
        <f>Displacement_Number!R111*'Temporary Relocation Numbers'!$O$2</f>
        <v>212121.35946168075</v>
      </c>
      <c r="S111" s="45">
        <f>Displacement_Number!S111*'Temporary Relocation Numbers'!$O$2</f>
        <v>115820.22945261074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6373.6232640055023</v>
      </c>
      <c r="AC111" s="44">
        <f>Displacement_Number!AC111*'Temporary Relocation Numbers'!$I$2</f>
        <v>7638.8481797602799</v>
      </c>
      <c r="AD111" s="44">
        <f>Displacement_Number!AD111*'Temporary Relocation Numbers'!$I$2</f>
        <v>4940.917675341675</v>
      </c>
      <c r="AE111" s="44">
        <f>Displacement_Number!AE111*'Temporary Relocation Numbers'!$I$2</f>
        <v>5921.9991178503615</v>
      </c>
      <c r="AF111" s="44">
        <f>Displacement_Number!AF111*'Temporary Relocation Numbers'!$I$2</f>
        <v>4782.4943360186553</v>
      </c>
      <c r="AG111" s="44">
        <f>Displacement_Number!AG111*'Temporary Relocation Numbers'!$I$2</f>
        <v>1828.6318440724122</v>
      </c>
      <c r="AH111" s="45">
        <f>Displacement_Number!AH111*'Temporary Relocation Numbers'!$O$2</f>
        <v>403110.29532504856</v>
      </c>
      <c r="AI111" s="45">
        <f>Displacement_Number!AI111*'Temporary Relocation Numbers'!$O$2</f>
        <v>809970.50663115573</v>
      </c>
      <c r="AJ111" s="45">
        <f>Displacement_Number!AJ111*'Temporary Relocation Numbers'!$O$2</f>
        <v>607560.81905344455</v>
      </c>
      <c r="AK111" s="45">
        <f>Displacement_Number!AK111*'Temporary Relocation Numbers'!$O$2</f>
        <v>329868.22784585005</v>
      </c>
      <c r="AL111" s="45">
        <f>Displacement_Number!AL111*'Temporary Relocation Numbers'!$O$2</f>
        <v>207788.3603037069</v>
      </c>
      <c r="AM111" s="45">
        <f>Displacement_Number!AM111*'Temporary Relocation Numbers'!$O$2</f>
        <v>105933.12074754911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6944.5089018710896</v>
      </c>
      <c r="I112" s="44">
        <f>Displacement_Number!I112*'Temporary Relocation Numbers'!$I$2</f>
        <v>8485.1451090199425</v>
      </c>
      <c r="J112" s="44">
        <f>Displacement_Number!J112*'Temporary Relocation Numbers'!$I$2</f>
        <v>5546.5641567849761</v>
      </c>
      <c r="K112" s="44">
        <f>Displacement_Number!K112*'Temporary Relocation Numbers'!$I$2</f>
        <v>6022.555060814133</v>
      </c>
      <c r="L112" s="44">
        <f>Displacement_Number!L112*'Temporary Relocation Numbers'!$I$2</f>
        <v>4952.3477364781693</v>
      </c>
      <c r="M112" s="44">
        <f>Displacement_Number!M112*'Temporary Relocation Numbers'!$I$2</f>
        <v>2028.0208436705136</v>
      </c>
      <c r="N112" s="45">
        <f>Displacement_Number!N112*'Temporary Relocation Numbers'!$O$2</f>
        <v>439012.80831354624</v>
      </c>
      <c r="O112" s="45">
        <f>Displacement_Number!O112*'Temporary Relocation Numbers'!$O$2</f>
        <v>899287.90393642453</v>
      </c>
      <c r="P112" s="45">
        <f>Displacement_Number!P112*'Temporary Relocation Numbers'!$O$2</f>
        <v>681717.32836234756</v>
      </c>
      <c r="Q112" s="45">
        <f>Displacement_Number!Q112*'Temporary Relocation Numbers'!$O$2</f>
        <v>335313.53145307663</v>
      </c>
      <c r="R112" s="45">
        <f>Displacement_Number!R112*'Temporary Relocation Numbers'!$O$2</f>
        <v>215068.11802507279</v>
      </c>
      <c r="S112" s="45">
        <f>Displacement_Number!S112*'Temporary Relocation Numbers'!$O$2</f>
        <v>117429.18695608723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6465.1688370631546</v>
      </c>
      <c r="AC112" s="44">
        <f>Displacement_Number!AC112*'Temporary Relocation Numbers'!$I$2</f>
        <v>7748.5664208847338</v>
      </c>
      <c r="AD112" s="44">
        <f>Displacement_Number!AD112*'Temporary Relocation Numbers'!$I$2</f>
        <v>5011.8850233137882</v>
      </c>
      <c r="AE112" s="44">
        <f>Displacement_Number!AE112*'Temporary Relocation Numbers'!$I$2</f>
        <v>6007.0579266996665</v>
      </c>
      <c r="AF112" s="44">
        <f>Displacement_Number!AF112*'Temporary Relocation Numbers'!$I$2</f>
        <v>4851.1862191910323</v>
      </c>
      <c r="AG112" s="44">
        <f>Displacement_Number!AG112*'Temporary Relocation Numbers'!$I$2</f>
        <v>1854.8968338816592</v>
      </c>
      <c r="AH112" s="45">
        <f>Displacement_Number!AH112*'Temporary Relocation Numbers'!$O$2</f>
        <v>408710.24394764419</v>
      </c>
      <c r="AI112" s="45">
        <f>Displacement_Number!AI112*'Temporary Relocation Numbers'!$O$2</f>
        <v>821222.49715472921</v>
      </c>
      <c r="AJ112" s="45">
        <f>Displacement_Number!AJ112*'Temporary Relocation Numbers'!$O$2</f>
        <v>616000.96412356221</v>
      </c>
      <c r="AK112" s="45">
        <f>Displacement_Number!AK112*'Temporary Relocation Numbers'!$O$2</f>
        <v>334450.7084959012</v>
      </c>
      <c r="AL112" s="45">
        <f>Displacement_Number!AL112*'Temporary Relocation Numbers'!$O$2</f>
        <v>210674.92548343245</v>
      </c>
      <c r="AM112" s="45">
        <f>Displacement_Number!AM112*'Temporary Relocation Numbers'!$O$2</f>
        <v>107404.7279987089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7044.254214810443</v>
      </c>
      <c r="I113" s="44">
        <f>Displacement_Number!I113*'Temporary Relocation Numbers'!$I$2</f>
        <v>8607.0188752133981</v>
      </c>
      <c r="J113" s="44">
        <f>Displacement_Number!J113*'Temporary Relocation Numbers'!$I$2</f>
        <v>5626.2305213003492</v>
      </c>
      <c r="K113" s="44">
        <f>Displacement_Number!K113*'Temporary Relocation Numbers'!$I$2</f>
        <v>6109.0581739534255</v>
      </c>
      <c r="L113" s="44">
        <f>Displacement_Number!L113*'Temporary Relocation Numbers'!$I$2</f>
        <v>5023.479256610055</v>
      </c>
      <c r="M113" s="44">
        <f>Displacement_Number!M113*'Temporary Relocation Numbers'!$I$2</f>
        <v>2057.14969591303</v>
      </c>
      <c r="N113" s="45">
        <f>Displacement_Number!N113*'Temporary Relocation Numbers'!$O$2</f>
        <v>445111.50933837367</v>
      </c>
      <c r="O113" s="45">
        <f>Displacement_Number!O113*'Temporary Relocation Numbers'!$O$2</f>
        <v>911780.67853774037</v>
      </c>
      <c r="P113" s="45">
        <f>Displacement_Number!P113*'Temporary Relocation Numbers'!$O$2</f>
        <v>691187.64469570771</v>
      </c>
      <c r="Q113" s="45">
        <f>Displacement_Number!Q113*'Temporary Relocation Numbers'!$O$2</f>
        <v>339971.65745574859</v>
      </c>
      <c r="R113" s="45">
        <f>Displacement_Number!R113*'Temporary Relocation Numbers'!$O$2</f>
        <v>218055.81252274773</v>
      </c>
      <c r="S113" s="45">
        <f>Displacement_Number!S113*'Temporary Relocation Numbers'!$O$2</f>
        <v>119060.49585931686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6558.0292967401328</v>
      </c>
      <c r="AC113" s="44">
        <f>Displacement_Number!AC113*'Temporary Relocation Numbers'!$I$2</f>
        <v>7859.8605661444872</v>
      </c>
      <c r="AD113" s="44">
        <f>Displacement_Number!AD113*'Temporary Relocation Numbers'!$I$2</f>
        <v>5083.8716889125308</v>
      </c>
      <c r="AE113" s="44">
        <f>Displacement_Number!AE113*'Temporary Relocation Numbers'!$I$2</f>
        <v>6093.3384515301605</v>
      </c>
      <c r="AF113" s="44">
        <f>Displacement_Number!AF113*'Temporary Relocation Numbers'!$I$2</f>
        <v>4920.8647370528088</v>
      </c>
      <c r="AG113" s="44">
        <f>Displacement_Number!AG113*'Temporary Relocation Numbers'!$I$2</f>
        <v>1881.5390727757422</v>
      </c>
      <c r="AH113" s="45">
        <f>Displacement_Number!AH113*'Temporary Relocation Numbers'!$O$2</f>
        <v>414387.98622854985</v>
      </c>
      <c r="AI113" s="45">
        <f>Displacement_Number!AI113*'Temporary Relocation Numbers'!$O$2</f>
        <v>832630.79866704345</v>
      </c>
      <c r="AJ113" s="45">
        <f>Displacement_Number!AJ113*'Temporary Relocation Numbers'!$O$2</f>
        <v>624558.35844111443</v>
      </c>
      <c r="AK113" s="45">
        <f>Displacement_Number!AK113*'Temporary Relocation Numbers'!$O$2</f>
        <v>339096.84828962083</v>
      </c>
      <c r="AL113" s="45">
        <f>Displacement_Number!AL113*'Temporary Relocation Numbers'!$O$2</f>
        <v>213601.59039985464</v>
      </c>
      <c r="AM113" s="45">
        <f>Displacement_Number!AM113*'Temporary Relocation Numbers'!$O$2</f>
        <v>108896.7786002239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7145.4321888053064</v>
      </c>
      <c r="I114" s="44">
        <f>Displacement_Number!I114*'Temporary Relocation Numbers'!$I$2</f>
        <v>8730.6431376794953</v>
      </c>
      <c r="J114" s="44">
        <f>Displacement_Number!J114*'Temporary Relocation Numbers'!$I$2</f>
        <v>5707.0411490849619</v>
      </c>
      <c r="K114" s="44">
        <f>Displacement_Number!K114*'Temporary Relocation Numbers'!$I$2</f>
        <v>6196.8037478933657</v>
      </c>
      <c r="L114" s="44">
        <f>Displacement_Number!L114*'Temporary Relocation Numbers'!$I$2</f>
        <v>5095.6324524047786</v>
      </c>
      <c r="M114" s="44">
        <f>Displacement_Number!M114*'Temporary Relocation Numbers'!$I$2</f>
        <v>2086.6969314456464</v>
      </c>
      <c r="N114" s="45">
        <f>Displacement_Number!N114*'Temporary Relocation Numbers'!$O$2</f>
        <v>451294.93261614186</v>
      </c>
      <c r="O114" s="45">
        <f>Displacement_Number!O114*'Temporary Relocation Numbers'!$O$2</f>
        <v>924447.00091675483</v>
      </c>
      <c r="P114" s="45">
        <f>Displacement_Number!P114*'Temporary Relocation Numbers'!$O$2</f>
        <v>700789.5212633796</v>
      </c>
      <c r="Q114" s="45">
        <f>Displacement_Number!Q114*'Temporary Relocation Numbers'!$O$2</f>
        <v>344694.4934561433</v>
      </c>
      <c r="R114" s="45">
        <f>Displacement_Number!R114*'Temporary Relocation Numbers'!$O$2</f>
        <v>221085.01163065215</v>
      </c>
      <c r="S114" s="45">
        <f>Displacement_Number!S114*'Temporary Relocation Numbers'!$O$2</f>
        <v>120714.46666464029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6652.2235290050703</v>
      </c>
      <c r="AC114" s="44">
        <f>Displacement_Number!AC114*'Temporary Relocation Numbers'!$I$2</f>
        <v>7972.7532505528143</v>
      </c>
      <c r="AD114" s="44">
        <f>Displacement_Number!AD114*'Temporary Relocation Numbers'!$I$2</f>
        <v>5156.8923127924236</v>
      </c>
      <c r="AE114" s="44">
        <f>Displacement_Number!AE114*'Temporary Relocation Numbers'!$I$2</f>
        <v>6180.8582400827399</v>
      </c>
      <c r="AF114" s="44">
        <f>Displacement_Number!AF114*'Temporary Relocation Numbers'!$I$2</f>
        <v>4991.5440608272083</v>
      </c>
      <c r="AG114" s="44">
        <f>Displacement_Number!AG114*'Temporary Relocation Numbers'!$I$2</f>
        <v>1908.563979255604</v>
      </c>
      <c r="AH114" s="45">
        <f>Displacement_Number!AH114*'Temporary Relocation Numbers'!$O$2</f>
        <v>420144.6028657647</v>
      </c>
      <c r="AI114" s="45">
        <f>Displacement_Number!AI114*'Temporary Relocation Numbers'!$O$2</f>
        <v>844197.58261724364</v>
      </c>
      <c r="AJ114" s="45">
        <f>Displacement_Number!AJ114*'Temporary Relocation Numbers'!$O$2</f>
        <v>633234.6308153111</v>
      </c>
      <c r="AK114" s="45">
        <f>Displacement_Number!AK114*'Temporary Relocation Numbers'!$O$2</f>
        <v>343807.53157042078</v>
      </c>
      <c r="AL114" s="45">
        <f>Displacement_Number!AL114*'Temporary Relocation Numbers'!$O$2</f>
        <v>216568.91211258687</v>
      </c>
      <c r="AM114" s="45">
        <f>Displacement_Number!AM114*'Temporary Relocation Numbers'!$O$2</f>
        <v>110409.55654809471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7248.0634014411289</v>
      </c>
      <c r="I115" s="44">
        <f>Displacement_Number!I115*'Temporary Relocation Numbers'!$I$2</f>
        <v>8856.0430391318532</v>
      </c>
      <c r="J115" s="44">
        <f>Displacement_Number!J115*'Temporary Relocation Numbers'!$I$2</f>
        <v>5789.0124754115595</v>
      </c>
      <c r="K115" s="44">
        <f>Displacement_Number!K115*'Temporary Relocation Numbers'!$I$2</f>
        <v>6285.8096283366649</v>
      </c>
      <c r="L115" s="44">
        <f>Displacement_Number!L115*'Temporary Relocation Numbers'!$I$2</f>
        <v>5168.8219983857898</v>
      </c>
      <c r="M115" s="44">
        <f>Displacement_Number!M115*'Temporary Relocation Numbers'!$I$2</f>
        <v>2116.6685595877821</v>
      </c>
      <c r="N115" s="45">
        <f>Displacement_Number!N115*'Temporary Relocation Numbers'!$O$2</f>
        <v>457564.25509586261</v>
      </c>
      <c r="O115" s="45">
        <f>Displacement_Number!O115*'Temporary Relocation Numbers'!$O$2</f>
        <v>937289.28197353659</v>
      </c>
      <c r="P115" s="45">
        <f>Displacement_Number!P115*'Temporary Relocation Numbers'!$O$2</f>
        <v>710524.78568068717</v>
      </c>
      <c r="Q115" s="45">
        <f>Displacement_Number!Q115*'Temporary Relocation Numbers'!$O$2</f>
        <v>349482.93839598185</v>
      </c>
      <c r="R115" s="45">
        <f>Displacement_Number!R115*'Temporary Relocation Numbers'!$O$2</f>
        <v>224156.29192469508</v>
      </c>
      <c r="S115" s="45">
        <f>Displacement_Number!S115*'Temporary Relocation Numbers'!$O$2</f>
        <v>122391.4141878509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6747.7706910893976</v>
      </c>
      <c r="AC115" s="44">
        <f>Displacement_Number!AC115*'Temporary Relocation Numbers'!$I$2</f>
        <v>8087.2674342340179</v>
      </c>
      <c r="AD115" s="44">
        <f>Displacement_Number!AD115*'Temporary Relocation Numbers'!$I$2</f>
        <v>5230.9617458945158</v>
      </c>
      <c r="AE115" s="44">
        <f>Displacement_Number!AE115*'Temporary Relocation Numbers'!$I$2</f>
        <v>6269.635092139868</v>
      </c>
      <c r="AF115" s="44">
        <f>Displacement_Number!AF115*'Temporary Relocation Numbers'!$I$2</f>
        <v>5063.2385652814592</v>
      </c>
      <c r="AG115" s="44">
        <f>Displacement_Number!AG115*'Temporary Relocation Numbers'!$I$2</f>
        <v>1935.9770496491537</v>
      </c>
      <c r="AH115" s="45">
        <f>Displacement_Number!AH115*'Temporary Relocation Numbers'!$O$2</f>
        <v>425981.18957018509</v>
      </c>
      <c r="AI115" s="45">
        <f>Displacement_Number!AI115*'Temporary Relocation Numbers'!$O$2</f>
        <v>855925.05061992537</v>
      </c>
      <c r="AJ115" s="45">
        <f>Displacement_Number!AJ115*'Temporary Relocation Numbers'!$O$2</f>
        <v>642031.43268253875</v>
      </c>
      <c r="AK115" s="45">
        <f>Displacement_Number!AK115*'Temporary Relocation Numbers'!$O$2</f>
        <v>348583.65496688051</v>
      </c>
      <c r="AL115" s="45">
        <f>Displacement_Number!AL115*'Temporary Relocation Numbers'!$O$2</f>
        <v>219577.45541983243</v>
      </c>
      <c r="AM115" s="45">
        <f>Displacement_Number!AM115*'Temporary Relocation Numbers'!$O$2</f>
        <v>111943.34978355242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7352.1687258631646</v>
      </c>
      <c r="I116" s="44">
        <f>Displacement_Number!I116*'Temporary Relocation Numbers'!$I$2</f>
        <v>8983.2440834136978</v>
      </c>
      <c r="J116" s="44">
        <f>Displacement_Number!J116*'Temporary Relocation Numbers'!$I$2</f>
        <v>5872.1611716158595</v>
      </c>
      <c r="K116" s="44">
        <f>Displacement_Number!K116*'Temporary Relocation Numbers'!$I$2</f>
        <v>6376.0939173072911</v>
      </c>
      <c r="L116" s="44">
        <f>Displacement_Number!L116*'Temporary Relocation Numbers'!$I$2</f>
        <v>5243.0627798495279</v>
      </c>
      <c r="M116" s="44">
        <f>Displacement_Number!M116*'Temporary Relocation Numbers'!$I$2</f>
        <v>2147.0706759718628</v>
      </c>
      <c r="N116" s="45">
        <f>Displacement_Number!N116*'Temporary Relocation Numbers'!$O$2</f>
        <v>463920.67007654905</v>
      </c>
      <c r="O116" s="45">
        <f>Displacement_Number!O116*'Temporary Relocation Numbers'!$O$2</f>
        <v>950309.96610002138</v>
      </c>
      <c r="P116" s="45">
        <f>Displacement_Number!P116*'Temporary Relocation Numbers'!$O$2</f>
        <v>720395.29095191648</v>
      </c>
      <c r="Q116" s="45">
        <f>Displacement_Number!Q116*'Temporary Relocation Numbers'!$O$2</f>
        <v>354337.90370495059</v>
      </c>
      <c r="R116" s="45">
        <f>Displacement_Number!R116*'Temporary Relocation Numbers'!$O$2</f>
        <v>227270.23799049246</v>
      </c>
      <c r="S116" s="45">
        <f>Displacement_Number!S116*'Temporary Relocation Numbers'!$O$2</f>
        <v>124091.65761811638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6844.6902153835263</v>
      </c>
      <c r="AC116" s="44">
        <f>Displacement_Number!AC116*'Temporary Relocation Numbers'!$I$2</f>
        <v>8203.4264070930731</v>
      </c>
      <c r="AD116" s="44">
        <f>Displacement_Number!AD116*'Temporary Relocation Numbers'!$I$2</f>
        <v>5306.0950524667678</v>
      </c>
      <c r="AE116" s="44">
        <f>Displacement_Number!AE116*'Temporary Relocation Numbers'!$I$2</f>
        <v>6359.6870631456995</v>
      </c>
      <c r="AF116" s="44">
        <f>Displacement_Number!AF116*'Temporary Relocation Numbers'!$I$2</f>
        <v>5135.9628316503176</v>
      </c>
      <c r="AG116" s="44">
        <f>Displacement_Number!AG116*'Temporary Relocation Numbers'!$I$2</f>
        <v>1963.7838592291127</v>
      </c>
      <c r="AH116" s="45">
        <f>Displacement_Number!AH116*'Temporary Relocation Numbers'!$O$2</f>
        <v>431898.8572741609</v>
      </c>
      <c r="AI116" s="45">
        <f>Displacement_Number!AI116*'Temporary Relocation Numbers'!$O$2</f>
        <v>867815.43487418839</v>
      </c>
      <c r="AJ116" s="45">
        <f>Displacement_Number!AJ116*'Temporary Relocation Numbers'!$O$2</f>
        <v>650950.43842069444</v>
      </c>
      <c r="AK116" s="45">
        <f>Displacement_Number!AK116*'Temporary Relocation Numbers'!$O$2</f>
        <v>353426.12756341178</v>
      </c>
      <c r="AL116" s="45">
        <f>Displacement_Number!AL116*'Temporary Relocation Numbers'!$O$2</f>
        <v>222627.79296588752</v>
      </c>
      <c r="AM116" s="45">
        <f>Displacement_Number!AM116*'Temporary Relocation Numbers'!$O$2</f>
        <v>113498.45024786498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7457.7693350216541</v>
      </c>
      <c r="I117" s="44">
        <f>Displacement_Number!I117*'Temporary Relocation Numbers'!$I$2</f>
        <v>9112.2721406848559</v>
      </c>
      <c r="J117" s="44">
        <f>Displacement_Number!J117*'Temporary Relocation Numbers'!$I$2</f>
        <v>5956.5041484871708</v>
      </c>
      <c r="K117" s="44">
        <f>Displacement_Number!K117*'Temporary Relocation Numbers'!$I$2</f>
        <v>6467.674976832056</v>
      </c>
      <c r="L117" s="44">
        <f>Displacement_Number!L117*'Temporary Relocation Numbers'!$I$2</f>
        <v>5318.3698958928026</v>
      </c>
      <c r="M117" s="44">
        <f>Displacement_Number!M117*'Temporary Relocation Numbers'!$I$2</f>
        <v>2177.9094637830522</v>
      </c>
      <c r="N117" s="45">
        <f>Displacement_Number!N117*'Temporary Relocation Numbers'!$O$2</f>
        <v>470365.38743434817</v>
      </c>
      <c r="O117" s="45">
        <f>Displacement_Number!O117*'Temporary Relocation Numbers'!$O$2</f>
        <v>963511.53164527658</v>
      </c>
      <c r="P117" s="45">
        <f>Displacement_Number!P117*'Temporary Relocation Numbers'!$O$2</f>
        <v>730402.91582301445</v>
      </c>
      <c r="Q117" s="45">
        <f>Displacement_Number!Q117*'Temporary Relocation Numbers'!$O$2</f>
        <v>359260.31347418256</v>
      </c>
      <c r="R117" s="45">
        <f>Displacement_Number!R117*'Temporary Relocation Numbers'!$O$2</f>
        <v>230427.4425346374</v>
      </c>
      <c r="S117" s="45">
        <f>Displacement_Number!S117*'Temporary Relocation Numbers'!$O$2</f>
        <v>125815.52057873325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6943.0018133890235</v>
      </c>
      <c r="AC117" s="44">
        <f>Displacement_Number!AC117*'Temporary Relocation Numbers'!$I$2</f>
        <v>8321.2537935523196</v>
      </c>
      <c r="AD117" s="44">
        <f>Displacement_Number!AD117*'Temporary Relocation Numbers'!$I$2</f>
        <v>5382.3075131278292</v>
      </c>
      <c r="AE117" s="44">
        <f>Displacement_Number!AE117*'Temporary Relocation Numbers'!$I$2</f>
        <v>6451.0324678781926</v>
      </c>
      <c r="AF117" s="44">
        <f>Displacement_Number!AF117*'Temporary Relocation Numbers'!$I$2</f>
        <v>5209.7316506016214</v>
      </c>
      <c r="AG117" s="44">
        <f>Displacement_Number!AG117*'Temporary Relocation Numbers'!$I$2</f>
        <v>1991.9900633469126</v>
      </c>
      <c r="AH117" s="45">
        <f>Displacement_Number!AH117*'Temporary Relocation Numbers'!$O$2</f>
        <v>437898.7323429503</v>
      </c>
      <c r="AI117" s="45">
        <f>Displacement_Number!AI117*'Temporary Relocation Numbers'!$O$2</f>
        <v>879870.99858851219</v>
      </c>
      <c r="AJ117" s="45">
        <f>Displacement_Number!AJ117*'Temporary Relocation Numbers'!$O$2</f>
        <v>659993.34566788503</v>
      </c>
      <c r="AK117" s="45">
        <f>Displacement_Number!AK117*'Temporary Relocation Numbers'!$O$2</f>
        <v>358335.8710732921</v>
      </c>
      <c r="AL117" s="45">
        <f>Displacement_Number!AL117*'Temporary Relocation Numbers'!$O$2</f>
        <v>225720.50535013847</v>
      </c>
      <c r="AM117" s="45">
        <f>Displacement_Number!AM117*'Temporary Relocation Numbers'!$O$2</f>
        <v>115075.15393790536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7564.8867059779795</v>
      </c>
      <c r="I118" s="44">
        <f>Displacement_Number!I118*'Temporary Relocation Numbers'!$I$2</f>
        <v>9243.1534526832111</v>
      </c>
      <c r="J118" s="44">
        <f>Displacement_Number!J118*'Temporary Relocation Numbers'!$I$2</f>
        <v>6042.0585597077152</v>
      </c>
      <c r="K118" s="44">
        <f>Displacement_Number!K118*'Temporary Relocation Numbers'!$I$2</f>
        <v>6560.5714326750749</v>
      </c>
      <c r="L118" s="44">
        <f>Displacement_Number!L118*'Temporary Relocation Numbers'!$I$2</f>
        <v>5394.758662483644</v>
      </c>
      <c r="M118" s="44">
        <f>Displacement_Number!M118*'Temporary Relocation Numbers'!$I$2</f>
        <v>2209.1911950167878</v>
      </c>
      <c r="N118" s="45">
        <f>Displacement_Number!N118*'Temporary Relocation Numbers'!$O$2</f>
        <v>476899.63385282701</v>
      </c>
      <c r="O118" s="45">
        <f>Displacement_Number!O118*'Temporary Relocation Numbers'!$O$2</f>
        <v>976896.49138722825</v>
      </c>
      <c r="P118" s="45">
        <f>Displacement_Number!P118*'Temporary Relocation Numbers'!$O$2</f>
        <v>740549.56513918948</v>
      </c>
      <c r="Q118" s="45">
        <f>Displacement_Number!Q118*'Temporary Relocation Numbers'!$O$2</f>
        <v>364251.10463214794</v>
      </c>
      <c r="R118" s="45">
        <f>Displacement_Number!R118*'Temporary Relocation Numbers'!$O$2</f>
        <v>233628.50649751534</v>
      </c>
      <c r="S118" s="45">
        <f>Displacement_Number!S118*'Temporary Relocation Numbers'!$O$2</f>
        <v>127563.33118872506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7042.7254797275309</v>
      </c>
      <c r="AC118" s="44">
        <f>Displacement_Number!AC118*'Temporary Relocation Numbers'!$I$2</f>
        <v>8440.7735573562095</v>
      </c>
      <c r="AD118" s="44">
        <f>Displacement_Number!AD118*'Temporary Relocation Numbers'!$I$2</f>
        <v>5459.6146279748009</v>
      </c>
      <c r="AE118" s="44">
        <f>Displacement_Number!AE118*'Temporary Relocation Numbers'!$I$2</f>
        <v>6543.689884173974</v>
      </c>
      <c r="AF118" s="44">
        <f>Displacement_Number!AF118*'Temporary Relocation Numbers'!$I$2</f>
        <v>5284.5600252443974</v>
      </c>
      <c r="AG118" s="44">
        <f>Displacement_Number!AG118*'Temporary Relocation Numbers'!$I$2</f>
        <v>2020.6013985828838</v>
      </c>
      <c r="AH118" s="45">
        <f>Displacement_Number!AH118*'Temporary Relocation Numbers'!$O$2</f>
        <v>443981.95678911085</v>
      </c>
      <c r="AI118" s="45">
        <f>Displacement_Number!AI118*'Temporary Relocation Numbers'!$O$2</f>
        <v>892094.03641153418</v>
      </c>
      <c r="AJ118" s="45">
        <f>Displacement_Number!AJ118*'Temporary Relocation Numbers'!$O$2</f>
        <v>669161.87564555544</v>
      </c>
      <c r="AK118" s="45">
        <f>Displacement_Number!AK118*'Temporary Relocation Numbers'!$O$2</f>
        <v>363313.82001410349</v>
      </c>
      <c r="AL118" s="45">
        <f>Displacement_Number!AL118*'Temporary Relocation Numbers'!$O$2</f>
        <v>228856.1812375724</v>
      </c>
      <c r="AM118" s="45">
        <f>Displacement_Number!AM118*'Temporary Relocation Numbers'!$O$2</f>
        <v>116673.76096249137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7673.5426242726789</v>
      </c>
      <c r="I119" s="44">
        <f>Displacement_Number!I119*'Temporary Relocation Numbers'!$I$2</f>
        <v>9375.9146380617676</v>
      </c>
      <c r="J119" s="44">
        <f>Displacement_Number!J119*'Temporary Relocation Numbers'!$I$2</f>
        <v>6128.8418053413334</v>
      </c>
      <c r="K119" s="44">
        <f>Displacement_Number!K119*'Temporary Relocation Numbers'!$I$2</f>
        <v>6654.802178125894</v>
      </c>
      <c r="L119" s="44">
        <f>Displacement_Number!L119*'Temporary Relocation Numbers'!$I$2</f>
        <v>5472.2446155762709</v>
      </c>
      <c r="M119" s="44">
        <f>Displacement_Number!M119*'Temporary Relocation Numbers'!$I$2</f>
        <v>2240.9222317543808</v>
      </c>
      <c r="N119" s="45">
        <f>Displacement_Number!N119*'Temporary Relocation Numbers'!$O$2</f>
        <v>483524.65305645985</v>
      </c>
      <c r="O119" s="45">
        <f>Displacement_Number!O119*'Temporary Relocation Numbers'!$O$2</f>
        <v>990467.39301094203</v>
      </c>
      <c r="P119" s="45">
        <f>Displacement_Number!P119*'Temporary Relocation Numbers'!$O$2</f>
        <v>750837.17020747764</v>
      </c>
      <c r="Q119" s="45">
        <f>Displacement_Number!Q119*'Temporary Relocation Numbers'!$O$2</f>
        <v>369311.22712298878</v>
      </c>
      <c r="R119" s="45">
        <f>Displacement_Number!R119*'Temporary Relocation Numbers'!$O$2</f>
        <v>236874.03916768666</v>
      </c>
      <c r="S119" s="45">
        <f>Displacement_Number!S119*'Temporary Relocation Numbers'!$O$2</f>
        <v>129335.42212529617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7143.8814962072702</v>
      </c>
      <c r="AC119" s="44">
        <f>Displacement_Number!AC119*'Temporary Relocation Numbers'!$I$2</f>
        <v>8562.0100064450507</v>
      </c>
      <c r="AD119" s="44">
        <f>Displacement_Number!AD119*'Temporary Relocation Numbers'!$I$2</f>
        <v>5538.0321197356479</v>
      </c>
      <c r="AE119" s="44">
        <f>Displacement_Number!AE119*'Temporary Relocation Numbers'!$I$2</f>
        <v>6637.678156706701</v>
      </c>
      <c r="AF119" s="44">
        <f>Displacement_Number!AF119*'Temporary Relocation Numbers'!$I$2</f>
        <v>5360.4631741802086</v>
      </c>
      <c r="AG119" s="44">
        <f>Displacement_Number!AG119*'Temporary Relocation Numbers'!$I$2</f>
        <v>2049.6236839129579</v>
      </c>
      <c r="AH119" s="45">
        <f>Displacement_Number!AH119*'Temporary Relocation Numbers'!$O$2</f>
        <v>450149.6884898697</v>
      </c>
      <c r="AI119" s="45">
        <f>Displacement_Number!AI119*'Temporary Relocation Numbers'!$O$2</f>
        <v>904486.87486881134</v>
      </c>
      <c r="AJ119" s="45">
        <f>Displacement_Number!AJ119*'Temporary Relocation Numbers'!$O$2</f>
        <v>678457.77348610363</v>
      </c>
      <c r="AK119" s="45">
        <f>Displacement_Number!AK119*'Temporary Relocation Numbers'!$O$2</f>
        <v>368360.92188560858</v>
      </c>
      <c r="AL119" s="45">
        <f>Displacement_Number!AL119*'Temporary Relocation Numbers'!$O$2</f>
        <v>232035.41747082327</v>
      </c>
      <c r="AM119" s="45">
        <f>Displacement_Number!AM119*'Temporary Relocation Numbers'!$O$2</f>
        <v>118294.5755995081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7783.7591883561799</v>
      </c>
      <c r="I120" s="44">
        <f>Displacement_Number!I120*'Temporary Relocation Numbers'!$I$2</f>
        <v>9510.5826978023397</v>
      </c>
      <c r="J120" s="44">
        <f>Displacement_Number!J120*'Temporary Relocation Numbers'!$I$2</f>
        <v>6216.8715353723301</v>
      </c>
      <c r="K120" s="44">
        <f>Displacement_Number!K120*'Temporary Relocation Numbers'!$I$2</f>
        <v>6750.3863778419891</v>
      </c>
      <c r="L120" s="44">
        <f>Displacement_Number!L120*'Temporary Relocation Numbers'!$I$2</f>
        <v>5550.8435142707876</v>
      </c>
      <c r="M120" s="44">
        <f>Displacement_Number!M120*'Temporary Relocation Numbers'!$I$2</f>
        <v>2273.1090274569351</v>
      </c>
      <c r="N120" s="45">
        <f>Displacement_Number!N120*'Temporary Relocation Numbers'!$O$2</f>
        <v>490241.70604735706</v>
      </c>
      <c r="O120" s="45">
        <f>Displacement_Number!O120*'Temporary Relocation Numbers'!$O$2</f>
        <v>1004226.819593548</v>
      </c>
      <c r="P120" s="45">
        <f>Displacement_Number!P120*'Temporary Relocation Numbers'!$O$2</f>
        <v>761267.68916434667</v>
      </c>
      <c r="Q120" s="45">
        <f>Displacement_Number!Q120*'Temporary Relocation Numbers'!$O$2</f>
        <v>374441.64408733067</v>
      </c>
      <c r="R120" s="45">
        <f>Displacement_Number!R120*'Temporary Relocation Numbers'!$O$2</f>
        <v>240164.65829785838</v>
      </c>
      <c r="S120" s="45">
        <f>Displacement_Number!S120*'Temporary Relocation Numbers'!$O$2</f>
        <v>131132.13068715361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7246.4904359479688</v>
      </c>
      <c r="AC120" s="44">
        <f>Displacement_Number!AC120*'Temporary Relocation Numbers'!$I$2</f>
        <v>8684.9877978987588</v>
      </c>
      <c r="AD120" s="44">
        <f>Displacement_Number!AD120*'Temporary Relocation Numbers'!$I$2</f>
        <v>5617.5759369668986</v>
      </c>
      <c r="AE120" s="44">
        <f>Displacement_Number!AE120*'Temporary Relocation Numbers'!$I$2</f>
        <v>6733.0164008196898</v>
      </c>
      <c r="AF120" s="44">
        <f>Displacement_Number!AF120*'Temporary Relocation Numbers'!$I$2</f>
        <v>5437.456534598311</v>
      </c>
      <c r="AG120" s="44">
        <f>Displacement_Number!AG120*'Temporary Relocation Numbers'!$I$2</f>
        <v>2079.0628218921347</v>
      </c>
      <c r="AH120" s="45">
        <f>Displacement_Number!AH120*'Temporary Relocation Numbers'!$O$2</f>
        <v>456403.10140751314</v>
      </c>
      <c r="AI120" s="45">
        <f>Displacement_Number!AI120*'Temporary Relocation Numbers'!$O$2</f>
        <v>917051.87280564965</v>
      </c>
      <c r="AJ120" s="45">
        <f>Displacement_Number!AJ120*'Temporary Relocation Numbers'!$O$2</f>
        <v>687882.80856504967</v>
      </c>
      <c r="AK120" s="45">
        <f>Displacement_Number!AK120*'Temporary Relocation Numbers'!$O$2</f>
        <v>373478.13735009584</v>
      </c>
      <c r="AL120" s="45">
        <f>Displacement_Number!AL120*'Temporary Relocation Numbers'!$O$2</f>
        <v>235258.81918377479</v>
      </c>
      <c r="AM120" s="45">
        <f>Displacement_Number!AM120*'Temporary Relocation Numbers'!$O$2</f>
        <v>119937.90635382399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9302.5659637727458</v>
      </c>
      <c r="I121" s="44">
        <f>Displacement_Number!I121*'Temporary Relocation Numbers'!$I$2</f>
        <v>11366.33607994574</v>
      </c>
      <c r="J121" s="44">
        <f>Displacement_Number!J121*'Temporary Relocation Numbers'!$I$2</f>
        <v>7429.939203748123</v>
      </c>
      <c r="K121" s="44">
        <f>Displacement_Number!K121*'Temporary Relocation Numbers'!$I$2</f>
        <v>8067.5561822063091</v>
      </c>
      <c r="L121" s="44">
        <f>Displacement_Number!L121*'Temporary Relocation Numbers'!$I$2</f>
        <v>6633.9523996745265</v>
      </c>
      <c r="M121" s="44">
        <f>Displacement_Number!M121*'Temporary Relocation Numbers'!$I$2</f>
        <v>2716.649649490394</v>
      </c>
      <c r="N121" s="45">
        <f>Displacement_Number!N121*'Temporary Relocation Numbers'!$O$2</f>
        <v>585627.91944147996</v>
      </c>
      <c r="O121" s="45">
        <f>Displacement_Number!O121*'Temporary Relocation Numbers'!$O$2</f>
        <v>1199618.9955921327</v>
      </c>
      <c r="P121" s="45">
        <f>Displacement_Number!P121*'Temporary Relocation Numbers'!$O$2</f>
        <v>909387.3643224343</v>
      </c>
      <c r="Q121" s="45">
        <f>Displacement_Number!Q121*'Temporary Relocation Numbers'!$O$2</f>
        <v>447296.66667308781</v>
      </c>
      <c r="R121" s="45">
        <f>Displacement_Number!R121*'Temporary Relocation Numbers'!$O$2</f>
        <v>286893.43935328576</v>
      </c>
      <c r="S121" s="45">
        <f>Displacement_Number!S121*'Temporary Relocation Numbers'!$O$2</f>
        <v>156646.47850019453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8660.4625933308871</v>
      </c>
      <c r="AC121" s="44">
        <f>Displacement_Number!AC121*'Temporary Relocation Numbers'!$I$2</f>
        <v>10379.646894186211</v>
      </c>
      <c r="AD121" s="44">
        <f>Displacement_Number!AD121*'Temporary Relocation Numbers'!$I$2</f>
        <v>6713.7059928973977</v>
      </c>
      <c r="AE121" s="44">
        <f>Displacement_Number!AE121*'Temporary Relocation Numbers'!$I$2</f>
        <v>8046.7968867130894</v>
      </c>
      <c r="AF121" s="44">
        <f>Displacement_Number!AF121*'Temporary Relocation Numbers'!$I$2</f>
        <v>6498.4407744672553</v>
      </c>
      <c r="AG121" s="44">
        <f>Displacement_Number!AG121*'Temporary Relocation Numbers'!$I$2</f>
        <v>2484.7401590237987</v>
      </c>
      <c r="AH121" s="45">
        <f>Displacement_Number!AH121*'Temporary Relocation Numbers'!$O$2</f>
        <v>545205.34545892221</v>
      </c>
      <c r="AI121" s="45">
        <f>Displacement_Number!AI121*'Temporary Relocation Numbers'!$O$2</f>
        <v>1095482.4399195579</v>
      </c>
      <c r="AJ121" s="45">
        <f>Displacement_Number!AJ121*'Temporary Relocation Numbers'!$O$2</f>
        <v>821724.00477204076</v>
      </c>
      <c r="AK121" s="45">
        <f>Displacement_Number!AK121*'Temporary Relocation Numbers'!$O$2</f>
        <v>446145.69065669773</v>
      </c>
      <c r="AL121" s="45">
        <f>Displacement_Number!AL121*'Temporary Relocation Numbers'!$O$2</f>
        <v>281033.07227709523</v>
      </c>
      <c r="AM121" s="45">
        <f>Displacement_Number!AM121*'Temporary Relocation Numbers'!$O$2</f>
        <v>143274.19657227601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9436.180502440191</v>
      </c>
      <c r="I122" s="44">
        <f>Displacement_Number!I122*'Temporary Relocation Numbers'!$I$2</f>
        <v>11529.592944511434</v>
      </c>
      <c r="J122" s="44">
        <f>Displacement_Number!J122*'Temporary Relocation Numbers'!$I$2</f>
        <v>7536.6568451926505</v>
      </c>
      <c r="K122" s="44">
        <f>Displacement_Number!K122*'Temporary Relocation Numbers'!$I$2</f>
        <v>8183.4320385729352</v>
      </c>
      <c r="L122" s="44">
        <f>Displacement_Number!L122*'Temporary Relocation Numbers'!$I$2</f>
        <v>6729.2371300248642</v>
      </c>
      <c r="M122" s="44">
        <f>Displacement_Number!M122*'Temporary Relocation Numbers'!$I$2</f>
        <v>2755.6694093127176</v>
      </c>
      <c r="N122" s="45">
        <f>Displacement_Number!N122*'Temporary Relocation Numbers'!$O$2</f>
        <v>593763.37591297866</v>
      </c>
      <c r="O122" s="45">
        <f>Displacement_Number!O122*'Temporary Relocation Numbers'!$O$2</f>
        <v>1216283.9253146269</v>
      </c>
      <c r="P122" s="45">
        <f>Displacement_Number!P122*'Temporary Relocation Numbers'!$O$2</f>
        <v>922020.43913422222</v>
      </c>
      <c r="Q122" s="45">
        <f>Displacement_Number!Q122*'Temporary Relocation Numbers'!$O$2</f>
        <v>453510.44583347329</v>
      </c>
      <c r="R122" s="45">
        <f>Displacement_Number!R122*'Temporary Relocation Numbers'!$O$2</f>
        <v>290878.92059544229</v>
      </c>
      <c r="S122" s="45">
        <f>Displacement_Number!S122*'Temporary Relocation Numbers'!$O$2</f>
        <v>158822.58821925859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8784.8544781679266</v>
      </c>
      <c r="AC122" s="44">
        <f>Displacement_Number!AC122*'Temporary Relocation Numbers'!$I$2</f>
        <v>10528.73175278314</v>
      </c>
      <c r="AD122" s="44">
        <f>Displacement_Number!AD122*'Temporary Relocation Numbers'!$I$2</f>
        <v>6810.136239399626</v>
      </c>
      <c r="AE122" s="44">
        <f>Displacement_Number!AE122*'Temporary Relocation Numbers'!$I$2</f>
        <v>8162.3745733380347</v>
      </c>
      <c r="AF122" s="44">
        <f>Displacement_Number!AF122*'Temporary Relocation Numbers'!$I$2</f>
        <v>6591.7791253609284</v>
      </c>
      <c r="AG122" s="44">
        <f>Displacement_Number!AG122*'Temporary Relocation Numbers'!$I$2</f>
        <v>2520.4289583668342</v>
      </c>
      <c r="AH122" s="45">
        <f>Displacement_Number!AH122*'Temporary Relocation Numbers'!$O$2</f>
        <v>552779.25750915322</v>
      </c>
      <c r="AI122" s="45">
        <f>Displacement_Number!AI122*'Temporary Relocation Numbers'!$O$2</f>
        <v>1110700.7200072908</v>
      </c>
      <c r="AJ122" s="45">
        <f>Displacement_Number!AJ122*'Temporary Relocation Numbers'!$O$2</f>
        <v>833139.2731540266</v>
      </c>
      <c r="AK122" s="45">
        <f>Displacement_Number!AK122*'Temporary Relocation Numbers'!$O$2</f>
        <v>452343.48062843597</v>
      </c>
      <c r="AL122" s="45">
        <f>Displacement_Number!AL122*'Temporary Relocation Numbers'!$O$2</f>
        <v>284937.14216628758</v>
      </c>
      <c r="AM122" s="45">
        <f>Displacement_Number!AM122*'Temporary Relocation Numbers'!$O$2</f>
        <v>145264.54052789602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9571.714172346572</v>
      </c>
      <c r="I123" s="44">
        <f>Displacement_Number!I123*'Temporary Relocation Numbers'!$I$2</f>
        <v>11695.194698726738</v>
      </c>
      <c r="J123" s="44">
        <f>Displacement_Number!J123*'Temporary Relocation Numbers'!$I$2</f>
        <v>7644.9072925839255</v>
      </c>
      <c r="K123" s="44">
        <f>Displacement_Number!K123*'Temporary Relocation Numbers'!$I$2</f>
        <v>8300.9722420832877</v>
      </c>
      <c r="L123" s="44">
        <f>Displacement_Number!L123*'Temporary Relocation Numbers'!$I$2</f>
        <v>6825.8904532276883</v>
      </c>
      <c r="M123" s="44">
        <f>Displacement_Number!M123*'Temporary Relocation Numbers'!$I$2</f>
        <v>2795.2496174272524</v>
      </c>
      <c r="N123" s="45">
        <f>Displacement_Number!N123*'Temporary Relocation Numbers'!$O$2</f>
        <v>602011.84894294804</v>
      </c>
      <c r="O123" s="45">
        <f>Displacement_Number!O123*'Temporary Relocation Numbers'!$O$2</f>
        <v>1233180.3617769077</v>
      </c>
      <c r="P123" s="45">
        <f>Displacement_Number!P123*'Temporary Relocation Numbers'!$O$2</f>
        <v>934829.01075348933</v>
      </c>
      <c r="Q123" s="45">
        <f>Displacement_Number!Q123*'Temporary Relocation Numbers'!$O$2</f>
        <v>459810.54589524452</v>
      </c>
      <c r="R123" s="45">
        <f>Displacement_Number!R123*'Temporary Relocation Numbers'!$O$2</f>
        <v>294919.76755375951</v>
      </c>
      <c r="S123" s="45">
        <f>Displacement_Number!S123*'Temporary Relocation Numbers'!$O$2</f>
        <v>161028.92813280103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8911.0330274985245</v>
      </c>
      <c r="AC123" s="44">
        <f>Displacement_Number!AC123*'Temporary Relocation Numbers'!$I$2</f>
        <v>10679.957945790524</v>
      </c>
      <c r="AD123" s="44">
        <f>Displacement_Number!AD123*'Temporary Relocation Numbers'!$I$2</f>
        <v>6907.9515320224791</v>
      </c>
      <c r="AE123" s="44">
        <f>Displacement_Number!AE123*'Temporary Relocation Numbers'!$I$2</f>
        <v>8279.6123244375322</v>
      </c>
      <c r="AF123" s="44">
        <f>Displacement_Number!AF123*'Temporary Relocation Numbers'!$I$2</f>
        <v>6686.4581128857435</v>
      </c>
      <c r="AG123" s="44">
        <f>Displacement_Number!AG123*'Temporary Relocation Numbers'!$I$2</f>
        <v>2556.6303627780189</v>
      </c>
      <c r="AH123" s="45">
        <f>Displacement_Number!AH123*'Temporary Relocation Numbers'!$O$2</f>
        <v>560458.38522577903</v>
      </c>
      <c r="AI123" s="45">
        <f>Displacement_Number!AI123*'Temporary Relocation Numbers'!$O$2</f>
        <v>1126130.4101919718</v>
      </c>
      <c r="AJ123" s="45">
        <f>Displacement_Number!AJ123*'Temporary Relocation Numbers'!$O$2</f>
        <v>844713.12075662182</v>
      </c>
      <c r="AK123" s="45">
        <f>Displacement_Number!AK123*'Temporary Relocation Numbers'!$O$2</f>
        <v>458627.36938211508</v>
      </c>
      <c r="AL123" s="45">
        <f>Displacement_Number!AL123*'Temporary Relocation Numbers'!$O$2</f>
        <v>288895.44681716192</v>
      </c>
      <c r="AM123" s="45">
        <f>Displacement_Number!AM123*'Temporary Relocation Numbers'!$O$2</f>
        <v>147282.53404747421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9709.1945383418533</v>
      </c>
      <c r="I124" s="44">
        <f>Displacement_Number!I124*'Temporary Relocation Numbers'!$I$2</f>
        <v>11863.17502269131</v>
      </c>
      <c r="J124" s="44">
        <f>Displacement_Number!J124*'Temporary Relocation Numbers'!$I$2</f>
        <v>7754.712561907676</v>
      </c>
      <c r="K124" s="44">
        <f>Displacement_Number!K124*'Temporary Relocation Numbers'!$I$2</f>
        <v>8420.2006980745209</v>
      </c>
      <c r="L124" s="44">
        <f>Displacement_Number!L124*'Temporary Relocation Numbers'!$I$2</f>
        <v>6923.9320266445629</v>
      </c>
      <c r="M124" s="44">
        <f>Displacement_Number!M124*'Temporary Relocation Numbers'!$I$2</f>
        <v>2835.3983236602826</v>
      </c>
      <c r="N124" s="45">
        <f>Displacement_Number!N124*'Temporary Relocation Numbers'!$O$2</f>
        <v>610374.90854070883</v>
      </c>
      <c r="O124" s="45">
        <f>Displacement_Number!O124*'Temporary Relocation Numbers'!$O$2</f>
        <v>1250311.5210363758</v>
      </c>
      <c r="P124" s="45">
        <f>Displacement_Number!P124*'Temporary Relocation Numbers'!$O$2</f>
        <v>947815.51715593762</v>
      </c>
      <c r="Q124" s="45">
        <f>Displacement_Number!Q124*'Temporary Relocation Numbers'!$O$2</f>
        <v>466198.16601560079</v>
      </c>
      <c r="R124" s="45">
        <f>Displacement_Number!R124*'Temporary Relocation Numbers'!$O$2</f>
        <v>299016.7493605804</v>
      </c>
      <c r="S124" s="45">
        <f>Displacement_Number!S124*'Temporary Relocation Numbers'!$O$2</f>
        <v>163265.91819421391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9039.0239035273917</v>
      </c>
      <c r="AC124" s="44">
        <f>Displacement_Number!AC124*'Temporary Relocation Numbers'!$I$2</f>
        <v>10833.356229605091</v>
      </c>
      <c r="AD124" s="44">
        <f>Displacement_Number!AD124*'Temporary Relocation Numbers'!$I$2</f>
        <v>7007.1717644489672</v>
      </c>
      <c r="AE124" s="44">
        <f>Displacement_Number!AE124*'Temporary Relocation Numbers'!$I$2</f>
        <v>8398.5339838359414</v>
      </c>
      <c r="AF124" s="44">
        <f>Displacement_Number!AF124*'Temporary Relocation Numbers'!$I$2</f>
        <v>6782.4969928626933</v>
      </c>
      <c r="AG124" s="44">
        <f>Displacement_Number!AG124*'Temporary Relocation Numbers'!$I$2</f>
        <v>2593.3517349022354</v>
      </c>
      <c r="AH124" s="45">
        <f>Displacement_Number!AH124*'Temporary Relocation Numbers'!$O$2</f>
        <v>568244.19024928135</v>
      </c>
      <c r="AI124" s="45">
        <f>Displacement_Number!AI124*'Temporary Relocation Numbers'!$O$2</f>
        <v>1141774.4473514115</v>
      </c>
      <c r="AJ124" s="45">
        <f>Displacement_Number!AJ124*'Temporary Relocation Numbers'!$O$2</f>
        <v>856447.7505389133</v>
      </c>
      <c r="AK124" s="45">
        <f>Displacement_Number!AK124*'Temporary Relocation Numbers'!$O$2</f>
        <v>464998.55298928422</v>
      </c>
      <c r="AL124" s="45">
        <f>Displacement_Number!AL124*'Temporary Relocation Numbers'!$O$2</f>
        <v>292908.73965100886</v>
      </c>
      <c r="AM124" s="45">
        <f>Displacement_Number!AM124*'Temporary Relocation Numbers'!$O$2</f>
        <v>149328.56123466505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9848.6495611952378</v>
      </c>
      <c r="I125" s="44">
        <f>Displacement_Number!I125*'Temporary Relocation Numbers'!$I$2</f>
        <v>12033.568080258538</v>
      </c>
      <c r="J125" s="44">
        <f>Displacement_Number!J125*'Temporary Relocation Numbers'!$I$2</f>
        <v>7866.0949853694419</v>
      </c>
      <c r="K125" s="44">
        <f>Displacement_Number!K125*'Temporary Relocation Numbers'!$I$2</f>
        <v>8541.1416552407354</v>
      </c>
      <c r="L125" s="44">
        <f>Displacement_Number!L125*'Temporary Relocation Numbers'!$I$2</f>
        <v>7023.3817899795022</v>
      </c>
      <c r="M125" s="44">
        <f>Displacement_Number!M125*'Temporary Relocation Numbers'!$I$2</f>
        <v>2876.1236934592912</v>
      </c>
      <c r="N125" s="45">
        <f>Displacement_Number!N125*'Temporary Relocation Numbers'!$O$2</f>
        <v>618854.14652591932</v>
      </c>
      <c r="O125" s="45">
        <f>Displacement_Number!O125*'Temporary Relocation Numbers'!$O$2</f>
        <v>1267680.6638274263</v>
      </c>
      <c r="P125" s="45">
        <f>Displacement_Number!P125*'Temporary Relocation Numbers'!$O$2</f>
        <v>960982.43018526712</v>
      </c>
      <c r="Q125" s="45">
        <f>Displacement_Number!Q125*'Temporary Relocation Numbers'!$O$2</f>
        <v>472674.52201025619</v>
      </c>
      <c r="R125" s="45">
        <f>Displacement_Number!R125*'Temporary Relocation Numbers'!$O$2</f>
        <v>303170.64583292091</v>
      </c>
      <c r="S125" s="45">
        <f>Displacement_Number!S125*'Temporary Relocation Numbers'!$O$2</f>
        <v>165533.98419081984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9168.853137050397</v>
      </c>
      <c r="AC125" s="44">
        <f>Displacement_Number!AC125*'Temporary Relocation Numbers'!$I$2</f>
        <v>10988.957802383589</v>
      </c>
      <c r="AD125" s="44">
        <f>Displacement_Number!AD125*'Temporary Relocation Numbers'!$I$2</f>
        <v>7107.8171160988786</v>
      </c>
      <c r="AE125" s="44">
        <f>Displacement_Number!AE125*'Temporary Relocation Numbers'!$I$2</f>
        <v>8519.1637378310425</v>
      </c>
      <c r="AF125" s="44">
        <f>Displacement_Number!AF125*'Temporary Relocation Numbers'!$I$2</f>
        <v>6879.9152976878213</v>
      </c>
      <c r="AG125" s="44">
        <f>Displacement_Number!AG125*'Temporary Relocation Numbers'!$I$2</f>
        <v>2630.6005431354488</v>
      </c>
      <c r="AH125" s="45">
        <f>Displacement_Number!AH125*'Temporary Relocation Numbers'!$O$2</f>
        <v>576138.15452503518</v>
      </c>
      <c r="AI125" s="45">
        <f>Displacement_Number!AI125*'Temporary Relocation Numbers'!$O$2</f>
        <v>1157635.8091620912</v>
      </c>
      <c r="AJ125" s="45">
        <f>Displacement_Number!AJ125*'Temporary Relocation Numbers'!$O$2</f>
        <v>868345.39606316935</v>
      </c>
      <c r="AK125" s="45">
        <f>Displacement_Number!AK125*'Temporary Relocation Numbers'!$O$2</f>
        <v>471458.24413714145</v>
      </c>
      <c r="AL125" s="45">
        <f>Displacement_Number!AL125*'Temporary Relocation Numbers'!$O$2</f>
        <v>296977.78455553623</v>
      </c>
      <c r="AM125" s="45">
        <f>Displacement_Number!AM125*'Temporary Relocation Numbers'!$O$2</f>
        <v>151403.01152903415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9990.1076032818055</v>
      </c>
      <c r="I126" s="44">
        <f>Displacement_Number!I126*'Temporary Relocation Numbers'!$I$2</f>
        <v>12206.408525983792</v>
      </c>
      <c r="J126" s="44">
        <f>Displacement_Number!J126*'Temporary Relocation Numbers'!$I$2</f>
        <v>7979.0772159365215</v>
      </c>
      <c r="K126" s="44">
        <f>Displacement_Number!K126*'Temporary Relocation Numbers'!$I$2</f>
        <v>8663.8197105646759</v>
      </c>
      <c r="L126" s="44">
        <f>Displacement_Number!L126*'Temporary Relocation Numbers'!$I$2</f>
        <v>7124.2599693343182</v>
      </c>
      <c r="M126" s="44">
        <f>Displacement_Number!M126*'Temporary Relocation Numbers'!$I$2</f>
        <v>2917.43400955365</v>
      </c>
      <c r="N126" s="45">
        <f>Displacement_Number!N126*'Temporary Relocation Numbers'!$O$2</f>
        <v>627451.17683156044</v>
      </c>
      <c r="O126" s="45">
        <f>Displacement_Number!O126*'Temporary Relocation Numbers'!$O$2</f>
        <v>1285291.0961820933</v>
      </c>
      <c r="P126" s="45">
        <f>Displacement_Number!P126*'Temporary Relocation Numbers'!$O$2</f>
        <v>974332.25602366542</v>
      </c>
      <c r="Q126" s="45">
        <f>Displacement_Number!Q126*'Temporary Relocation Numbers'!$O$2</f>
        <v>479240.84658485692</v>
      </c>
      <c r="R126" s="45">
        <f>Displacement_Number!R126*'Temporary Relocation Numbers'!$O$2</f>
        <v>307382.24762089946</v>
      </c>
      <c r="S126" s="45">
        <f>Displacement_Number!S126*'Temporary Relocation Numbers'!$O$2</f>
        <v>167833.55782491589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9300.5471327487303</v>
      </c>
      <c r="AC126" s="44">
        <f>Displacement_Number!AC126*'Temporary Relocation Numbers'!$I$2</f>
        <v>11146.79431038789</v>
      </c>
      <c r="AD126" s="44">
        <f>Displacement_Number!AD126*'Temporary Relocation Numbers'!$I$2</f>
        <v>7209.90805623288</v>
      </c>
      <c r="AE126" s="44">
        <f>Displacement_Number!AE126*'Temporary Relocation Numbers'!$I$2</f>
        <v>8641.5261201130488</v>
      </c>
      <c r="AF126" s="44">
        <f>Displacement_Number!AF126*'Temporary Relocation Numbers'!$I$2</f>
        <v>6978.732840304725</v>
      </c>
      <c r="AG126" s="44">
        <f>Displacement_Number!AG126*'Temporary Relocation Numbers'!$I$2</f>
        <v>2668.3843631436253</v>
      </c>
      <c r="AH126" s="45">
        <f>Displacement_Number!AH126*'Temporary Relocation Numbers'!$O$2</f>
        <v>584141.78058538097</v>
      </c>
      <c r="AI126" s="45">
        <f>Displacement_Number!AI126*'Temporary Relocation Numbers'!$O$2</f>
        <v>1173717.5146659345</v>
      </c>
      <c r="AJ126" s="45">
        <f>Displacement_Number!AJ126*'Temporary Relocation Numbers'!$O$2</f>
        <v>880408.32191997534</v>
      </c>
      <c r="AK126" s="45">
        <f>Displacement_Number!AK126*'Temporary Relocation Numbers'!$O$2</f>
        <v>478007.67235935613</v>
      </c>
      <c r="AL126" s="45">
        <f>Displacement_Number!AL126*'Temporary Relocation Numbers'!$O$2</f>
        <v>301103.35603026691</v>
      </c>
      <c r="AM126" s="45">
        <f>Displacement_Number!AM126*'Temporary Relocation Numbers'!$O$2</f>
        <v>153506.27978018409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10133.597434350875</v>
      </c>
      <c r="I127" s="44">
        <f>Displacement_Number!I127*'Temporary Relocation Numbers'!$I$2</f>
        <v>12381.731512172457</v>
      </c>
      <c r="J127" s="44">
        <f>Displacement_Number!J127*'Temporary Relocation Numbers'!$I$2</f>
        <v>8093.6822319451257</v>
      </c>
      <c r="K127" s="44">
        <f>Displacement_Number!K127*'Temporary Relocation Numbers'!$I$2</f>
        <v>8788.2598143202558</v>
      </c>
      <c r="L127" s="44">
        <f>Displacement_Number!L127*'Temporary Relocation Numbers'!$I$2</f>
        <v>7226.5870813221909</v>
      </c>
      <c r="M127" s="44">
        <f>Displacement_Number!M127*'Temporary Relocation Numbers'!$I$2</f>
        <v>2959.3376736391601</v>
      </c>
      <c r="N127" s="45">
        <f>Displacement_Number!N127*'Temporary Relocation Numbers'!$O$2</f>
        <v>636167.6358111325</v>
      </c>
      <c r="O127" s="45">
        <f>Displacement_Number!O127*'Temporary Relocation Numbers'!$O$2</f>
        <v>1303146.1700593201</v>
      </c>
      <c r="P127" s="45">
        <f>Displacement_Number!P127*'Temporary Relocation Numbers'!$O$2</f>
        <v>987867.53566883202</v>
      </c>
      <c r="Q127" s="45">
        <f>Displacement_Number!Q127*'Temporary Relocation Numbers'!$O$2</f>
        <v>485898.38956961356</v>
      </c>
      <c r="R127" s="45">
        <f>Displacement_Number!R127*'Temporary Relocation Numbers'!$O$2</f>
        <v>311652.35635822907</v>
      </c>
      <c r="S127" s="45">
        <f>Displacement_Number!S127*'Temporary Relocation Numbers'!$O$2</f>
        <v>170165.07679594372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9434.1326745590741</v>
      </c>
      <c r="AC127" s="44">
        <f>Displacement_Number!AC127*'Temporary Relocation Numbers'!$I$2</f>
        <v>11306.897854421168</v>
      </c>
      <c r="AD127" s="44">
        <f>Displacement_Number!AD127*'Temporary Relocation Numbers'!$I$2</f>
        <v>7313.4653481155547</v>
      </c>
      <c r="AE127" s="44">
        <f>Displacement_Number!AE127*'Temporary Relocation Numbers'!$I$2</f>
        <v>8765.6460167542664</v>
      </c>
      <c r="AF127" s="44">
        <f>Displacement_Number!AF127*'Temporary Relocation Numbers'!$I$2</f>
        <v>7078.9697182341015</v>
      </c>
      <c r="AG127" s="44">
        <f>Displacement_Number!AG127*'Temporary Relocation Numbers'!$I$2</f>
        <v>2706.7108794034752</v>
      </c>
      <c r="AH127" s="45">
        <f>Displacement_Number!AH127*'Temporary Relocation Numbers'!$O$2</f>
        <v>592256.59183561709</v>
      </c>
      <c r="AI127" s="45">
        <f>Displacement_Number!AI127*'Temporary Relocation Numbers'!$O$2</f>
        <v>1190022.624844949</v>
      </c>
      <c r="AJ127" s="45">
        <f>Displacement_Number!AJ127*'Temporary Relocation Numbers'!$O$2</f>
        <v>892638.82415927434</v>
      </c>
      <c r="AK127" s="45">
        <f>Displacement_Number!AK127*'Temporary Relocation Numbers'!$O$2</f>
        <v>484648.08427009761</v>
      </c>
      <c r="AL127" s="45">
        <f>Displacement_Number!AL127*'Temporary Relocation Numbers'!$O$2</f>
        <v>305286.23933395679</v>
      </c>
      <c r="AM127" s="45">
        <f>Displacement_Number!AM127*'Temporary Relocation Numbers'!$O$2</f>
        <v>155638.76632290977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10279.148237377194</v>
      </c>
      <c r="I128" s="44">
        <f>Displacement_Number!I128*'Temporary Relocation Numbers'!$I$2</f>
        <v>12559.572696029238</v>
      </c>
      <c r="J128" s="44">
        <f>Displacement_Number!J128*'Temporary Relocation Numbers'!$I$2</f>
        <v>8209.9333417737162</v>
      </c>
      <c r="K128" s="44">
        <f>Displacement_Number!K128*'Temporary Relocation Numbers'!$I$2</f>
        <v>8914.4872751469702</v>
      </c>
      <c r="L128" s="44">
        <f>Displacement_Number!L128*'Temporary Relocation Numbers'!$I$2</f>
        <v>7330.3839372403636</v>
      </c>
      <c r="M128" s="44">
        <f>Displacement_Number!M128*'Temporary Relocation Numbers'!$I$2</f>
        <v>3001.8432080867901</v>
      </c>
      <c r="N128" s="45">
        <f>Displacement_Number!N128*'Temporary Relocation Numbers'!$O$2</f>
        <v>645005.18255011586</v>
      </c>
      <c r="O128" s="45">
        <f>Displacement_Number!O128*'Temporary Relocation Numbers'!$O$2</f>
        <v>1321249.2839829675</v>
      </c>
      <c r="P128" s="45">
        <f>Displacement_Number!P128*'Temporary Relocation Numbers'!$O$2</f>
        <v>1001590.8454176313</v>
      </c>
      <c r="Q128" s="45">
        <f>Displacement_Number!Q128*'Temporary Relocation Numbers'!$O$2</f>
        <v>492648.41815719334</v>
      </c>
      <c r="R128" s="45">
        <f>Displacement_Number!R128*'Temporary Relocation Numbers'!$O$2</f>
        <v>315981.78481480002</v>
      </c>
      <c r="S128" s="45">
        <f>Displacement_Number!S128*'Temporary Relocation Numbers'!$O$2</f>
        <v>172528.98488380079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9569.6369311209346</v>
      </c>
      <c r="AC128" s="44">
        <f>Displacement_Number!AC128*'Temporary Relocation Numbers'!$I$2</f>
        <v>11469.300996356615</v>
      </c>
      <c r="AD128" s="44">
        <f>Displacement_Number!AD128*'Temporary Relocation Numbers'!$I$2</f>
        <v>7418.5100532382376</v>
      </c>
      <c r="AE128" s="44">
        <f>Displacement_Number!AE128*'Temporary Relocation Numbers'!$I$2</f>
        <v>8891.5486712704369</v>
      </c>
      <c r="AF128" s="44">
        <f>Displacement_Number!AF128*'Temporary Relocation Numbers'!$I$2</f>
        <v>7180.6463176611996</v>
      </c>
      <c r="AG128" s="44">
        <f>Displacement_Number!AG128*'Temporary Relocation Numbers'!$I$2</f>
        <v>2745.5878867653209</v>
      </c>
      <c r="AH128" s="45">
        <f>Displacement_Number!AH128*'Temporary Relocation Numbers'!$O$2</f>
        <v>600484.1328439624</v>
      </c>
      <c r="AI128" s="45">
        <f>Displacement_Number!AI128*'Temporary Relocation Numbers'!$O$2</f>
        <v>1206554.2432038514</v>
      </c>
      <c r="AJ128" s="45">
        <f>Displacement_Number!AJ128*'Temporary Relocation Numbers'!$O$2</f>
        <v>905039.23072739597</v>
      </c>
      <c r="AK128" s="45">
        <f>Displacement_Number!AK128*'Temporary Relocation Numbers'!$O$2</f>
        <v>491380.74380131491</v>
      </c>
      <c r="AL128" s="45">
        <f>Displacement_Number!AL128*'Temporary Relocation Numbers'!$O$2</f>
        <v>309527.23063406011</v>
      </c>
      <c r="AM128" s="45">
        <f>Displacement_Number!AM128*'Temporary Relocation Numbers'!$O$2</f>
        <v>157800.87705339777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10426.78961449616</v>
      </c>
      <c r="I129" s="44">
        <f>Displacement_Number!I129*'Temporary Relocation Numbers'!$I$2</f>
        <v>12739.968246910084</v>
      </c>
      <c r="J129" s="44">
        <f>Displacement_Number!J129*'Temporary Relocation Numbers'!$I$2</f>
        <v>8327.8541885834602</v>
      </c>
      <c r="K129" s="44">
        <f>Displacement_Number!K129*'Temporary Relocation Numbers'!$I$2</f>
        <v>9042.5277651971501</v>
      </c>
      <c r="L129" s="44">
        <f>Displacement_Number!L129*'Temporary Relocation Numbers'!$I$2</f>
        <v>7435.6716473027154</v>
      </c>
      <c r="M129" s="44">
        <f>Displacement_Number!M129*'Temporary Relocation Numbers'!$I$2</f>
        <v>3044.9592576759569</v>
      </c>
      <c r="N129" s="45">
        <f>Displacement_Number!N129*'Temporary Relocation Numbers'!$O$2</f>
        <v>653965.49918176152</v>
      </c>
      <c r="O129" s="45">
        <f>Displacement_Number!O129*'Temporary Relocation Numbers'!$O$2</f>
        <v>1339603.8836886883</v>
      </c>
      <c r="P129" s="45">
        <f>Displacement_Number!P129*'Temporary Relocation Numbers'!$O$2</f>
        <v>1015504.7973564629</v>
      </c>
      <c r="Q129" s="45">
        <f>Displacement_Number!Q129*'Temporary Relocation Numbers'!$O$2</f>
        <v>499492.21714391687</v>
      </c>
      <c r="R129" s="45">
        <f>Displacement_Number!R129*'Temporary Relocation Numbers'!$O$2</f>
        <v>320371.35705138149</v>
      </c>
      <c r="S129" s="45">
        <f>Displacement_Number!S129*'Temporary Relocation Numbers'!$O$2</f>
        <v>174925.73203330941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9707.0874613021915</v>
      </c>
      <c r="AC129" s="44">
        <f>Displacement_Number!AC129*'Temporary Relocation Numbers'!$I$2</f>
        <v>11634.036765759829</v>
      </c>
      <c r="AD129" s="44">
        <f>Displacement_Number!AD129*'Temporary Relocation Numbers'!$I$2</f>
        <v>7525.0635356024977</v>
      </c>
      <c r="AE129" s="44">
        <f>Displacement_Number!AE129*'Temporary Relocation Numbers'!$I$2</f>
        <v>9019.2596897547501</v>
      </c>
      <c r="AF129" s="44">
        <f>Displacement_Number!AF129*'Temporary Relocation Numbers'!$I$2</f>
        <v>7283.7833175819487</v>
      </c>
      <c r="AG129" s="44">
        <f>Displacement_Number!AG129*'Temporary Relocation Numbers'!$I$2</f>
        <v>2785.023292038416</v>
      </c>
      <c r="AH129" s="45">
        <f>Displacement_Number!AH129*'Temporary Relocation Numbers'!$O$2</f>
        <v>608825.96963554982</v>
      </c>
      <c r="AI129" s="45">
        <f>Displacement_Number!AI129*'Temporary Relocation Numbers'!$O$2</f>
        <v>1223315.5163607881</v>
      </c>
      <c r="AJ129" s="45">
        <f>Displacement_Number!AJ129*'Temporary Relocation Numbers'!$O$2</f>
        <v>917611.90191015555</v>
      </c>
      <c r="AK129" s="45">
        <f>Displacement_Number!AK129*'Temporary Relocation Numbers'!$O$2</f>
        <v>498206.93244331272</v>
      </c>
      <c r="AL129" s="45">
        <f>Displacement_Number!AL129*'Temporary Relocation Numbers'!$O$2</f>
        <v>313827.13715827186</v>
      </c>
      <c r="AM129" s="45">
        <f>Displacement_Number!AM129*'Temporary Relocation Numbers'!$O$2</f>
        <v>159993.02350648458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10576.551593024331</v>
      </c>
      <c r="I130" s="44">
        <f>Displacement_Number!I130*'Temporary Relocation Numbers'!$I$2</f>
        <v>12922.954853678355</v>
      </c>
      <c r="J130" s="44">
        <f>Displacement_Number!J130*'Temporary Relocation Numbers'!$I$2</f>
        <v>8447.4687551267816</v>
      </c>
      <c r="K130" s="44">
        <f>Displacement_Number!K130*'Temporary Relocation Numbers'!$I$2</f>
        <v>9172.4073253571751</v>
      </c>
      <c r="L130" s="44">
        <f>Displacement_Number!L130*'Temporary Relocation Numbers'!$I$2</f>
        <v>7542.4716249331923</v>
      </c>
      <c r="M130" s="44">
        <f>Displacement_Number!M130*'Temporary Relocation Numbers'!$I$2</f>
        <v>3088.6945913527038</v>
      </c>
      <c r="N130" s="45">
        <f>Displacement_Number!N130*'Temporary Relocation Numbers'!$O$2</f>
        <v>663050.29120726651</v>
      </c>
      <c r="O130" s="45">
        <f>Displacement_Number!O130*'Temporary Relocation Numbers'!$O$2</f>
        <v>1358213.4627797836</v>
      </c>
      <c r="P130" s="45">
        <f>Displacement_Number!P130*'Temporary Relocation Numbers'!$O$2</f>
        <v>1029612.039858444</v>
      </c>
      <c r="Q130" s="45">
        <f>Displacement_Number!Q130*'Temporary Relocation Numbers'!$O$2</f>
        <v>506431.08917430462</v>
      </c>
      <c r="R130" s="45">
        <f>Displacement_Number!R130*'Temporary Relocation Numbers'!$O$2</f>
        <v>324821.90857647301</v>
      </c>
      <c r="S130" s="45">
        <f>Displacement_Number!S130*'Temporary Relocation Numbers'!$O$2</f>
        <v>177355.77443985868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9846.5122198040299</v>
      </c>
      <c r="AC130" s="44">
        <f>Displacement_Number!AC130*'Temporary Relocation Numbers'!$I$2</f>
        <v>11801.138666606408</v>
      </c>
      <c r="AD130" s="44">
        <f>Displacement_Number!AD130*'Temporary Relocation Numbers'!$I$2</f>
        <v>7633.147466065162</v>
      </c>
      <c r="AE130" s="44">
        <f>Displacement_Number!AE130*'Temporary Relocation Numbers'!$I$2</f>
        <v>9148.8050460856357</v>
      </c>
      <c r="AF130" s="44">
        <f>Displacement_Number!AF130*'Temporary Relocation Numbers'!$I$2</f>
        <v>7388.4016940086658</v>
      </c>
      <c r="AG130" s="44">
        <f>Displacement_Number!AG130*'Temporary Relocation Numbers'!$I$2</f>
        <v>2825.0251155990295</v>
      </c>
      <c r="AH130" s="45">
        <f>Displacement_Number!AH130*'Temporary Relocation Numbers'!$O$2</f>
        <v>617283.68999050115</v>
      </c>
      <c r="AI130" s="45">
        <f>Displacement_Number!AI130*'Temporary Relocation Numbers'!$O$2</f>
        <v>1240309.6346462579</v>
      </c>
      <c r="AJ130" s="45">
        <f>Displacement_Number!AJ130*'Temporary Relocation Numbers'!$O$2</f>
        <v>930359.23078211036</v>
      </c>
      <c r="AK130" s="45">
        <f>Displacement_Number!AK130*'Temporary Relocation Numbers'!$O$2</f>
        <v>505127.94948866969</v>
      </c>
      <c r="AL130" s="45">
        <f>Displacement_Number!AL130*'Temporary Relocation Numbers'!$O$2</f>
        <v>318186.77734817442</v>
      </c>
      <c r="AM130" s="45">
        <f>Displacement_Number!AM130*'Temporary Relocation Numbers'!$O$2</f>
        <v>162215.62293398764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12484.114530356954</v>
      </c>
      <c r="I131" s="44">
        <f>Displacement_Number!I131*'Temporary Relocation Numbers'!$I$2</f>
        <v>15253.709779126661</v>
      </c>
      <c r="J131" s="44">
        <f>Displacement_Number!J131*'Temporary Relocation Numbers'!$I$2</f>
        <v>9971.0351245456241</v>
      </c>
      <c r="K131" s="44">
        <f>Displacement_Number!K131*'Temporary Relocation Numbers'!$I$2</f>
        <v>10826.721976600356</v>
      </c>
      <c r="L131" s="44">
        <f>Displacement_Number!L131*'Temporary Relocation Numbers'!$I$2</f>
        <v>8902.8147576698411</v>
      </c>
      <c r="M131" s="44">
        <f>Displacement_Number!M131*'Temporary Relocation Numbers'!$I$2</f>
        <v>3645.7645659453747</v>
      </c>
      <c r="N131" s="45">
        <f>Displacement_Number!N131*'Temporary Relocation Numbers'!$O$2</f>
        <v>782272.87871011975</v>
      </c>
      <c r="O131" s="45">
        <f>Displacement_Number!O131*'Temporary Relocation Numbers'!$O$2</f>
        <v>1602432.8312970307</v>
      </c>
      <c r="P131" s="45">
        <f>Displacement_Number!P131*'Temporary Relocation Numbers'!$O$2</f>
        <v>1214745.8270595754</v>
      </c>
      <c r="Q131" s="45">
        <f>Displacement_Number!Q131*'Temporary Relocation Numbers'!$O$2</f>
        <v>597492.09260635765</v>
      </c>
      <c r="R131" s="45">
        <f>Displacement_Number!R131*'Temporary Relocation Numbers'!$O$2</f>
        <v>383227.8981848791</v>
      </c>
      <c r="S131" s="45">
        <f>Displacement_Number!S131*'Temporary Relocation Numbers'!$O$2</f>
        <v>209245.98641577436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11622.406906015271</v>
      </c>
      <c r="AC131" s="44">
        <f>Displacement_Number!AC131*'Temporary Relocation Numbers'!$I$2</f>
        <v>13929.565360387063</v>
      </c>
      <c r="AD131" s="44">
        <f>Displacement_Number!AD131*'Temporary Relocation Numbers'!$I$2</f>
        <v>9009.8446885382855</v>
      </c>
      <c r="AE131" s="44">
        <f>Displacement_Number!AE131*'Temporary Relocation Numbers'!$I$2</f>
        <v>10798.862843591662</v>
      </c>
      <c r="AF131" s="44">
        <f>Displacement_Number!AF131*'Temporary Relocation Numbers'!$I$2</f>
        <v>8720.9571222743361</v>
      </c>
      <c r="AG131" s="44">
        <f>Displacement_Number!AG131*'Temporary Relocation Numbers'!$I$2</f>
        <v>3334.540259561898</v>
      </c>
      <c r="AH131" s="45">
        <f>Displacement_Number!AH131*'Temporary Relocation Numbers'!$O$2</f>
        <v>728277.01843015524</v>
      </c>
      <c r="AI131" s="45">
        <f>Displacement_Number!AI131*'Temporary Relocation Numbers'!$O$2</f>
        <v>1463328.8021335404</v>
      </c>
      <c r="AJ131" s="45">
        <f>Displacement_Number!AJ131*'Temporary Relocation Numbers'!$O$2</f>
        <v>1097646.4430372275</v>
      </c>
      <c r="AK131" s="45">
        <f>Displacement_Number!AK131*'Temporary Relocation Numbers'!$O$2</f>
        <v>595954.63632775925</v>
      </c>
      <c r="AL131" s="45">
        <f>Displacement_Number!AL131*'Temporary Relocation Numbers'!$O$2</f>
        <v>375399.70886739937</v>
      </c>
      <c r="AM131" s="45">
        <f>Displacement_Number!AM131*'Temporary Relocation Numbers'!$O$2</f>
        <v>191383.49535036768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232029.78400013701</v>
      </c>
      <c r="I4" s="52">
        <f>'Temporary Relocation Numbers'!I4*Assumptions!D$21</f>
        <v>270068.50937628973</v>
      </c>
      <c r="J4" s="52">
        <f>'Temporary Relocation Numbers'!J4*Assumptions!E$21</f>
        <v>185804.29240684051</v>
      </c>
      <c r="K4" s="52">
        <f>'Temporary Relocation Numbers'!K4*Assumptions!F$21</f>
        <v>171775.2941293309</v>
      </c>
      <c r="L4" s="52">
        <f>'Temporary Relocation Numbers'!L4*Assumptions!G$21</f>
        <v>137803.60008243867</v>
      </c>
      <c r="M4" s="52">
        <f>'Temporary Relocation Numbers'!M4*Assumptions!H$21</f>
        <v>58337.288039727493</v>
      </c>
      <c r="N4" s="53">
        <f>'Temporary Relocation Numbers'!N4*Assumptions!C$21</f>
        <v>15423361.33900121</v>
      </c>
      <c r="O4" s="53">
        <f>'Temporary Relocation Numbers'!O4*Assumptions!D$21</f>
        <v>30096297.482179783</v>
      </c>
      <c r="P4" s="53">
        <f>'Temporary Relocation Numbers'!P4*Assumptions!E$21</f>
        <v>24012406.165910397</v>
      </c>
      <c r="Q4" s="53">
        <f>'Temporary Relocation Numbers'!Q4*Assumptions!F$21</f>
        <v>10056124.621106159</v>
      </c>
      <c r="R4" s="53">
        <f>'Temporary Relocation Numbers'!R4*Assumptions!G$21</f>
        <v>6292527.3538214564</v>
      </c>
      <c r="S4" s="53">
        <f>'Temporary Relocation Numbers'!S4*Assumptions!H$21</f>
        <v>3551808.3273890456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216014.08393097451</v>
      </c>
      <c r="AC4" s="52">
        <f>'Temporary Relocation Numbers'!AC4*Assumptions!D$21</f>
        <v>246624.39548228553</v>
      </c>
      <c r="AD4" s="52">
        <f>'Temporary Relocation Numbers'!AD4*Assumptions!E$21</f>
        <v>167893.08192570152</v>
      </c>
      <c r="AE4" s="52">
        <f>'Temporary Relocation Numbers'!AE4*Assumptions!F$21</f>
        <v>171333.28492496625</v>
      </c>
      <c r="AF4" s="52">
        <f>'Temporary Relocation Numbers'!AF4*Assumptions!G$21</f>
        <v>134988.68844582496</v>
      </c>
      <c r="AG4" s="52">
        <f>'Temporary Relocation Numbers'!AG4*Assumptions!H$21</f>
        <v>53357.267613820048</v>
      </c>
      <c r="AH4" s="53">
        <f>'Temporary Relocation Numbers'!AH4*Assumptions!C$21</f>
        <v>14358774.17693406</v>
      </c>
      <c r="AI4" s="53">
        <f>'Temporary Relocation Numbers'!AI4*Assumptions!D$21</f>
        <v>27483697.340128567</v>
      </c>
      <c r="AJ4" s="53">
        <f>'Temporary Relocation Numbers'!AJ4*Assumptions!E$21</f>
        <v>21697651.994061213</v>
      </c>
      <c r="AK4" s="53">
        <f>'Temporary Relocation Numbers'!AK4*Assumptions!F$21</f>
        <v>10030248.375832956</v>
      </c>
      <c r="AL4" s="53">
        <f>'Temporary Relocation Numbers'!AL4*Assumptions!G$21</f>
        <v>6163990.0118261408</v>
      </c>
      <c r="AM4" s="53">
        <f>'Temporary Relocation Numbers'!AM4*Assumptions!H$21</f>
        <v>3248604.6884529996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235362.47227851307</v>
      </c>
      <c r="I5" s="52">
        <f>'Temporary Relocation Numbers'!I5*Assumptions!D$21</f>
        <v>273947.55516101676</v>
      </c>
      <c r="J5" s="52">
        <f>'Temporary Relocation Numbers'!J5*Assumptions!E$21</f>
        <v>188473.03508590907</v>
      </c>
      <c r="K5" s="52">
        <f>'Temporary Relocation Numbers'!K5*Assumptions!F$21</f>
        <v>174242.53561613537</v>
      </c>
      <c r="L5" s="52">
        <f>'Temporary Relocation Numbers'!L5*Assumptions!G$21</f>
        <v>139782.89961371128</v>
      </c>
      <c r="M5" s="52">
        <f>'Temporary Relocation Numbers'!M5*Assumptions!H$21</f>
        <v>59175.197693783521</v>
      </c>
      <c r="N5" s="53">
        <f>'Temporary Relocation Numbers'!N5*Assumptions!C$21</f>
        <v>15637620.394370889</v>
      </c>
      <c r="O5" s="53">
        <f>'Temporary Relocation Numbers'!O5*Assumptions!D$21</f>
        <v>30514390.797049511</v>
      </c>
      <c r="P5" s="53">
        <f>'Temporary Relocation Numbers'!P5*Assumptions!E$21</f>
        <v>24345982.962120898</v>
      </c>
      <c r="Q5" s="53">
        <f>'Temporary Relocation Numbers'!Q5*Assumptions!F$21</f>
        <v>10195822.817539485</v>
      </c>
      <c r="R5" s="53">
        <f>'Temporary Relocation Numbers'!R5*Assumptions!G$21</f>
        <v>6379942.2134674108</v>
      </c>
      <c r="S5" s="53">
        <f>'Temporary Relocation Numbers'!S5*Assumptions!H$21</f>
        <v>3601149.5235364875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219116.73563831081</v>
      </c>
      <c r="AC5" s="52">
        <f>'Temporary Relocation Numbers'!AC5*Assumptions!D$21</f>
        <v>250166.70896383797</v>
      </c>
      <c r="AD5" s="52">
        <f>'Temporary Relocation Numbers'!AD5*Assumptions!E$21</f>
        <v>170304.56245422666</v>
      </c>
      <c r="AE5" s="52">
        <f>'Temporary Relocation Numbers'!AE5*Assumptions!F$21</f>
        <v>173794.17774881489</v>
      </c>
      <c r="AF5" s="52">
        <f>'Temporary Relocation Numbers'!AF5*Assumptions!G$21</f>
        <v>136927.55686151289</v>
      </c>
      <c r="AG5" s="52">
        <f>'Temporary Relocation Numbers'!AG5*Assumptions!H$21</f>
        <v>54123.648279599773</v>
      </c>
      <c r="AH5" s="53">
        <f>'Temporary Relocation Numbers'!AH5*Assumptions!C$21</f>
        <v>14558244.144848047</v>
      </c>
      <c r="AI5" s="53">
        <f>'Temporary Relocation Numbers'!AI5*Assumptions!D$21</f>
        <v>27865496.800099164</v>
      </c>
      <c r="AJ5" s="53">
        <f>'Temporary Relocation Numbers'!AJ5*Assumptions!E$21</f>
        <v>21999072.567553956</v>
      </c>
      <c r="AK5" s="53">
        <f>'Temporary Relocation Numbers'!AK5*Assumptions!F$21</f>
        <v>10169587.103292763</v>
      </c>
      <c r="AL5" s="53">
        <f>'Temporary Relocation Numbers'!AL5*Assumptions!G$21</f>
        <v>6249619.2497214079</v>
      </c>
      <c r="AM5" s="53">
        <f>'Temporary Relocation Numbers'!AM5*Assumptions!H$21</f>
        <v>3293733.8244771524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238743.02859766106</v>
      </c>
      <c r="I6" s="52">
        <f>'Temporary Relocation Numbers'!I6*Assumptions!D$21</f>
        <v>277882.31642414123</v>
      </c>
      <c r="J6" s="52">
        <f>'Temporary Relocation Numbers'!J6*Assumptions!E$21</f>
        <v>191180.1094277979</v>
      </c>
      <c r="K6" s="52">
        <f>'Temporary Relocation Numbers'!K6*Assumptions!F$21</f>
        <v>176745.21456549846</v>
      </c>
      <c r="L6" s="52">
        <f>'Temporary Relocation Numbers'!L6*Assumptions!G$21</f>
        <v>141790.62820367434</v>
      </c>
      <c r="M6" s="52">
        <f>'Temporary Relocation Numbers'!M6*Assumptions!H$21</f>
        <v>60025.142404866558</v>
      </c>
      <c r="N6" s="53">
        <f>'Temporary Relocation Numbers'!N6*Assumptions!C$21</f>
        <v>15854855.904859453</v>
      </c>
      <c r="O6" s="53">
        <f>'Temporary Relocation Numbers'!O6*Assumptions!D$21</f>
        <v>30938292.202434108</v>
      </c>
      <c r="P6" s="53">
        <f>'Temporary Relocation Numbers'!P6*Assumptions!E$21</f>
        <v>24684193.757864863</v>
      </c>
      <c r="Q6" s="53">
        <f>'Temporary Relocation Numbers'!Q6*Assumptions!F$21</f>
        <v>10337461.680663213</v>
      </c>
      <c r="R6" s="53">
        <f>'Temporary Relocation Numbers'!R6*Assumptions!G$21</f>
        <v>6468571.4274192359</v>
      </c>
      <c r="S6" s="53">
        <f>'Temporary Relocation Numbers'!S6*Assumptions!H$21</f>
        <v>3651176.1602856894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222263.95132704065</v>
      </c>
      <c r="AC6" s="52">
        <f>'Temporary Relocation Numbers'!AC6*Assumptions!D$21</f>
        <v>253759.90137315038</v>
      </c>
      <c r="AD6" s="52">
        <f>'Temporary Relocation Numbers'!AD6*Assumptions!E$21</f>
        <v>172750.67953997472</v>
      </c>
      <c r="AE6" s="52">
        <f>'Temporary Relocation Numbers'!AE6*Assumptions!F$21</f>
        <v>176290.41684815887</v>
      </c>
      <c r="AF6" s="52">
        <f>'Temporary Relocation Numbers'!AF6*Assumptions!G$21</f>
        <v>138894.27361602557</v>
      </c>
      <c r="AG6" s="52">
        <f>'Temporary Relocation Numbers'!AG6*Assumptions!H$21</f>
        <v>54901.036617832528</v>
      </c>
      <c r="AH6" s="53">
        <f>'Temporary Relocation Numbers'!AH6*Assumptions!C$21</f>
        <v>14760485.120064562</v>
      </c>
      <c r="AI6" s="53">
        <f>'Temporary Relocation Numbers'!AI6*Assumptions!D$21</f>
        <v>28252600.161718432</v>
      </c>
      <c r="AJ6" s="53">
        <f>'Temporary Relocation Numbers'!AJ6*Assumptions!E$21</f>
        <v>22304680.431088477</v>
      </c>
      <c r="AK6" s="53">
        <f>'Temporary Relocation Numbers'!AK6*Assumptions!F$21</f>
        <v>10310861.503753139</v>
      </c>
      <c r="AL6" s="53">
        <f>'Temporary Relocation Numbers'!AL6*Assumptions!G$21</f>
        <v>6336438.0363291884</v>
      </c>
      <c r="AM6" s="53">
        <f>'Temporary Relocation Numbers'!AM6*Assumptions!H$21</f>
        <v>3339489.8877865868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242172.14049542905</v>
      </c>
      <c r="I7" s="52">
        <f>'Temporary Relocation Numbers'!I7*Assumptions!D$21</f>
        <v>281873.59341776284</v>
      </c>
      <c r="J7" s="52">
        <f>'Temporary Relocation Numbers'!J7*Assumptions!E$21</f>
        <v>193926.06599752983</v>
      </c>
      <c r="K7" s="52">
        <f>'Temporary Relocation Numbers'!K7*Assumptions!F$21</f>
        <v>179283.83997248995</v>
      </c>
      <c r="L7" s="52">
        <f>'Temporary Relocation Numbers'!L7*Assumptions!G$21</f>
        <v>143827.19418434901</v>
      </c>
      <c r="M7" s="52">
        <f>'Temporary Relocation Numbers'!M7*Assumptions!H$21</f>
        <v>60887.295034808376</v>
      </c>
      <c r="N7" s="53">
        <f>'Temporary Relocation Numbers'!N7*Assumptions!C$21</f>
        <v>16075109.218941342</v>
      </c>
      <c r="O7" s="53">
        <f>'Temporary Relocation Numbers'!O7*Assumptions!D$21</f>
        <v>31368082.383468259</v>
      </c>
      <c r="P7" s="53">
        <f>'Temporary Relocation Numbers'!P7*Assumptions!E$21</f>
        <v>25027102.927978665</v>
      </c>
      <c r="Q7" s="53">
        <f>'Temporary Relocation Numbers'!Q7*Assumptions!F$21</f>
        <v>10481068.169932079</v>
      </c>
      <c r="R7" s="53">
        <f>'Temporary Relocation Numbers'!R7*Assumptions!G$21</f>
        <v>6558431.8653074065</v>
      </c>
      <c r="S7" s="53">
        <f>'Temporary Relocation Numbers'!S7*Assumptions!H$21</f>
        <v>3701897.7596761468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225456.37107817363</v>
      </c>
      <c r="AC7" s="52">
        <f>'Temporary Relocation Numbers'!AC7*Assumptions!D$21</f>
        <v>257404.70349401797</v>
      </c>
      <c r="AD7" s="52">
        <f>'Temporary Relocation Numbers'!AD7*Assumptions!E$21</f>
        <v>175231.93067445845</v>
      </c>
      <c r="AE7" s="52">
        <f>'Temporary Relocation Numbers'!AE7*Assumptions!F$21</f>
        <v>178822.50990833057</v>
      </c>
      <c r="AF7" s="52">
        <f>'Temporary Relocation Numbers'!AF7*Assumptions!G$21</f>
        <v>140889.23870039341</v>
      </c>
      <c r="AG7" s="52">
        <f>'Temporary Relocation Numbers'!AG7*Assumptions!H$21</f>
        <v>55689.590733828416</v>
      </c>
      <c r="AH7" s="53">
        <f>'Temporary Relocation Numbers'!AH7*Assumptions!C$21</f>
        <v>14965535.597007351</v>
      </c>
      <c r="AI7" s="53">
        <f>'Temporary Relocation Numbers'!AI7*Assumptions!D$21</f>
        <v>28645081.106003881</v>
      </c>
      <c r="AJ7" s="53">
        <f>'Temporary Relocation Numbers'!AJ7*Assumptions!E$21</f>
        <v>22614533.75387894</v>
      </c>
      <c r="AK7" s="53">
        <f>'Temporary Relocation Numbers'!AK7*Assumptions!F$21</f>
        <v>10454098.467297221</v>
      </c>
      <c r="AL7" s="53">
        <f>'Temporary Relocation Numbers'!AL7*Assumptions!G$21</f>
        <v>6424462.8966843244</v>
      </c>
      <c r="AM7" s="53">
        <f>'Temporary Relocation Numbers'!AM7*Assumptions!H$21</f>
        <v>3385881.5875624595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245650.50538490328</v>
      </c>
      <c r="I8" s="52">
        <f>'Temporary Relocation Numbers'!I8*Assumptions!D$21</f>
        <v>285922.197888155</v>
      </c>
      <c r="J8" s="52">
        <f>'Temporary Relocation Numbers'!J8*Assumptions!E$21</f>
        <v>196711.46326799906</v>
      </c>
      <c r="K8" s="52">
        <f>'Temporary Relocation Numbers'!K8*Assumptions!F$21</f>
        <v>181858.92814297334</v>
      </c>
      <c r="L8" s="52">
        <f>'Temporary Relocation Numbers'!L8*Assumptions!G$21</f>
        <v>145893.01175270742</v>
      </c>
      <c r="M8" s="52">
        <f>'Temporary Relocation Numbers'!M8*Assumptions!H$21</f>
        <v>61761.830928288378</v>
      </c>
      <c r="N8" s="53">
        <f>'Temporary Relocation Numbers'!N8*Assumptions!C$21</f>
        <v>16298422.259497896</v>
      </c>
      <c r="O8" s="53">
        <f>'Temporary Relocation Numbers'!O8*Assumptions!D$21</f>
        <v>31803843.146152642</v>
      </c>
      <c r="P8" s="53">
        <f>'Temporary Relocation Numbers'!P8*Assumptions!E$21</f>
        <v>25374775.74158439</v>
      </c>
      <c r="Q8" s="53">
        <f>'Temporary Relocation Numbers'!Q8*Assumptions!F$21</f>
        <v>10626669.619317576</v>
      </c>
      <c r="R8" s="53">
        <f>'Temporary Relocation Numbers'!R8*Assumptions!G$21</f>
        <v>6649540.6311128084</v>
      </c>
      <c r="S8" s="53">
        <f>'Temporary Relocation Numbers'!S8*Assumptions!H$21</f>
        <v>3753323.9760261211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228694.64416632595</v>
      </c>
      <c r="AC8" s="52">
        <f>'Temporary Relocation Numbers'!AC8*Assumptions!D$21</f>
        <v>261101.8566066238</v>
      </c>
      <c r="AD8" s="52">
        <f>'Temporary Relocation Numbers'!AD8*Assumptions!E$21</f>
        <v>177748.8204947568</v>
      </c>
      <c r="AE8" s="52">
        <f>'Temporary Relocation Numbers'!AE8*Assumptions!F$21</f>
        <v>181390.97190664426</v>
      </c>
      <c r="AF8" s="52">
        <f>'Temporary Relocation Numbers'!AF8*Assumptions!G$21</f>
        <v>142912.85785079459</v>
      </c>
      <c r="AG8" s="52">
        <f>'Temporary Relocation Numbers'!AG8*Assumptions!H$21</f>
        <v>56489.471003794431</v>
      </c>
      <c r="AH8" s="53">
        <f>'Temporary Relocation Numbers'!AH8*Assumptions!C$21</f>
        <v>15173434.604859013</v>
      </c>
      <c r="AI8" s="53">
        <f>'Temporary Relocation Numbers'!AI8*Assumptions!D$21</f>
        <v>29043014.337538835</v>
      </c>
      <c r="AJ8" s="53">
        <f>'Temporary Relocation Numbers'!AJ8*Assumptions!E$21</f>
        <v>22928691.513217639</v>
      </c>
      <c r="AK8" s="53">
        <f>'Temporary Relocation Numbers'!AK8*Assumptions!F$21</f>
        <v>10599325.257561199</v>
      </c>
      <c r="AL8" s="53">
        <f>'Temporary Relocation Numbers'!AL8*Assumptions!G$21</f>
        <v>6513710.5853849938</v>
      </c>
      <c r="AM8" s="53">
        <f>'Temporary Relocation Numbers'!AM8*Assumptions!H$21</f>
        <v>3432917.7539725807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249178.83069624752</v>
      </c>
      <c r="I9" s="52">
        <f>'Temporary Relocation Numbers'!I9*Assumptions!D$21</f>
        <v>290028.95324085932</v>
      </c>
      <c r="J9" s="52">
        <f>'Temporary Relocation Numbers'!J9*Assumptions!E$21</f>
        <v>199536.86773355285</v>
      </c>
      <c r="K9" s="52">
        <f>'Temporary Relocation Numbers'!K9*Assumptions!F$21</f>
        <v>184471.00279861214</v>
      </c>
      <c r="L9" s="52">
        <f>'Temporary Relocation Numbers'!L9*Assumptions!G$21</f>
        <v>147988.5010549124</v>
      </c>
      <c r="M9" s="52">
        <f>'Temporary Relocation Numbers'!M9*Assumptions!H$21</f>
        <v>62648.927948495169</v>
      </c>
      <c r="N9" s="53">
        <f>'Temporary Relocation Numbers'!N9*Assumptions!C$21</f>
        <v>16524837.531796914</v>
      </c>
      <c r="O9" s="53">
        <f>'Temporary Relocation Numbers'!O9*Assumptions!D$21</f>
        <v>32245657.432924796</v>
      </c>
      <c r="P9" s="53">
        <f>'Temporary Relocation Numbers'!P9*Assumptions!E$21</f>
        <v>25727278.374513127</v>
      </c>
      <c r="Q9" s="53">
        <f>'Temporary Relocation Numbers'!Q9*Assumptions!F$21</f>
        <v>10774293.742510688</v>
      </c>
      <c r="R9" s="53">
        <f>'Temporary Relocation Numbers'!R9*Assumptions!G$21</f>
        <v>6741915.0664223004</v>
      </c>
      <c r="S9" s="53">
        <f>'Temporary Relocation Numbers'!S9*Assumptions!H$21</f>
        <v>3805464.5977702383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231979.42919176922</v>
      </c>
      <c r="AC9" s="52">
        <f>'Temporary Relocation Numbers'!AC9*Assumptions!D$21</f>
        <v>264852.11263830034</v>
      </c>
      <c r="AD9" s="52">
        <f>'Temporary Relocation Numbers'!AD9*Assumptions!E$21</f>
        <v>180301.86088614768</v>
      </c>
      <c r="AE9" s="52">
        <f>'Temporary Relocation Numbers'!AE9*Assumptions!F$21</f>
        <v>183996.32521713196</v>
      </c>
      <c r="AF9" s="52">
        <f>'Temporary Relocation Numbers'!AF9*Assumptions!G$21</f>
        <v>144965.54263107383</v>
      </c>
      <c r="AG9" s="52">
        <f>'Temporary Relocation Numbers'!AG9*Assumptions!H$21</f>
        <v>57300.840107451826</v>
      </c>
      <c r="AH9" s="53">
        <f>'Temporary Relocation Numbers'!AH9*Assumptions!C$21</f>
        <v>15384221.71498978</v>
      </c>
      <c r="AI9" s="53">
        <f>'Temporary Relocation Numbers'!AI9*Assumptions!D$21</f>
        <v>29446475.59869165</v>
      </c>
      <c r="AJ9" s="53">
        <f>'Temporary Relocation Numbers'!AJ9*Assumptions!E$21</f>
        <v>23247213.505700685</v>
      </c>
      <c r="AK9" s="53">
        <f>'Temporary Relocation Numbers'!AK9*Assumptions!F$21</f>
        <v>10746569.516923668</v>
      </c>
      <c r="AL9" s="53">
        <f>'Temporary Relocation Numbers'!AL9*Assumptions!G$21</f>
        <v>6604198.0897817742</v>
      </c>
      <c r="AM9" s="53">
        <f>'Temporary Relocation Numbers'!AM9*Assumptions!H$21</f>
        <v>3480607.3398521519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252757.83402058086</v>
      </c>
      <c r="I10" s="52">
        <f>'Temporary Relocation Numbers'!I10*Assumptions!D$21</f>
        <v>294194.69470814831</v>
      </c>
      <c r="J10" s="52">
        <f>'Temporary Relocation Numbers'!J10*Assumptions!E$21</f>
        <v>202402.85402520536</v>
      </c>
      <c r="K10" s="52">
        <f>'Temporary Relocation Numbers'!K10*Assumptions!F$21</f>
        <v>187120.59518338481</v>
      </c>
      <c r="L10" s="52">
        <f>'Temporary Relocation Numbers'!L10*Assumptions!G$21</f>
        <v>150114.0882717667</v>
      </c>
      <c r="M10" s="52">
        <f>'Temporary Relocation Numbers'!M10*Assumptions!H$21</f>
        <v>63548.766513300492</v>
      </c>
      <c r="N10" s="53">
        <f>'Temporary Relocation Numbers'!N10*Assumptions!C$21</f>
        <v>16754398.131583091</v>
      </c>
      <c r="O10" s="53">
        <f>'Temporary Relocation Numbers'!O10*Assumptions!D$21</f>
        <v>32693609.338446323</v>
      </c>
      <c r="P10" s="53">
        <f>'Temporary Relocation Numbers'!P10*Assumptions!E$21</f>
        <v>26084677.92190082</v>
      </c>
      <c r="Q10" s="53">
        <f>'Temporary Relocation Numbers'!Q10*Assumptions!F$21</f>
        <v>10923968.638196897</v>
      </c>
      <c r="R10" s="53">
        <f>'Temporary Relocation Numbers'!R10*Assumptions!G$21</f>
        <v>6835572.7537295055</v>
      </c>
      <c r="S10" s="53">
        <f>'Temporary Relocation Numbers'!S10*Assumptions!H$21</f>
        <v>3858329.5493226089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235311.39421437736</v>
      </c>
      <c r="AC10" s="52">
        <f>'Temporary Relocation Numbers'!AC10*Assumptions!D$21</f>
        <v>268656.23431645642</v>
      </c>
      <c r="AD10" s="52">
        <f>'Temporary Relocation Numbers'!AD10*Assumptions!E$21</f>
        <v>182891.57108621538</v>
      </c>
      <c r="AE10" s="52">
        <f>'Temporary Relocation Numbers'!AE10*Assumptions!F$21</f>
        <v>186639.09971678432</v>
      </c>
      <c r="AF10" s="52">
        <f>'Temporary Relocation Numbers'!AF10*Assumptions!G$21</f>
        <v>147047.71051644636</v>
      </c>
      <c r="AG10" s="52">
        <f>'Temporary Relocation Numbers'!AG10*Assumptions!H$21</f>
        <v>58123.863061121825</v>
      </c>
      <c r="AH10" s="53">
        <f>'Temporary Relocation Numbers'!AH10*Assumptions!C$21</f>
        <v>15597937.048489498</v>
      </c>
      <c r="AI10" s="53">
        <f>'Temporary Relocation Numbers'!AI10*Assumptions!D$21</f>
        <v>29855541.684032451</v>
      </c>
      <c r="AJ10" s="53">
        <f>'Temporary Relocation Numbers'!AJ10*Assumptions!E$21</f>
        <v>23570160.358609676</v>
      </c>
      <c r="AK10" s="53">
        <f>'Temporary Relocation Numbers'!AK10*Assumptions!F$21</f>
        <v>10895859.271767067</v>
      </c>
      <c r="AL10" s="53">
        <f>'Temporary Relocation Numbers'!AL10*Assumptions!G$21</f>
        <v>6695942.6332110148</v>
      </c>
      <c r="AM10" s="53">
        <f>'Temporary Relocation Numbers'!AM10*Assumptions!H$21</f>
        <v>3528959.4224078339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301898.32434393046</v>
      </c>
      <c r="I11" s="52">
        <f>'Temporary Relocation Numbers'!I11*Assumptions!D$21</f>
        <v>351391.22673456772</v>
      </c>
      <c r="J11" s="52">
        <f>'Temporary Relocation Numbers'!J11*Assumptions!E$21</f>
        <v>241753.46615631768</v>
      </c>
      <c r="K11" s="52">
        <f>'Temporary Relocation Numbers'!K11*Assumptions!F$21</f>
        <v>223500.07213427461</v>
      </c>
      <c r="L11" s="52">
        <f>'Temporary Relocation Numbers'!L11*Assumptions!G$21</f>
        <v>179298.86084548861</v>
      </c>
      <c r="M11" s="52">
        <f>'Temporary Relocation Numbers'!M11*Assumptions!H$21</f>
        <v>75903.744779388071</v>
      </c>
      <c r="N11" s="53">
        <f>'Temporary Relocation Numbers'!N11*Assumptions!C$21</f>
        <v>20002443.86002991</v>
      </c>
      <c r="O11" s="53">
        <f>'Temporary Relocation Numbers'!O11*Assumptions!D$21</f>
        <v>39031666.804030478</v>
      </c>
      <c r="P11" s="53">
        <f>'Temporary Relocation Numbers'!P11*Assumptions!E$21</f>
        <v>31141512.911540378</v>
      </c>
      <c r="Q11" s="53">
        <f>'Temporary Relocation Numbers'!Q11*Assumptions!F$21</f>
        <v>13041714.044168686</v>
      </c>
      <c r="R11" s="53">
        <f>'Temporary Relocation Numbers'!R11*Assumptions!G$21</f>
        <v>8160732.4347798144</v>
      </c>
      <c r="S11" s="53">
        <f>'Temporary Relocation Numbers'!S11*Assumptions!H$21</f>
        <v>4606314.0912437988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281059.99518325564</v>
      </c>
      <c r="AC11" s="52">
        <f>'Temporary Relocation Numbers'!AC11*Assumptions!D$21</f>
        <v>320887.64836497378</v>
      </c>
      <c r="AD11" s="52">
        <f>'Temporary Relocation Numbers'!AD11*Assumptions!E$21</f>
        <v>218448.8526795232</v>
      </c>
      <c r="AE11" s="52">
        <f>'Temporary Relocation Numbers'!AE11*Assumptions!F$21</f>
        <v>222924.96562923124</v>
      </c>
      <c r="AF11" s="52">
        <f>'Temporary Relocation Numbers'!AF11*Assumptions!G$21</f>
        <v>175636.32627074886</v>
      </c>
      <c r="AG11" s="52">
        <f>'Temporary Relocation Numbers'!AG11*Assumptions!H$21</f>
        <v>69424.146359475228</v>
      </c>
      <c r="AH11" s="53">
        <f>'Temporary Relocation Numbers'!AH11*Assumptions!C$21</f>
        <v>18621788.601081297</v>
      </c>
      <c r="AI11" s="53">
        <f>'Temporary Relocation Numbers'!AI11*Assumptions!D$21</f>
        <v>35643404.899153799</v>
      </c>
      <c r="AJ11" s="53">
        <f>'Temporary Relocation Numbers'!AJ11*Assumptions!E$21</f>
        <v>28139525.254342575</v>
      </c>
      <c r="AK11" s="53">
        <f>'Temporary Relocation Numbers'!AK11*Assumptions!F$21</f>
        <v>13008155.332030063</v>
      </c>
      <c r="AL11" s="53">
        <f>'Temporary Relocation Numbers'!AL11*Assumptions!G$21</f>
        <v>7994033.3015190735</v>
      </c>
      <c r="AM11" s="53">
        <f>'Temporary Relocation Numbers'!AM11*Assumptions!H$21</f>
        <v>4213091.5223969631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306234.54786427727</v>
      </c>
      <c r="I12" s="52">
        <f>'Temporary Relocation Numbers'!I12*Assumptions!D$21</f>
        <v>356438.32630201726</v>
      </c>
      <c r="J12" s="52">
        <f>'Temporary Relocation Numbers'!J12*Assumptions!E$21</f>
        <v>245225.81754598007</v>
      </c>
      <c r="K12" s="52">
        <f>'Temporary Relocation Numbers'!K12*Assumptions!F$21</f>
        <v>226710.24652558315</v>
      </c>
      <c r="L12" s="52">
        <f>'Temporary Relocation Numbers'!L12*Assumptions!G$21</f>
        <v>181874.164763651</v>
      </c>
      <c r="M12" s="52">
        <f>'Temporary Relocation Numbers'!M12*Assumptions!H$21</f>
        <v>76993.964819893576</v>
      </c>
      <c r="N12" s="53">
        <f>'Temporary Relocation Numbers'!N12*Assumptions!C$21</f>
        <v>20280314.852762066</v>
      </c>
      <c r="O12" s="53">
        <f>'Temporary Relocation Numbers'!O12*Assumptions!D$21</f>
        <v>39573888.948420517</v>
      </c>
      <c r="P12" s="53">
        <f>'Temporary Relocation Numbers'!P12*Assumptions!E$21</f>
        <v>31574126.204619147</v>
      </c>
      <c r="Q12" s="53">
        <f>'Temporary Relocation Numbers'!Q12*Assumptions!F$21</f>
        <v>13222887.6074463</v>
      </c>
      <c r="R12" s="53">
        <f>'Temporary Relocation Numbers'!R12*Assumptions!G$21</f>
        <v>8274100.1231953828</v>
      </c>
      <c r="S12" s="53">
        <f>'Temporary Relocation Numbers'!S12*Assumptions!H$21</f>
        <v>4670304.3255535029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285096.9137862015</v>
      </c>
      <c r="AC12" s="52">
        <f>'Temporary Relocation Numbers'!AC12*Assumptions!D$21</f>
        <v>325496.61918736168</v>
      </c>
      <c r="AD12" s="52">
        <f>'Temporary Relocation Numbers'!AD12*Assumptions!E$21</f>
        <v>221586.47543725205</v>
      </c>
      <c r="AE12" s="52">
        <f>'Temporary Relocation Numbers'!AE12*Assumptions!F$21</f>
        <v>226126.87965553353</v>
      </c>
      <c r="AF12" s="52">
        <f>'Temporary Relocation Numbers'!AF12*Assumptions!G$21</f>
        <v>178159.02450253794</v>
      </c>
      <c r="AG12" s="52">
        <f>'Temporary Relocation Numbers'!AG12*Assumptions!H$21</f>
        <v>70421.29868543848</v>
      </c>
      <c r="AH12" s="53">
        <f>'Temporary Relocation Numbers'!AH12*Assumptions!C$21</f>
        <v>18880479.735086709</v>
      </c>
      <c r="AI12" s="53">
        <f>'Temporary Relocation Numbers'!AI12*Assumptions!D$21</f>
        <v>36138557.810117498</v>
      </c>
      <c r="AJ12" s="53">
        <f>'Temporary Relocation Numbers'!AJ12*Assumptions!E$21</f>
        <v>28530435.378732935</v>
      </c>
      <c r="AK12" s="53">
        <f>'Temporary Relocation Numbers'!AK12*Assumptions!F$21</f>
        <v>13188862.702640317</v>
      </c>
      <c r="AL12" s="53">
        <f>'Temporary Relocation Numbers'!AL12*Assumptions!G$21</f>
        <v>8105085.2302219346</v>
      </c>
      <c r="AM12" s="53">
        <f>'Temporary Relocation Numbers'!AM12*Assumptions!H$21</f>
        <v>4271619.1669184035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310633.05339450034</v>
      </c>
      <c r="I13" s="52">
        <f>'Temporary Relocation Numbers'!I13*Assumptions!D$21</f>
        <v>361557.91832831502</v>
      </c>
      <c r="J13" s="52">
        <f>'Temporary Relocation Numbers'!J13*Assumptions!E$21</f>
        <v>248748.04298446162</v>
      </c>
      <c r="K13" s="52">
        <f>'Temporary Relocation Numbers'!K13*Assumptions!F$21</f>
        <v>229966.52926721217</v>
      </c>
      <c r="L13" s="52">
        <f>'Temporary Relocation Numbers'!L13*Assumptions!G$21</f>
        <v>184486.45826579424</v>
      </c>
      <c r="M13" s="52">
        <f>'Temporary Relocation Numbers'!M13*Assumptions!H$21</f>
        <v>78099.843899886197</v>
      </c>
      <c r="N13" s="53">
        <f>'Temporary Relocation Numbers'!N13*Assumptions!C$21</f>
        <v>20562045.988241892</v>
      </c>
      <c r="O13" s="53">
        <f>'Temporary Relocation Numbers'!O13*Assumptions!D$21</f>
        <v>40123643.562672593</v>
      </c>
      <c r="P13" s="53">
        <f>'Temporary Relocation Numbers'!P13*Assumptions!E$21</f>
        <v>32012749.297603287</v>
      </c>
      <c r="Q13" s="53">
        <f>'Temporary Relocation Numbers'!Q13*Assumptions!F$21</f>
        <v>13406578.007078363</v>
      </c>
      <c r="R13" s="53">
        <f>'Temporary Relocation Numbers'!R13*Assumptions!G$21</f>
        <v>8389042.6987769492</v>
      </c>
      <c r="S13" s="53">
        <f>'Temporary Relocation Numbers'!S13*Assumptions!H$21</f>
        <v>4735183.5027372492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289191.81542510446</v>
      </c>
      <c r="AC13" s="52">
        <f>'Temporary Relocation Numbers'!AC13*Assumptions!D$21</f>
        <v>330171.78954142332</v>
      </c>
      <c r="AD13" s="52">
        <f>'Temporary Relocation Numbers'!AD13*Assumptions!E$21</f>
        <v>224769.16447227678</v>
      </c>
      <c r="AE13" s="52">
        <f>'Temporary Relocation Numbers'!AE13*Assumptions!F$21</f>
        <v>229374.78338694971</v>
      </c>
      <c r="AF13" s="52">
        <f>'Temporary Relocation Numbers'!AF13*Assumptions!G$21</f>
        <v>180717.95673274752</v>
      </c>
      <c r="AG13" s="52">
        <f>'Temporary Relocation Numbers'!AG13*Assumptions!H$21</f>
        <v>71432.7733014595</v>
      </c>
      <c r="AH13" s="53">
        <f>'Temporary Relocation Numbers'!AH13*Assumptions!C$21</f>
        <v>19142764.568078116</v>
      </c>
      <c r="AI13" s="53">
        <f>'Temporary Relocation Numbers'!AI13*Assumptions!D$21</f>
        <v>36640589.312111713</v>
      </c>
      <c r="AJ13" s="53">
        <f>'Temporary Relocation Numbers'!AJ13*Assumptions!E$21</f>
        <v>28926775.968775086</v>
      </c>
      <c r="AK13" s="53">
        <f>'Temporary Relocation Numbers'!AK13*Assumptions!F$21</f>
        <v>13372080.433325414</v>
      </c>
      <c r="AL13" s="53">
        <f>'Temporary Relocation Numbers'!AL13*Assumptions!G$21</f>
        <v>8217679.8758992497</v>
      </c>
      <c r="AM13" s="53">
        <f>'Temporary Relocation Numbers'!AM13*Assumptions!H$21</f>
        <v>4330959.8688241905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315094.7355030498</v>
      </c>
      <c r="I14" s="52">
        <f>'Temporary Relocation Numbers'!I14*Assumptions!D$21</f>
        <v>366751.04403654789</v>
      </c>
      <c r="J14" s="52">
        <f>'Temporary Relocation Numbers'!J14*Assumptions!E$21</f>
        <v>252320.85882228875</v>
      </c>
      <c r="K14" s="52">
        <f>'Temporary Relocation Numbers'!K14*Assumptions!F$21</f>
        <v>233269.58262223835</v>
      </c>
      <c r="L14" s="52">
        <f>'Temporary Relocation Numbers'!L14*Assumptions!G$21</f>
        <v>187136.27264040554</v>
      </c>
      <c r="M14" s="52">
        <f>'Temporary Relocation Numbers'!M14*Assumptions!H$21</f>
        <v>79221.606933152623</v>
      </c>
      <c r="N14" s="53">
        <f>'Temporary Relocation Numbers'!N14*Assumptions!C$21</f>
        <v>20847690.891001705</v>
      </c>
      <c r="O14" s="53">
        <f>'Temporary Relocation Numbers'!O14*Assumptions!D$21</f>
        <v>40681035.286744364</v>
      </c>
      <c r="P14" s="53">
        <f>'Temporary Relocation Numbers'!P14*Assumptions!E$21</f>
        <v>32457465.677744504</v>
      </c>
      <c r="Q14" s="53">
        <f>'Temporary Relocation Numbers'!Q14*Assumptions!F$21</f>
        <v>13592820.206583394</v>
      </c>
      <c r="R14" s="53">
        <f>'Temporary Relocation Numbers'!R14*Assumptions!G$21</f>
        <v>8505582.0396241788</v>
      </c>
      <c r="S14" s="53">
        <f>'Temporary Relocation Numbers'!S14*Assumptions!H$21</f>
        <v>4800963.9718580134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293345.53292142792</v>
      </c>
      <c r="AC14" s="52">
        <f>'Temporary Relocation Numbers'!AC14*Assumptions!D$21</f>
        <v>334914.11026372557</v>
      </c>
      <c r="AD14" s="52">
        <f>'Temporary Relocation Numbers'!AD14*Assumptions!E$21</f>
        <v>227997.56708017943</v>
      </c>
      <c r="AE14" s="52">
        <f>'Temporary Relocation Numbers'!AE14*Assumptions!F$21</f>
        <v>232669.33738243283</v>
      </c>
      <c r="AF14" s="52">
        <f>'Temporary Relocation Numbers'!AF14*Assumptions!G$21</f>
        <v>183313.64339724462</v>
      </c>
      <c r="AG14" s="52">
        <f>'Temporary Relocation Numbers'!AG14*Assumptions!H$21</f>
        <v>72458.775921336637</v>
      </c>
      <c r="AH14" s="53">
        <f>'Temporary Relocation Numbers'!AH14*Assumptions!C$21</f>
        <v>19408693.023190483</v>
      </c>
      <c r="AI14" s="53">
        <f>'Temporary Relocation Numbers'!AI14*Assumptions!D$21</f>
        <v>37149594.961506024</v>
      </c>
      <c r="AJ14" s="53">
        <f>'Temporary Relocation Numbers'!AJ14*Assumptions!E$21</f>
        <v>29328622.463694923</v>
      </c>
      <c r="AK14" s="53">
        <f>'Temporary Relocation Numbers'!AK14*Assumptions!F$21</f>
        <v>13557843.397636354</v>
      </c>
      <c r="AL14" s="53">
        <f>'Temporary Relocation Numbers'!AL14*Assumptions!G$21</f>
        <v>8331838.6697471421</v>
      </c>
      <c r="AM14" s="53">
        <f>'Temporary Relocation Numbers'!AM14*Assumptions!H$21</f>
        <v>4391124.9229873028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319620.50160723412</v>
      </c>
      <c r="I15" s="52">
        <f>'Temporary Relocation Numbers'!I15*Assumptions!D$21</f>
        <v>372018.75960508909</v>
      </c>
      <c r="J15" s="52">
        <f>'Temporary Relocation Numbers'!J15*Assumptions!E$21</f>
        <v>255944.9916990677</v>
      </c>
      <c r="K15" s="52">
        <f>'Temporary Relocation Numbers'!K15*Assumptions!F$21</f>
        <v>236620.07836595012</v>
      </c>
      <c r="L15" s="52">
        <f>'Temporary Relocation Numbers'!L15*Assumptions!G$21</f>
        <v>189824.14680697073</v>
      </c>
      <c r="M15" s="52">
        <f>'Temporary Relocation Numbers'!M15*Assumptions!H$21</f>
        <v>80359.48206395944</v>
      </c>
      <c r="N15" s="53">
        <f>'Temporary Relocation Numbers'!N15*Assumptions!C$21</f>
        <v>21137303.930517923</v>
      </c>
      <c r="O15" s="53">
        <f>'Temporary Relocation Numbers'!O15*Assumptions!D$21</f>
        <v>41246170.214236297</v>
      </c>
      <c r="P15" s="53">
        <f>'Temporary Relocation Numbers'!P15*Assumptions!E$21</f>
        <v>32908359.992087111</v>
      </c>
      <c r="Q15" s="53">
        <f>'Temporary Relocation Numbers'!Q15*Assumptions!F$21</f>
        <v>13781649.655187951</v>
      </c>
      <c r="R15" s="53">
        <f>'Temporary Relocation Numbers'!R15*Assumptions!G$21</f>
        <v>8623740.3277640548</v>
      </c>
      <c r="S15" s="53">
        <f>'Temporary Relocation Numbers'!S15*Assumptions!H$21</f>
        <v>4867658.2535301279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297558.9110586099</v>
      </c>
      <c r="AC15" s="52">
        <f>'Temporary Relocation Numbers'!AC15*Assumptions!D$21</f>
        <v>339724.54584788316</v>
      </c>
      <c r="AD15" s="52">
        <f>'Temporary Relocation Numbers'!AD15*Assumptions!E$21</f>
        <v>231272.33985377269</v>
      </c>
      <c r="AE15" s="52">
        <f>'Temporary Relocation Numbers'!AE15*Assumptions!F$21</f>
        <v>236011.21168867059</v>
      </c>
      <c r="AF15" s="52">
        <f>'Temporary Relocation Numbers'!AF15*Assumptions!G$21</f>
        <v>185946.61240701639</v>
      </c>
      <c r="AG15" s="52">
        <f>'Temporary Relocation Numbers'!AG15*Assumptions!H$21</f>
        <v>73499.515213574967</v>
      </c>
      <c r="AH15" s="53">
        <f>'Temporary Relocation Numbers'!AH15*Assumptions!C$21</f>
        <v>19678315.717083625</v>
      </c>
      <c r="AI15" s="53">
        <f>'Temporary Relocation Numbers'!AI15*Assumptions!D$21</f>
        <v>37665671.642124966</v>
      </c>
      <c r="AJ15" s="53">
        <f>'Temporary Relocation Numbers'!AJ15*Assumptions!E$21</f>
        <v>29736051.350708999</v>
      </c>
      <c r="AK15" s="53">
        <f>'Temporary Relocation Numbers'!AK15*Assumptions!F$21</f>
        <v>13746186.953582354</v>
      </c>
      <c r="AL15" s="53">
        <f>'Temporary Relocation Numbers'!AL15*Assumptions!G$21</f>
        <v>8447583.3406807315</v>
      </c>
      <c r="AM15" s="53">
        <f>'Temporary Relocation Numbers'!AM15*Assumptions!H$21</f>
        <v>4452125.7811874142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324211.27215777029</v>
      </c>
      <c r="I16" s="52">
        <f>'Temporary Relocation Numbers'!I16*Assumptions!D$21</f>
        <v>377362.13638240466</v>
      </c>
      <c r="J16" s="52">
        <f>'Temporary Relocation Numbers'!J16*Assumptions!E$21</f>
        <v>259621.17869126878</v>
      </c>
      <c r="K16" s="52">
        <f>'Temporary Relocation Numbers'!K16*Assumptions!F$21</f>
        <v>240018.69792247284</v>
      </c>
      <c r="L16" s="52">
        <f>'Temporary Relocation Numbers'!L16*Assumptions!G$21</f>
        <v>192550.62742557938</v>
      </c>
      <c r="M16" s="52">
        <f>'Temporary Relocation Numbers'!M16*Assumptions!H$21</f>
        <v>81513.700713453014</v>
      </c>
      <c r="N16" s="53">
        <f>'Temporary Relocation Numbers'!N16*Assumptions!C$21</f>
        <v>21430940.23155966</v>
      </c>
      <c r="O16" s="53">
        <f>'Temporary Relocation Numbers'!O16*Assumptions!D$21</f>
        <v>41819155.91258546</v>
      </c>
      <c r="P16" s="53">
        <f>'Temporary Relocation Numbers'!P16*Assumptions!E$21</f>
        <v>33365518.0635796</v>
      </c>
      <c r="Q16" s="53">
        <f>'Temporary Relocation Numbers'!Q16*Assumptions!F$21</f>
        <v>13973102.294573987</v>
      </c>
      <c r="R16" s="53">
        <f>'Temporary Relocation Numbers'!R16*Assumptions!G$21</f>
        <v>8743540.053373009</v>
      </c>
      <c r="S16" s="53">
        <f>'Temporary Relocation Numbers'!S16*Assumptions!H$21</f>
        <v>4935279.0423024474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301832.80675387452</v>
      </c>
      <c r="AC16" s="52">
        <f>'Temporary Relocation Numbers'!AC16*Assumptions!D$21</f>
        <v>344604.07464071782</v>
      </c>
      <c r="AD16" s="52">
        <f>'Temporary Relocation Numbers'!AD16*Assumptions!E$21</f>
        <v>234594.14881663761</v>
      </c>
      <c r="AE16" s="52">
        <f>'Temporary Relocation Numbers'!AE16*Assumptions!F$21</f>
        <v>239401.0859763599</v>
      </c>
      <c r="AF16" s="52">
        <f>'Temporary Relocation Numbers'!AF16*Assumptions!G$21</f>
        <v>188617.39925553679</v>
      </c>
      <c r="AG16" s="52">
        <f>'Temporary Relocation Numbers'!AG16*Assumptions!H$21</f>
        <v>74555.202843825289</v>
      </c>
      <c r="AH16" s="53">
        <f>'Temporary Relocation Numbers'!AH16*Assumptions!C$21</f>
        <v>19951683.969576474</v>
      </c>
      <c r="AI16" s="53">
        <f>'Temporary Relocation Numbers'!AI16*Assumptions!D$21</f>
        <v>38188917.583688878</v>
      </c>
      <c r="AJ16" s="53">
        <f>'Temporary Relocation Numbers'!AJ16*Assumptions!E$21</f>
        <v>30149140.179582901</v>
      </c>
      <c r="AK16" s="53">
        <f>'Temporary Relocation Numbers'!AK16*Assumptions!F$21</f>
        <v>13937146.95036087</v>
      </c>
      <c r="AL16" s="53">
        <f>'Temporary Relocation Numbers'!AL16*Assumptions!G$21</f>
        <v>8564935.9194700215</v>
      </c>
      <c r="AM16" s="53">
        <f>'Temporary Relocation Numbers'!AM16*Assumptions!H$21</f>
        <v>4513974.0542906327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328867.98082598567</v>
      </c>
      <c r="I17" s="52">
        <f>'Temporary Relocation Numbers'!I17*Assumptions!D$21</f>
        <v>382782.26110494393</v>
      </c>
      <c r="J17" s="52">
        <f>'Temporary Relocation Numbers'!J17*Assumptions!E$21</f>
        <v>263350.16746213299</v>
      </c>
      <c r="K17" s="52">
        <f>'Temporary Relocation Numbers'!K17*Assumptions!F$21</f>
        <v>243466.13250335763</v>
      </c>
      <c r="L17" s="52">
        <f>'Temporary Relocation Numbers'!L17*Assumptions!G$21</f>
        <v>195316.26900810486</v>
      </c>
      <c r="M17" s="52">
        <f>'Temporary Relocation Numbers'!M17*Assumptions!H$21</f>
        <v>82684.497626726079</v>
      </c>
      <c r="N17" s="53">
        <f>'Temporary Relocation Numbers'!N17*Assumptions!C$21</f>
        <v>21728655.684681199</v>
      </c>
      <c r="O17" s="53">
        <f>'Temporary Relocation Numbers'!O17*Assumptions!D$21</f>
        <v>42400101.443539873</v>
      </c>
      <c r="P17" s="53">
        <f>'Temporary Relocation Numbers'!P17*Assumptions!E$21</f>
        <v>33829026.907410219</v>
      </c>
      <c r="Q17" s="53">
        <f>'Temporary Relocation Numbers'!Q17*Assumptions!F$21</f>
        <v>14167214.565720007</v>
      </c>
      <c r="R17" s="53">
        <f>'Temporary Relocation Numbers'!R17*Assumptions!G$21</f>
        <v>8865004.0190576725</v>
      </c>
      <c r="S17" s="53">
        <f>'Temporary Relocation Numbers'!S17*Assumptions!H$21</f>
        <v>5003839.2090746257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306168.08923251258</v>
      </c>
      <c r="AC17" s="52">
        <f>'Temporary Relocation Numbers'!AC17*Assumptions!D$21</f>
        <v>349553.68904123391</v>
      </c>
      <c r="AD17" s="52">
        <f>'Temporary Relocation Numbers'!AD17*Assumptions!E$21</f>
        <v>237963.66955857966</v>
      </c>
      <c r="AE17" s="52">
        <f>'Temporary Relocation Numbers'!AE17*Assumptions!F$21</f>
        <v>242839.64967843809</v>
      </c>
      <c r="AF17" s="52">
        <f>'Temporary Relocation Numbers'!AF17*Assumptions!G$21</f>
        <v>191326.54712767521</v>
      </c>
      <c r="AG17" s="52">
        <f>'Temporary Relocation Numbers'!AG17*Assumptions!H$21</f>
        <v>75626.053517932785</v>
      </c>
      <c r="AH17" s="53">
        <f>'Temporary Relocation Numbers'!AH17*Assumptions!C$21</f>
        <v>20228849.813415326</v>
      </c>
      <c r="AI17" s="53">
        <f>'Temporary Relocation Numbers'!AI17*Assumptions!D$21</f>
        <v>38719432.380510814</v>
      </c>
      <c r="AJ17" s="53">
        <f>'Temporary Relocation Numbers'!AJ17*Assumptions!E$21</f>
        <v>30567967.577392124</v>
      </c>
      <c r="AK17" s="53">
        <f>'Temporary Relocation Numbers'!AK17*Assumptions!F$21</f>
        <v>14130759.735181097</v>
      </c>
      <c r="AL17" s="53">
        <f>'Temporary Relocation Numbers'!AL17*Assumptions!G$21</f>
        <v>8683918.7429332193</v>
      </c>
      <c r="AM17" s="53">
        <f>'Temporary Relocation Numbers'!AM17*Assumptions!H$21</f>
        <v>4576681.5144595047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333591.57469370787</v>
      </c>
      <c r="I18" s="52">
        <f>'Temporary Relocation Numbers'!I18*Assumptions!D$21</f>
        <v>388280.23611816013</v>
      </c>
      <c r="J18" s="52">
        <f>'Temporary Relocation Numbers'!J18*Assumptions!E$21</f>
        <v>267132.7164137318</v>
      </c>
      <c r="K18" s="52">
        <f>'Temporary Relocation Numbers'!K18*Assumptions!F$21</f>
        <v>246963.08324815941</v>
      </c>
      <c r="L18" s="52">
        <f>'Temporary Relocation Numbers'!L18*Assumptions!G$21</f>
        <v>198121.63403098081</v>
      </c>
      <c r="M18" s="52">
        <f>'Temporary Relocation Numbers'!M18*Assumptions!H$21</f>
        <v>83872.11092056011</v>
      </c>
      <c r="N18" s="53">
        <f>'Temporary Relocation Numbers'!N18*Assumptions!C$21</f>
        <v>22030506.956860125</v>
      </c>
      <c r="O18" s="53">
        <f>'Temporary Relocation Numbers'!O18*Assumptions!D$21</f>
        <v>42989117.383917198</v>
      </c>
      <c r="P18" s="53">
        <f>'Temporary Relocation Numbers'!P18*Assumptions!E$21</f>
        <v>34298974.747569323</v>
      </c>
      <c r="Q18" s="53">
        <f>'Temporary Relocation Numbers'!Q18*Assumptions!F$21</f>
        <v>14364023.415837191</v>
      </c>
      <c r="R18" s="53">
        <f>'Temporary Relocation Numbers'!R18*Assumptions!G$21</f>
        <v>8988155.34419512</v>
      </c>
      <c r="S18" s="53">
        <f>'Temporary Relocation Numbers'!S18*Assumptions!H$21</f>
        <v>5073351.8035469456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310565.64020466438</v>
      </c>
      <c r="AC18" s="52">
        <f>'Temporary Relocation Numbers'!AC18*Assumptions!D$21</f>
        <v>354574.39570245345</v>
      </c>
      <c r="AD18" s="52">
        <f>'Temporary Relocation Numbers'!AD18*Assumptions!E$21</f>
        <v>241381.58737303046</v>
      </c>
      <c r="AE18" s="52">
        <f>'Temporary Relocation Numbers'!AE18*Assumptions!F$21</f>
        <v>246327.60213029993</v>
      </c>
      <c r="AF18" s="52">
        <f>'Temporary Relocation Numbers'!AF18*Assumptions!G$21</f>
        <v>194074.60701016942</v>
      </c>
      <c r="AG18" s="52">
        <f>'Temporary Relocation Numbers'!AG18*Assumptions!H$21</f>
        <v>76712.285025603836</v>
      </c>
      <c r="AH18" s="53">
        <f>'Temporary Relocation Numbers'!AH18*Assumptions!C$21</f>
        <v>20509866.004177675</v>
      </c>
      <c r="AI18" s="53">
        <f>'Temporary Relocation Numbers'!AI18*Assumptions!D$21</f>
        <v>39257317.010453306</v>
      </c>
      <c r="AJ18" s="53">
        <f>'Temporary Relocation Numbers'!AJ18*Assumptions!E$21</f>
        <v>30992613.263487875</v>
      </c>
      <c r="AK18" s="53">
        <f>'Temporary Relocation Numbers'!AK18*Assumptions!F$21</f>
        <v>14327062.160182297</v>
      </c>
      <c r="AL18" s="53">
        <f>'Temporary Relocation Numbers'!AL18*Assumptions!G$21</f>
        <v>8804554.4581882916</v>
      </c>
      <c r="AM18" s="53">
        <f>'Temporary Relocation Numbers'!AM18*Assumptions!H$21</f>
        <v>4640260.0973937139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338383.01444588241</v>
      </c>
      <c r="I19" s="52">
        <f>'Temporary Relocation Numbers'!I19*Assumptions!D$21</f>
        <v>393857.17960070597</v>
      </c>
      <c r="J19" s="52">
        <f>'Temporary Relocation Numbers'!J19*Assumptions!E$21</f>
        <v>270969.59484121104</v>
      </c>
      <c r="K19" s="52">
        <f>'Temporary Relocation Numbers'!K19*Assumptions!F$21</f>
        <v>250510.26136703521</v>
      </c>
      <c r="L19" s="52">
        <f>'Temporary Relocation Numbers'!L19*Assumptions!G$21</f>
        <v>200967.29304959791</v>
      </c>
      <c r="M19" s="52">
        <f>'Temporary Relocation Numbers'!M19*Assumptions!H$21</f>
        <v>85076.782131853572</v>
      </c>
      <c r="N19" s="53">
        <f>'Temporary Relocation Numbers'!N19*Assumptions!C$21</f>
        <v>22336551.502283286</v>
      </c>
      <c r="O19" s="53">
        <f>'Temporary Relocation Numbers'!O19*Assumptions!D$21</f>
        <v>43586315.846651956</v>
      </c>
      <c r="P19" s="53">
        <f>'Temporary Relocation Numbers'!P19*Assumptions!E$21</f>
        <v>34775451.03364189</v>
      </c>
      <c r="Q19" s="53">
        <f>'Temporary Relocation Numbers'!Q19*Assumptions!F$21</f>
        <v>14563566.305401916</v>
      </c>
      <c r="R19" s="53">
        <f>'Temporary Relocation Numbers'!R19*Assumptions!G$21</f>
        <v>9113017.4693333935</v>
      </c>
      <c r="S19" s="53">
        <f>'Temporary Relocation Numbers'!S19*Assumptions!H$21</f>
        <v>5143830.0567042073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315026.35404464207</v>
      </c>
      <c r="AC19" s="52">
        <f>'Temporary Relocation Numbers'!AC19*Assumptions!D$21</f>
        <v>359667.21573614859</v>
      </c>
      <c r="AD19" s="52">
        <f>'Temporary Relocation Numbers'!AD19*Assumptions!E$21</f>
        <v>244848.59739642221</v>
      </c>
      <c r="AE19" s="52">
        <f>'Temporary Relocation Numbers'!AE19*Assumptions!F$21</f>
        <v>249865.65271202894</v>
      </c>
      <c r="AF19" s="52">
        <f>'Temporary Relocation Numbers'!AF19*Assumptions!G$21</f>
        <v>196862.1378036853</v>
      </c>
      <c r="AG19" s="52">
        <f>'Temporary Relocation Numbers'!AG19*Assumptions!H$21</f>
        <v>77814.118284700104</v>
      </c>
      <c r="AH19" s="53">
        <f>'Temporary Relocation Numbers'!AH19*Assumptions!C$21</f>
        <v>20794786.030313704</v>
      </c>
      <c r="AI19" s="53">
        <f>'Temporary Relocation Numbers'!AI19*Assumptions!D$21</f>
        <v>39802673.85414847</v>
      </c>
      <c r="AJ19" s="53">
        <f>'Temporary Relocation Numbers'!AJ19*Assumptions!E$21</f>
        <v>31423158.064670801</v>
      </c>
      <c r="AK19" s="53">
        <f>'Temporary Relocation Numbers'!AK19*Assumptions!F$21</f>
        <v>14526091.589448208</v>
      </c>
      <c r="AL19" s="53">
        <f>'Temporary Relocation Numbers'!AL19*Assumptions!G$21</f>
        <v>8926866.0269636419</v>
      </c>
      <c r="AM19" s="53">
        <f>'Temporary Relocation Numbers'!AM19*Assumptions!H$21</f>
        <v>4704721.9046019204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343243.27456595679</v>
      </c>
      <c r="I20" s="52">
        <f>'Temporary Relocation Numbers'!I20*Assumptions!D$21</f>
        <v>399514.22579184821</v>
      </c>
      <c r="J20" s="52">
        <f>'Temporary Relocation Numbers'!J20*Assumptions!E$21</f>
        <v>274861.58308925026</v>
      </c>
      <c r="K20" s="52">
        <f>'Temporary Relocation Numbers'!K20*Assumptions!F$21</f>
        <v>254108.38828538955</v>
      </c>
      <c r="L20" s="52">
        <f>'Temporary Relocation Numbers'!L20*Assumptions!G$21</f>
        <v>203853.82481434304</v>
      </c>
      <c r="M20" s="52">
        <f>'Temporary Relocation Numbers'!M20*Assumptions!H$21</f>
        <v>86298.756266745753</v>
      </c>
      <c r="N20" s="53">
        <f>'Temporary Relocation Numbers'!N20*Assumptions!C$21</f>
        <v>22646847.573282633</v>
      </c>
      <c r="O20" s="53">
        <f>'Temporary Relocation Numbers'!O20*Assumptions!D$21</f>
        <v>44191810.502134927</v>
      </c>
      <c r="P20" s="53">
        <f>'Temporary Relocation Numbers'!P20*Assumptions!E$21</f>
        <v>35258546.457833327</v>
      </c>
      <c r="Q20" s="53">
        <f>'Temporary Relocation Numbers'!Q20*Assumptions!F$21</f>
        <v>14765881.215285959</v>
      </c>
      <c r="R20" s="53">
        <f>'Temporary Relocation Numbers'!R20*Assumptions!G$21</f>
        <v>9239614.1606531534</v>
      </c>
      <c r="S20" s="53">
        <f>'Temporary Relocation Numbers'!S20*Assumptions!H$21</f>
        <v>5215287.3833340798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319551.1379728273</v>
      </c>
      <c r="AC20" s="52">
        <f>'Temporary Relocation Numbers'!AC20*Assumptions!D$21</f>
        <v>364833.1849205154</v>
      </c>
      <c r="AD20" s="52">
        <f>'Temporary Relocation Numbers'!AD20*Assumptions!E$21</f>
        <v>248365.40474956532</v>
      </c>
      <c r="AE20" s="52">
        <f>'Temporary Relocation Numbers'!AE20*Assumptions!F$21</f>
        <v>253454.5209926703</v>
      </c>
      <c r="AF20" s="52">
        <f>'Temporary Relocation Numbers'!AF20*Assumptions!G$21</f>
        <v>199689.70643648639</v>
      </c>
      <c r="AG20" s="52">
        <f>'Temporary Relocation Numbers'!AG20*Assumptions!H$21</f>
        <v>78931.777386168891</v>
      </c>
      <c r="AH20" s="53">
        <f>'Temporary Relocation Numbers'!AH20*Assumptions!C$21</f>
        <v>21083664.123327252</v>
      </c>
      <c r="AI20" s="53">
        <f>'Temporary Relocation Numbers'!AI20*Assumptions!D$21</f>
        <v>40355606.714484967</v>
      </c>
      <c r="AJ20" s="53">
        <f>'Temporary Relocation Numbers'!AJ20*Assumptions!E$21</f>
        <v>31859683.930575497</v>
      </c>
      <c r="AK20" s="53">
        <f>'Temporary Relocation Numbers'!AK20*Assumptions!F$21</f>
        <v>14727885.906118874</v>
      </c>
      <c r="AL20" s="53">
        <f>'Temporary Relocation Numbers'!AL20*Assumptions!G$21</f>
        <v>9050876.7299685869</v>
      </c>
      <c r="AM20" s="53">
        <f>'Temporary Relocation Numbers'!AM20*Assumptions!H$21</f>
        <v>4770079.2057051491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424056.93033477507</v>
      </c>
      <c r="I21" s="52">
        <f>'Temporary Relocation Numbers'!I21*Assumptions!D$21</f>
        <v>493576.38959888963</v>
      </c>
      <c r="J21" s="52">
        <f>'Temporary Relocation Numbers'!J21*Assumptions!E$21</f>
        <v>339575.36193294555</v>
      </c>
      <c r="K21" s="52">
        <f>'Temporary Relocation Numbers'!K21*Assumptions!F$21</f>
        <v>313936.00717998401</v>
      </c>
      <c r="L21" s="52">
        <f>'Temporary Relocation Numbers'!L21*Assumptions!G$21</f>
        <v>251849.44205268653</v>
      </c>
      <c r="M21" s="52">
        <f>'Temporary Relocation Numbers'!M21*Assumptions!H$21</f>
        <v>106617.05089622378</v>
      </c>
      <c r="N21" s="53">
        <f>'Temporary Relocation Numbers'!N21*Assumptions!C$21</f>
        <v>27965850.85626116</v>
      </c>
      <c r="O21" s="53">
        <f>'Temporary Relocation Numbers'!O21*Assumptions!D$21</f>
        <v>54571020.428858928</v>
      </c>
      <c r="P21" s="53">
        <f>'Temporary Relocation Numbers'!P21*Assumptions!E$21</f>
        <v>43539625.038655974</v>
      </c>
      <c r="Q21" s="53">
        <f>'Temporary Relocation Numbers'!Q21*Assumptions!F$21</f>
        <v>18233903.438071318</v>
      </c>
      <c r="R21" s="53">
        <f>'Temporary Relocation Numbers'!R21*Assumptions!G$21</f>
        <v>11409697.122307735</v>
      </c>
      <c r="S21" s="53">
        <f>'Temporary Relocation Numbers'!S21*Assumptions!H$21</f>
        <v>6440187.6977759246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394786.6854058418</v>
      </c>
      <c r="AC21" s="52">
        <f>'Temporary Relocation Numbers'!AC21*Assumptions!D$21</f>
        <v>450729.99806708348</v>
      </c>
      <c r="AD21" s="52">
        <f>'Temporary Relocation Numbers'!AD21*Assumptions!E$21</f>
        <v>306840.88791728497</v>
      </c>
      <c r="AE21" s="52">
        <f>'Temporary Relocation Numbers'!AE21*Assumptions!F$21</f>
        <v>313128.19249709626</v>
      </c>
      <c r="AF21" s="52">
        <f>'Temporary Relocation Numbers'!AF21*Assumptions!G$21</f>
        <v>246704.91807301797</v>
      </c>
      <c r="AG21" s="52">
        <f>'Temporary Relocation Numbers'!AG21*Assumptions!H$21</f>
        <v>97515.580652155724</v>
      </c>
      <c r="AH21" s="53">
        <f>'Temporary Relocation Numbers'!AH21*Assumptions!C$21</f>
        <v>26035526.775570955</v>
      </c>
      <c r="AI21" s="53">
        <f>'Temporary Relocation Numbers'!AI21*Assumptions!D$21</f>
        <v>49833817.927164651</v>
      </c>
      <c r="AJ21" s="53">
        <f>'Temporary Relocation Numbers'!AJ21*Assumptions!E$21</f>
        <v>39342480.945613898</v>
      </c>
      <c r="AK21" s="53">
        <f>'Temporary Relocation Numbers'!AK21*Assumptions!F$21</f>
        <v>18186984.274334915</v>
      </c>
      <c r="AL21" s="53">
        <f>'Temporary Relocation Numbers'!AL21*Assumptions!G$21</f>
        <v>11176631.446370328</v>
      </c>
      <c r="AM21" s="53">
        <f>'Temporary Relocation Numbers'!AM21*Assumptions!H$21</f>
        <v>5890414.6905055018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430147.74133639189</v>
      </c>
      <c r="I22" s="52">
        <f>'Temporary Relocation Numbers'!I22*Assumptions!D$21</f>
        <v>500665.72192399506</v>
      </c>
      <c r="J22" s="52">
        <f>'Temporary Relocation Numbers'!J22*Assumptions!E$21</f>
        <v>344452.7479686045</v>
      </c>
      <c r="K22" s="52">
        <f>'Temporary Relocation Numbers'!K22*Assumptions!F$21</f>
        <v>318445.13024708262</v>
      </c>
      <c r="L22" s="52">
        <f>'Temporary Relocation Numbers'!L22*Assumptions!G$21</f>
        <v>255466.80388001137</v>
      </c>
      <c r="M22" s="52">
        <f>'Temporary Relocation Numbers'!M22*Assumptions!H$21</f>
        <v>108148.41204163889</v>
      </c>
      <c r="N22" s="53">
        <f>'Temporary Relocation Numbers'!N22*Assumptions!C$21</f>
        <v>28354348.321591225</v>
      </c>
      <c r="O22" s="53">
        <f>'Temporary Relocation Numbers'!O22*Assumptions!D$21</f>
        <v>55329112.976303831</v>
      </c>
      <c r="P22" s="53">
        <f>'Temporary Relocation Numbers'!P22*Assumptions!E$21</f>
        <v>44144471.072337531</v>
      </c>
      <c r="Q22" s="53">
        <f>'Temporary Relocation Numbers'!Q22*Assumptions!F$21</f>
        <v>18487206.128741216</v>
      </c>
      <c r="R22" s="53">
        <f>'Temporary Relocation Numbers'!R22*Assumptions!G$21</f>
        <v>11568198.947801378</v>
      </c>
      <c r="S22" s="53">
        <f>'Temporary Relocation Numbers'!S22*Assumptions!H$21</f>
        <v>6529653.833088439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400457.08226709202</v>
      </c>
      <c r="AC22" s="52">
        <f>'Temporary Relocation Numbers'!AC22*Assumptions!D$21</f>
        <v>457203.91945499356</v>
      </c>
      <c r="AD22" s="52">
        <f>'Temporary Relocation Numbers'!AD22*Assumptions!E$21</f>
        <v>311248.10242595256</v>
      </c>
      <c r="AE22" s="52">
        <f>'Temporary Relocation Numbers'!AE22*Assumptions!F$21</f>
        <v>317625.71276700933</v>
      </c>
      <c r="AF22" s="52">
        <f>'Temporary Relocation Numbers'!AF22*Assumptions!G$21</f>
        <v>250248.38811598101</v>
      </c>
      <c r="AG22" s="52">
        <f>'Temporary Relocation Numbers'!AG22*Assumptions!H$21</f>
        <v>98916.215635284781</v>
      </c>
      <c r="AH22" s="53">
        <f>'Temporary Relocation Numbers'!AH22*Assumptions!C$21</f>
        <v>26397208.464171462</v>
      </c>
      <c r="AI22" s="53">
        <f>'Temporary Relocation Numbers'!AI22*Assumptions!D$21</f>
        <v>50526101.957853794</v>
      </c>
      <c r="AJ22" s="53">
        <f>'Temporary Relocation Numbers'!AJ22*Assumptions!E$21</f>
        <v>39889020.874104768</v>
      </c>
      <c r="AK22" s="53">
        <f>'Temporary Relocation Numbers'!AK22*Assumptions!F$21</f>
        <v>18439635.17091921</v>
      </c>
      <c r="AL22" s="53">
        <f>'Temporary Relocation Numbers'!AL22*Assumptions!G$21</f>
        <v>11331895.557952726</v>
      </c>
      <c r="AM22" s="53">
        <f>'Temporary Relocation Numbers'!AM22*Assumptions!H$21</f>
        <v>5972243.4604852293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436326.03582431364</v>
      </c>
      <c r="I23" s="52">
        <f>'Temporary Relocation Numbers'!I23*Assumptions!D$21</f>
        <v>507856.8796886371</v>
      </c>
      <c r="J23" s="52">
        <f>'Temporary Relocation Numbers'!J23*Assumptions!E$21</f>
        <v>349400.18883511279</v>
      </c>
      <c r="K23" s="52">
        <f>'Temporary Relocation Numbers'!K23*Assumptions!F$21</f>
        <v>323019.01871340006</v>
      </c>
      <c r="L23" s="52">
        <f>'Temporary Relocation Numbers'!L23*Assumptions!G$21</f>
        <v>259136.12256887677</v>
      </c>
      <c r="M23" s="52">
        <f>'Temporary Relocation Numbers'!M23*Assumptions!H$21</f>
        <v>109701.76842081793</v>
      </c>
      <c r="N23" s="53">
        <f>'Temporary Relocation Numbers'!N23*Assumptions!C$21</f>
        <v>28748242.736270115</v>
      </c>
      <c r="O23" s="53">
        <f>'Temporary Relocation Numbers'!O23*Assumptions!D$21</f>
        <v>56097736.833333485</v>
      </c>
      <c r="P23" s="53">
        <f>'Temporary Relocation Numbers'!P23*Assumptions!E$21</f>
        <v>44757719.537692189</v>
      </c>
      <c r="Q23" s="53">
        <f>'Temporary Relocation Numbers'!Q23*Assumptions!F$21</f>
        <v>18744027.662938971</v>
      </c>
      <c r="R23" s="53">
        <f>'Temporary Relocation Numbers'!R23*Assumptions!G$21</f>
        <v>11728902.6572202</v>
      </c>
      <c r="S23" s="53">
        <f>'Temporary Relocation Numbers'!S23*Assumptions!H$21</f>
        <v>6620362.8187251007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406208.9241257364</v>
      </c>
      <c r="AC23" s="52">
        <f>'Temporary Relocation Numbers'!AC23*Assumptions!D$21</f>
        <v>463770.82701714663</v>
      </c>
      <c r="AD23" s="52">
        <f>'Temporary Relocation Numbers'!AD23*Assumptions!E$21</f>
        <v>315718.61860167398</v>
      </c>
      <c r="AE23" s="52">
        <f>'Temporary Relocation Numbers'!AE23*Assumptions!F$21</f>
        <v>322187.83178294043</v>
      </c>
      <c r="AF23" s="52">
        <f>'Temporary Relocation Numbers'!AF23*Assumptions!G$21</f>
        <v>253842.75369861725</v>
      </c>
      <c r="AG23" s="52">
        <f>'Temporary Relocation Numbers'!AG23*Assumptions!H$21</f>
        <v>100336.96820724271</v>
      </c>
      <c r="AH23" s="53">
        <f>'Temporary Relocation Numbers'!AH23*Assumptions!C$21</f>
        <v>26763914.58131519</v>
      </c>
      <c r="AI23" s="53">
        <f>'Temporary Relocation Numbers'!AI23*Assumptions!D$21</f>
        <v>51228003.095942728</v>
      </c>
      <c r="AJ23" s="53">
        <f>'Temporary Relocation Numbers'!AJ23*Assumptions!E$21</f>
        <v>40443153.254476048</v>
      </c>
      <c r="AK23" s="53">
        <f>'Temporary Relocation Numbers'!AK23*Assumptions!F$21</f>
        <v>18695795.856404286</v>
      </c>
      <c r="AL23" s="53">
        <f>'Temporary Relocation Numbers'!AL23*Assumptions!G$21</f>
        <v>11489316.575617349</v>
      </c>
      <c r="AM23" s="53">
        <f>'Temporary Relocation Numbers'!AM23*Assumptions!H$21</f>
        <v>6055208.9836390931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442593.07034062862</v>
      </c>
      <c r="I24" s="52">
        <f>'Temporary Relocation Numbers'!I24*Assumptions!D$21</f>
        <v>515151.32543112821</v>
      </c>
      <c r="J24" s="52">
        <f>'Temporary Relocation Numbers'!J24*Assumptions!E$21</f>
        <v>354418.69074343884</v>
      </c>
      <c r="K24" s="52">
        <f>'Temporary Relocation Numbers'!K24*Assumptions!F$21</f>
        <v>327658.60281678417</v>
      </c>
      <c r="L24" s="52">
        <f>'Temporary Relocation Numbers'!L24*Assumptions!G$21</f>
        <v>262858.14438564749</v>
      </c>
      <c r="M24" s="52">
        <f>'Temporary Relocation Numbers'!M24*Assumptions!H$21</f>
        <v>111277.43595552104</v>
      </c>
      <c r="N24" s="53">
        <f>'Temporary Relocation Numbers'!N24*Assumptions!C$21</f>
        <v>29147609.073920239</v>
      </c>
      <c r="O24" s="53">
        <f>'Temporary Relocation Numbers'!O24*Assumptions!D$21</f>
        <v>56877038.299343556</v>
      </c>
      <c r="P24" s="53">
        <f>'Temporary Relocation Numbers'!P24*Assumptions!E$21</f>
        <v>45379487.160058483</v>
      </c>
      <c r="Q24" s="53">
        <f>'Temporary Relocation Numbers'!Q24*Assumptions!F$21</f>
        <v>19004416.923918605</v>
      </c>
      <c r="R24" s="53">
        <f>'Temporary Relocation Numbers'!R24*Assumptions!G$21</f>
        <v>11891838.838810148</v>
      </c>
      <c r="S24" s="53">
        <f>'Temporary Relocation Numbers'!S24*Assumptions!H$21</f>
        <v>6712331.9201788586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412043.3807918891</v>
      </c>
      <c r="AC24" s="52">
        <f>'Temporary Relocation Numbers'!AC24*Assumptions!D$21</f>
        <v>470432.05633179308</v>
      </c>
      <c r="AD24" s="52">
        <f>'Temporary Relocation Numbers'!AD24*Assumptions!E$21</f>
        <v>320253.34565843095</v>
      </c>
      <c r="AE24" s="52">
        <f>'Temporary Relocation Numbers'!AE24*Assumptions!F$21</f>
        <v>326815.47738906561</v>
      </c>
      <c r="AF24" s="52">
        <f>'Temporary Relocation Numbers'!AF24*Assumptions!G$21</f>
        <v>257488.74584332219</v>
      </c>
      <c r="AG24" s="52">
        <f>'Temporary Relocation Numbers'!AG24*Assumptions!H$21</f>
        <v>101778.12732081527</v>
      </c>
      <c r="AH24" s="53">
        <f>'Temporary Relocation Numbers'!AH24*Assumptions!C$21</f>
        <v>27135714.925620586</v>
      </c>
      <c r="AI24" s="53">
        <f>'Temporary Relocation Numbers'!AI24*Assumptions!D$21</f>
        <v>51939654.940865561</v>
      </c>
      <c r="AJ24" s="53">
        <f>'Temporary Relocation Numbers'!AJ24*Assumptions!E$21</f>
        <v>41004983.559946693</v>
      </c>
      <c r="AK24" s="53">
        <f>'Temporary Relocation Numbers'!AK24*Assumptions!F$21</f>
        <v>18955515.088258635</v>
      </c>
      <c r="AL24" s="53">
        <f>'Temporary Relocation Numbers'!AL24*Assumptions!G$21</f>
        <v>11648924.46278459</v>
      </c>
      <c r="AM24" s="53">
        <f>'Temporary Relocation Numbers'!AM24*Assumptions!H$21</f>
        <v>6139327.0515741138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448950.11947538028</v>
      </c>
      <c r="I25" s="52">
        <f>'Temporary Relocation Numbers'!I25*Assumptions!D$21</f>
        <v>522550.54269649944</v>
      </c>
      <c r="J25" s="52">
        <f>'Temporary Relocation Numbers'!J25*Assumptions!E$21</f>
        <v>359509.27435695182</v>
      </c>
      <c r="K25" s="52">
        <f>'Temporary Relocation Numbers'!K25*Assumptions!F$21</f>
        <v>332364.82615626691</v>
      </c>
      <c r="L25" s="52">
        <f>'Temporary Relocation Numbers'!L25*Assumptions!G$21</f>
        <v>266633.62631545536</v>
      </c>
      <c r="M25" s="52">
        <f>'Temporary Relocation Numbers'!M25*Assumptions!H$21</f>
        <v>112875.73510515297</v>
      </c>
      <c r="N25" s="53">
        <f>'Temporary Relocation Numbers'!N25*Assumptions!C$21</f>
        <v>29552523.349686481</v>
      </c>
      <c r="O25" s="53">
        <f>'Temporary Relocation Numbers'!O25*Assumptions!D$21</f>
        <v>57667165.706099316</v>
      </c>
      <c r="P25" s="53">
        <f>'Temporary Relocation Numbers'!P25*Assumptions!E$21</f>
        <v>46009892.286306016</v>
      </c>
      <c r="Q25" s="53">
        <f>'Temporary Relocation Numbers'!Q25*Assumptions!F$21</f>
        <v>19268423.474013083</v>
      </c>
      <c r="R25" s="53">
        <f>'Temporary Relocation Numbers'!R25*Assumptions!G$21</f>
        <v>12057038.505744547</v>
      </c>
      <c r="S25" s="53">
        <f>'Temporary Relocation Numbers'!S25*Assumptions!H$21</f>
        <v>6805578.6427923348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417961.63887787162</v>
      </c>
      <c r="AC25" s="52">
        <f>'Temporary Relocation Numbers'!AC25*Assumptions!D$21</f>
        <v>477188.96216034977</v>
      </c>
      <c r="AD25" s="52">
        <f>'Temporary Relocation Numbers'!AD25*Assumptions!E$21</f>
        <v>324853.20586941979</v>
      </c>
      <c r="AE25" s="52">
        <f>'Temporary Relocation Numbers'!AE25*Assumptions!F$21</f>
        <v>331509.59075636411</v>
      </c>
      <c r="AF25" s="52">
        <f>'Temporary Relocation Numbers'!AF25*Assumptions!G$21</f>
        <v>261187.10607230593</v>
      </c>
      <c r="AG25" s="52">
        <f>'Temporary Relocation Numbers'!AG25*Assumptions!H$21</f>
        <v>103239.98607907252</v>
      </c>
      <c r="AH25" s="53">
        <f>'Temporary Relocation Numbers'!AH25*Assumptions!C$21</f>
        <v>27512680.265338212</v>
      </c>
      <c r="AI25" s="53">
        <f>'Temporary Relocation Numbers'!AI25*Assumptions!D$21</f>
        <v>52661192.947999947</v>
      </c>
      <c r="AJ25" s="53">
        <f>'Temporary Relocation Numbers'!AJ25*Assumptions!E$21</f>
        <v>41574618.728954025</v>
      </c>
      <c r="AK25" s="53">
        <f>'Temporary Relocation Numbers'!AK25*Assumptions!F$21</f>
        <v>19218842.30128229</v>
      </c>
      <c r="AL25" s="53">
        <f>'Temporary Relocation Numbers'!AL25*Assumptions!G$21</f>
        <v>11810749.599122258</v>
      </c>
      <c r="AM25" s="53">
        <f>'Temporary Relocation Numbers'!AM25*Assumptions!H$21</f>
        <v>6224613.6752719898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455398.47612579324</v>
      </c>
      <c r="I26" s="52">
        <f>'Temporary Relocation Numbers'!I26*Assumptions!D$21</f>
        <v>530056.03633822361</v>
      </c>
      <c r="J26" s="52">
        <f>'Temporary Relocation Numbers'!J26*Assumptions!E$21</f>
        <v>364672.97499900463</v>
      </c>
      <c r="K26" s="52">
        <f>'Temporary Relocation Numbers'!K26*Assumptions!F$21</f>
        <v>337138.64588397404</v>
      </c>
      <c r="L26" s="52">
        <f>'Temporary Relocation Numbers'!L26*Assumptions!G$21</f>
        <v>270463.33621615451</v>
      </c>
      <c r="M26" s="52">
        <f>'Temporary Relocation Numbers'!M26*Assumptions!H$21</f>
        <v>114496.99093193858</v>
      </c>
      <c r="N26" s="53">
        <f>'Temporary Relocation Numbers'!N26*Assumptions!C$21</f>
        <v>29963062.634704888</v>
      </c>
      <c r="O26" s="53">
        <f>'Temporary Relocation Numbers'!O26*Assumptions!D$21</f>
        <v>58468269.445968978</v>
      </c>
      <c r="P26" s="53">
        <f>'Temporary Relocation Numbers'!P26*Assumptions!E$21</f>
        <v>46649054.907361671</v>
      </c>
      <c r="Q26" s="53">
        <f>'Temporary Relocation Numbers'!Q26*Assumptions!F$21</f>
        <v>19536097.564067975</v>
      </c>
      <c r="R26" s="53">
        <f>'Temporary Relocation Numbers'!R26*Assumptions!G$21</f>
        <v>12224533.102027146</v>
      </c>
      <c r="S26" s="53">
        <f>'Temporary Relocation Numbers'!S26*Assumptions!H$21</f>
        <v>6900120.7350897808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423964.90203954536</v>
      </c>
      <c r="AC26" s="52">
        <f>'Temporary Relocation Numbers'!AC26*Assumptions!D$21</f>
        <v>484042.91872293182</v>
      </c>
      <c r="AD26" s="52">
        <f>'Temporary Relocation Numbers'!AD26*Assumptions!E$21</f>
        <v>329519.13475462375</v>
      </c>
      <c r="AE26" s="52">
        <f>'Temporary Relocation Numbers'!AE26*Assumptions!F$21</f>
        <v>336271.12657403451</v>
      </c>
      <c r="AF26" s="52">
        <f>'Temporary Relocation Numbers'!AF26*Assumptions!G$21</f>
        <v>264938.58655840426</v>
      </c>
      <c r="AG26" s="52">
        <f>'Temporary Relocation Numbers'!AG26*Assumptions!H$21</f>
        <v>104722.84179498024</v>
      </c>
      <c r="AH26" s="53">
        <f>'Temporary Relocation Numbers'!AH26*Assumptions!C$21</f>
        <v>27894882.351820681</v>
      </c>
      <c r="AI26" s="53">
        <f>'Temporary Relocation Numbers'!AI26*Assumptions!D$21</f>
        <v>53392754.454449698</v>
      </c>
      <c r="AJ26" s="53">
        <f>'Temporary Relocation Numbers'!AJ26*Assumptions!E$21</f>
        <v>42152167.185508355</v>
      </c>
      <c r="AK26" s="53">
        <f>'Temporary Relocation Numbers'!AK26*Assumptions!F$21</f>
        <v>19485827.617016207</v>
      </c>
      <c r="AL26" s="53">
        <f>'Temporary Relocation Numbers'!AL26*Assumptions!G$21</f>
        <v>11974822.786327995</v>
      </c>
      <c r="AM26" s="53">
        <f>'Temporary Relocation Numbers'!AM26*Assumptions!H$21</f>
        <v>6311085.0881366068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461939.45175922237</v>
      </c>
      <c r="I27" s="52">
        <f>'Temporary Relocation Numbers'!I27*Assumptions!D$21</f>
        <v>537669.33282427222</v>
      </c>
      <c r="J27" s="52">
        <f>'Temporary Relocation Numbers'!J27*Assumptions!E$21</f>
        <v>369910.8428634982</v>
      </c>
      <c r="K27" s="52">
        <f>'Temporary Relocation Numbers'!K27*Assumptions!F$21</f>
        <v>341981.03289979114</v>
      </c>
      <c r="L27" s="52">
        <f>'Temporary Relocation Numbers'!L27*Assumptions!G$21</f>
        <v>274348.05297448899</v>
      </c>
      <c r="M27" s="52">
        <f>'Temporary Relocation Numbers'!M27*Assumptions!H$21</f>
        <v>116141.53316703359</v>
      </c>
      <c r="N27" s="53">
        <f>'Temporary Relocation Numbers'!N27*Assumptions!C$21</f>
        <v>30379305.070772335</v>
      </c>
      <c r="O27" s="53">
        <f>'Temporary Relocation Numbers'!O27*Assumptions!D$21</f>
        <v>59280502.000549354</v>
      </c>
      <c r="P27" s="53">
        <f>'Temporary Relocation Numbers'!P27*Assumptions!E$21</f>
        <v>47297096.68104852</v>
      </c>
      <c r="Q27" s="53">
        <f>'Temporary Relocation Numbers'!Q27*Assumptions!F$21</f>
        <v>19807490.143006161</v>
      </c>
      <c r="R27" s="53">
        <f>'Temporary Relocation Numbers'!R27*Assumptions!G$21</f>
        <v>12394354.50847714</v>
      </c>
      <c r="S27" s="53">
        <f>'Temporary Relocation Numbers'!S27*Assumptions!H$21</f>
        <v>6995976.1921553276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430054.39122111193</v>
      </c>
      <c r="AC27" s="52">
        <f>'Temporary Relocation Numbers'!AC27*Assumptions!D$21</f>
        <v>490995.31997784087</v>
      </c>
      <c r="AD27" s="52">
        <f>'Temporary Relocation Numbers'!AD27*Assumptions!E$21</f>
        <v>334252.08127107919</v>
      </c>
      <c r="AE27" s="52">
        <f>'Temporary Relocation Numbers'!AE27*Assumptions!F$21</f>
        <v>341101.05324365949</v>
      </c>
      <c r="AF27" s="52">
        <f>'Temporary Relocation Numbers'!AF27*Assumptions!G$21</f>
        <v>268743.95027805585</v>
      </c>
      <c r="AG27" s="52">
        <f>'Temporary Relocation Numbers'!AG27*Assumptions!H$21</f>
        <v>106226.99605186714</v>
      </c>
      <c r="AH27" s="53">
        <f>'Temporary Relocation Numbers'!AH27*Assumptions!C$21</f>
        <v>28282393.933179796</v>
      </c>
      <c r="AI27" s="53">
        <f>'Temporary Relocation Numbers'!AI27*Assumptions!D$21</f>
        <v>54134478.705185331</v>
      </c>
      <c r="AJ27" s="53">
        <f>'Temporary Relocation Numbers'!AJ27*Assumptions!E$21</f>
        <v>42737738.859830335</v>
      </c>
      <c r="AK27" s="53">
        <f>'Temporary Relocation Numbers'!AK27*Assumptions!F$21</f>
        <v>19756521.853282385</v>
      </c>
      <c r="AL27" s="53">
        <f>'Temporary Relocation Numbers'!AL27*Assumptions!G$21</f>
        <v>12141175.253992096</v>
      </c>
      <c r="AM27" s="53">
        <f>'Temporary Relocation Numbers'!AM27*Assumptions!H$21</f>
        <v>6398757.7490838962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468574.37667988049</v>
      </c>
      <c r="I28" s="52">
        <f>'Temporary Relocation Numbers'!I28*Assumptions!D$21</f>
        <v>545391.98054756911</v>
      </c>
      <c r="J28" s="52">
        <f>'Temporary Relocation Numbers'!J28*Assumptions!E$21</f>
        <v>375223.94322846975</v>
      </c>
      <c r="K28" s="52">
        <f>'Temporary Relocation Numbers'!K28*Assumptions!F$21</f>
        <v>346892.97204882465</v>
      </c>
      <c r="L28" s="52">
        <f>'Temporary Relocation Numbers'!L28*Assumptions!G$21</f>
        <v>278288.56666450232</v>
      </c>
      <c r="M28" s="52">
        <f>'Temporary Relocation Numbers'!M28*Assumptions!H$21</f>
        <v>117809.69627758567</v>
      </c>
      <c r="N28" s="53">
        <f>'Temporary Relocation Numbers'!N28*Assumptions!C$21</f>
        <v>30801329.885219973</v>
      </c>
      <c r="O28" s="53">
        <f>'Temporary Relocation Numbers'!O28*Assumptions!D$21</f>
        <v>60104017.969688952</v>
      </c>
      <c r="P28" s="53">
        <f>'Temporary Relocation Numbers'!P28*Assumptions!E$21</f>
        <v>47954140.955242127</v>
      </c>
      <c r="Q28" s="53">
        <f>'Temporary Relocation Numbers'!Q28*Assumptions!F$21</f>
        <v>20082652.867525425</v>
      </c>
      <c r="R28" s="53">
        <f>'Temporary Relocation Numbers'!R28*Assumptions!G$21</f>
        <v>12566535.04879736</v>
      </c>
      <c r="S28" s="53">
        <f>'Temporary Relocation Numbers'!S28*Assumptions!H$21</f>
        <v>7093163.2590581523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436231.34490342834</v>
      </c>
      <c r="AC28" s="52">
        <f>'Temporary Relocation Numbers'!AC28*Assumptions!D$21</f>
        <v>498047.57990506937</v>
      </c>
      <c r="AD28" s="52">
        <f>'Temporary Relocation Numbers'!AD28*Assumptions!E$21</f>
        <v>339053.008005874</v>
      </c>
      <c r="AE28" s="52">
        <f>'Temporary Relocation Numbers'!AE28*Assumptions!F$21</f>
        <v>346000.35307615937</v>
      </c>
      <c r="AF28" s="52">
        <f>'Temporary Relocation Numbers'!AF28*Assumptions!G$21</f>
        <v>272603.97116647603</v>
      </c>
      <c r="AG28" s="52">
        <f>'Temporary Relocation Numbers'!AG28*Assumptions!H$21</f>
        <v>107752.75476476128</v>
      </c>
      <c r="AH28" s="53">
        <f>'Temporary Relocation Numbers'!AH28*Assumptions!C$21</f>
        <v>28675288.768133365</v>
      </c>
      <c r="AI28" s="53">
        <f>'Temporary Relocation Numbers'!AI28*Assumptions!D$21</f>
        <v>54886506.879547857</v>
      </c>
      <c r="AJ28" s="53">
        <f>'Temporary Relocation Numbers'!AJ28*Assumptions!E$21</f>
        <v>43331445.209274918</v>
      </c>
      <c r="AK28" s="53">
        <f>'Temporary Relocation Numbers'!AK28*Assumptions!F$21</f>
        <v>20030976.533856492</v>
      </c>
      <c r="AL28" s="53">
        <f>'Temporary Relocation Numbers'!AL28*Assumptions!G$21</f>
        <v>12309838.665541686</v>
      </c>
      <c r="AM28" s="53">
        <f>'Temporary Relocation Numbers'!AM28*Assumptions!H$21</f>
        <v>6487648.3456746191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475304.60029939417</v>
      </c>
      <c r="I29" s="52">
        <f>'Temporary Relocation Numbers'!I29*Assumptions!D$21</f>
        <v>553225.5501409024</v>
      </c>
      <c r="J29" s="52">
        <f>'Temporary Relocation Numbers'!J29*Assumptions!E$21</f>
        <v>380613.35667274892</v>
      </c>
      <c r="K29" s="52">
        <f>'Temporary Relocation Numbers'!K29*Assumptions!F$21</f>
        <v>351875.46232170041</v>
      </c>
      <c r="L29" s="52">
        <f>'Temporary Relocation Numbers'!L29*Assumptions!G$21</f>
        <v>282285.6787082231</v>
      </c>
      <c r="M29" s="52">
        <f>'Temporary Relocation Numbers'!M29*Assumptions!H$21</f>
        <v>119501.81953475819</v>
      </c>
      <c r="N29" s="53">
        <f>'Temporary Relocation Numbers'!N29*Assumptions!C$21</f>
        <v>31229217.405993335</v>
      </c>
      <c r="O29" s="53">
        <f>'Temporary Relocation Numbers'!O29*Assumptions!D$21</f>
        <v>60938974.10091459</v>
      </c>
      <c r="P29" s="53">
        <f>'Temporary Relocation Numbers'!P29*Assumptions!E$21</f>
        <v>48620312.791348495</v>
      </c>
      <c r="Q29" s="53">
        <f>'Temporary Relocation Numbers'!Q29*Assumptions!F$21</f>
        <v>20361638.111930761</v>
      </c>
      <c r="R29" s="53">
        <f>'Temporary Relocation Numbers'!R29*Assumptions!G$21</f>
        <v>12741107.495726727</v>
      </c>
      <c r="S29" s="53">
        <f>'Temporary Relocation Numbers'!S29*Assumptions!H$21</f>
        <v>7191700.4343252322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442497.01935589011</v>
      </c>
      <c r="AC29" s="52">
        <f>'Temporary Relocation Numbers'!AC29*Assumptions!D$21</f>
        <v>505201.13279387524</v>
      </c>
      <c r="AD29" s="52">
        <f>'Temporary Relocation Numbers'!AD29*Assumptions!E$21</f>
        <v>343922.89137191913</v>
      </c>
      <c r="AE29" s="52">
        <f>'Temporary Relocation Numbers'!AE29*Assumptions!F$21</f>
        <v>350970.02249157464</v>
      </c>
      <c r="AF29" s="52">
        <f>'Temporary Relocation Numbers'!AF29*Assumptions!G$21</f>
        <v>276519.43427506019</v>
      </c>
      <c r="AG29" s="52">
        <f>'Temporary Relocation Numbers'!AG29*Assumptions!H$21</f>
        <v>109300.42824260687</v>
      </c>
      <c r="AH29" s="53">
        <f>'Temporary Relocation Numbers'!AH29*Assumptions!C$21</f>
        <v>29073641.64004441</v>
      </c>
      <c r="AI29" s="53">
        <f>'Temporary Relocation Numbers'!AI29*Assumptions!D$21</f>
        <v>55648982.118120886</v>
      </c>
      <c r="AJ29" s="53">
        <f>'Temporary Relocation Numbers'!AJ29*Assumptions!E$21</f>
        <v>43933399.239546195</v>
      </c>
      <c r="AK29" s="53">
        <f>'Temporary Relocation Numbers'!AK29*Assumptions!F$21</f>
        <v>20309243.898274869</v>
      </c>
      <c r="AL29" s="53">
        <f>'Temporary Relocation Numbers'!AL29*Assumptions!G$21</f>
        <v>12480845.124267556</v>
      </c>
      <c r="AM29" s="53">
        <f>'Temporary Relocation Numbers'!AM29*Assumptions!H$21</f>
        <v>6577773.7972906604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482131.49141124857</v>
      </c>
      <c r="I30" s="52">
        <f>'Temporary Relocation Numbers'!I30*Assumptions!D$21</f>
        <v>561171.63479636039</v>
      </c>
      <c r="J30" s="52">
        <f>'Temporary Relocation Numbers'!J30*Assumptions!E$21</f>
        <v>386080.17929572694</v>
      </c>
      <c r="K30" s="52">
        <f>'Temporary Relocation Numbers'!K30*Assumptions!F$21</f>
        <v>356929.51705773809</v>
      </c>
      <c r="L30" s="52">
        <f>'Temporary Relocation Numbers'!L30*Assumptions!G$21</f>
        <v>286340.20203865791</v>
      </c>
      <c r="M30" s="52">
        <f>'Temporary Relocation Numbers'!M30*Assumptions!H$21</f>
        <v>121218.24708273137</v>
      </c>
      <c r="N30" s="53">
        <f>'Temporary Relocation Numbers'!N30*Assumptions!C$21</f>
        <v>31663049.076941893</v>
      </c>
      <c r="O30" s="53">
        <f>'Temporary Relocation Numbers'!O30*Assumptions!D$21</f>
        <v>61785529.319266528</v>
      </c>
      <c r="P30" s="53">
        <f>'Temporary Relocation Numbers'!P30*Assumptions!E$21</f>
        <v>49295738.98810821</v>
      </c>
      <c r="Q30" s="53">
        <f>'Temporary Relocation Numbers'!Q30*Assumptions!F$21</f>
        <v>20644498.97810328</v>
      </c>
      <c r="R30" s="53">
        <f>'Temporary Relocation Numbers'!R30*Assumptions!G$21</f>
        <v>12918105.077278214</v>
      </c>
      <c r="S30" s="53">
        <f>'Temporary Relocation Numbers'!S30*Assumptions!H$21</f>
        <v>7291606.4734623525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448852.68889193056</v>
      </c>
      <c r="AC30" s="52">
        <f>'Temporary Relocation Numbers'!AC30*Assumptions!D$21</f>
        <v>512457.43353448814</v>
      </c>
      <c r="AD30" s="52">
        <f>'Temporary Relocation Numbers'!AD30*Assumptions!E$21</f>
        <v>348862.72180653148</v>
      </c>
      <c r="AE30" s="52">
        <f>'Temporary Relocation Numbers'!AE30*Assumptions!F$21</f>
        <v>356011.07222171768</v>
      </c>
      <c r="AF30" s="52">
        <f>'Temporary Relocation Numbers'!AF30*Assumptions!G$21</f>
        <v>280491.1359310472</v>
      </c>
      <c r="AG30" s="52">
        <f>'Temporary Relocation Numbers'!AG30*Assumptions!H$21</f>
        <v>110870.33125137493</v>
      </c>
      <c r="AH30" s="53">
        <f>'Temporary Relocation Numbers'!AH30*Assumptions!C$21</f>
        <v>29477528.37115537</v>
      </c>
      <c r="AI30" s="53">
        <f>'Temporary Relocation Numbers'!AI30*Assumptions!D$21</f>
        <v>56422049.549975827</v>
      </c>
      <c r="AJ30" s="53">
        <f>'Temporary Relocation Numbers'!AJ30*Assumptions!E$21</f>
        <v>44543715.526206814</v>
      </c>
      <c r="AK30" s="53">
        <f>'Temporary Relocation Numbers'!AK30*Assumptions!F$21</f>
        <v>20591376.911777791</v>
      </c>
      <c r="AL30" s="53">
        <f>'Temporary Relocation Numbers'!AL30*Assumptions!G$21</f>
        <v>12654227.179434653</v>
      </c>
      <c r="AM30" s="53">
        <f>'Temporary Relocation Numbers'!AM30*Assumptions!H$21</f>
        <v>6669151.2583554583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613578.5120008802</v>
      </c>
      <c r="I31" s="52">
        <f>'Temporary Relocation Numbers'!I31*Assumptions!D$21</f>
        <v>714167.94544489053</v>
      </c>
      <c r="J31" s="52">
        <f>'Temporary Relocation Numbers'!J31*Assumptions!E$21</f>
        <v>491340.03097765369</v>
      </c>
      <c r="K31" s="52">
        <f>'Temporary Relocation Numbers'!K31*Assumptions!F$21</f>
        <v>454241.81134576304</v>
      </c>
      <c r="L31" s="52">
        <f>'Temporary Relocation Numbers'!L31*Assumptions!G$21</f>
        <v>364407.21716526331</v>
      </c>
      <c r="M31" s="52">
        <f>'Temporary Relocation Numbers'!M31*Assumptions!H$21</f>
        <v>154266.86079904978</v>
      </c>
      <c r="N31" s="53">
        <f>'Temporary Relocation Numbers'!N31*Assumptions!C$21</f>
        <v>40276852.831217661</v>
      </c>
      <c r="O31" s="53">
        <f>'Temporary Relocation Numbers'!O31*Assumptions!D$21</f>
        <v>78594031.340563804</v>
      </c>
      <c r="P31" s="53">
        <f>'Temporary Relocation Numbers'!P31*Assumptions!E$21</f>
        <v>62706444.335332341</v>
      </c>
      <c r="Q31" s="53">
        <f>'Temporary Relocation Numbers'!Q31*Assumptions!F$21</f>
        <v>26260750.981206421</v>
      </c>
      <c r="R31" s="53">
        <f>'Temporary Relocation Numbers'!R31*Assumptions!G$21</f>
        <v>16432423.036435891</v>
      </c>
      <c r="S31" s="53">
        <f>'Temporary Relocation Numbers'!S31*Assumptions!H$21</f>
        <v>9275258.3657101765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571226.66713132954</v>
      </c>
      <c r="AC31" s="52">
        <f>'Temporary Relocation Numbers'!AC31*Assumptions!D$21</f>
        <v>652172.43663446221</v>
      </c>
      <c r="AD31" s="52">
        <f>'Temporary Relocation Numbers'!AD31*Assumptions!E$21</f>
        <v>443975.70694266114</v>
      </c>
      <c r="AE31" s="52">
        <f>'Temporary Relocation Numbers'!AE31*Assumptions!F$21</f>
        <v>453072.96420368837</v>
      </c>
      <c r="AF31" s="52">
        <f>'Temporary Relocation Numbers'!AF31*Assumptions!G$21</f>
        <v>356963.47755722079</v>
      </c>
      <c r="AG31" s="52">
        <f>'Temporary Relocation Numbers'!AG31*Assumptions!H$21</f>
        <v>141097.71729521209</v>
      </c>
      <c r="AH31" s="53">
        <f>'Temporary Relocation Numbers'!AH31*Assumptions!C$21</f>
        <v>37496770.104104482</v>
      </c>
      <c r="AI31" s="53">
        <f>'Temporary Relocation Numbers'!AI31*Assumptions!D$21</f>
        <v>71771438.708818495</v>
      </c>
      <c r="AJ31" s="53">
        <f>'Temporary Relocation Numbers'!AJ31*Assumptions!E$21</f>
        <v>56661652.213120781</v>
      </c>
      <c r="AK31" s="53">
        <f>'Temporary Relocation Numbers'!AK31*Assumptions!F$21</f>
        <v>26193177.27274004</v>
      </c>
      <c r="AL31" s="53">
        <f>'Temporary Relocation Numbers'!AL31*Assumptions!G$21</f>
        <v>16096758.229454434</v>
      </c>
      <c r="AM31" s="53">
        <f>'Temporary Relocation Numbers'!AM31*Assumptions!H$21</f>
        <v>8483466.740337573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622391.45781997184</v>
      </c>
      <c r="I32" s="52">
        <f>'Temporary Relocation Numbers'!I32*Assumptions!D$21</f>
        <v>724425.67658415961</v>
      </c>
      <c r="J32" s="52">
        <f>'Temporary Relocation Numbers'!J32*Assumptions!E$21</f>
        <v>498397.24205506942</v>
      </c>
      <c r="K32" s="52">
        <f>'Temporary Relocation Numbers'!K32*Assumptions!F$21</f>
        <v>460766.17358117085</v>
      </c>
      <c r="L32" s="52">
        <f>'Temporary Relocation Numbers'!L32*Assumptions!G$21</f>
        <v>369641.26789903286</v>
      </c>
      <c r="M32" s="52">
        <f>'Temporary Relocation Numbers'!M32*Assumptions!H$21</f>
        <v>156482.62530075945</v>
      </c>
      <c r="N32" s="53">
        <f>'Temporary Relocation Numbers'!N32*Assumptions!C$21</f>
        <v>40836372.915795982</v>
      </c>
      <c r="O32" s="53">
        <f>'Temporary Relocation Numbers'!O32*Assumptions!D$21</f>
        <v>79685848.003779843</v>
      </c>
      <c r="P32" s="53">
        <f>'Temporary Relocation Numbers'!P32*Assumptions!E$21</f>
        <v>63577552.988859437</v>
      </c>
      <c r="Q32" s="53">
        <f>'Temporary Relocation Numbers'!Q32*Assumptions!F$21</f>
        <v>26625561.451172102</v>
      </c>
      <c r="R32" s="53">
        <f>'Temporary Relocation Numbers'!R32*Assumptions!G$21</f>
        <v>16660699.827716047</v>
      </c>
      <c r="S32" s="53">
        <f>'Temporary Relocation Numbers'!S32*Assumptions!H$21</f>
        <v>9404108.8835750073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579431.30528176297</v>
      </c>
      <c r="AC32" s="52">
        <f>'Temporary Relocation Numbers'!AC32*Assumptions!D$21</f>
        <v>661539.71439329663</v>
      </c>
      <c r="AD32" s="52">
        <f>'Temporary Relocation Numbers'!AD32*Assumptions!E$21</f>
        <v>450352.61515204282</v>
      </c>
      <c r="AE32" s="52">
        <f>'Temporary Relocation Numbers'!AE32*Assumptions!F$21</f>
        <v>459580.53806347278</v>
      </c>
      <c r="AF32" s="52">
        <f>'Temporary Relocation Numbers'!AF32*Assumptions!G$21</f>
        <v>362090.61243169277</v>
      </c>
      <c r="AG32" s="52">
        <f>'Temporary Relocation Numbers'!AG32*Assumptions!H$21</f>
        <v>143124.33086364556</v>
      </c>
      <c r="AH32" s="53">
        <f>'Temporary Relocation Numbers'!AH32*Assumptions!C$21</f>
        <v>38017669.690474376</v>
      </c>
      <c r="AI32" s="53">
        <f>'Temporary Relocation Numbers'!AI32*Assumptions!D$21</f>
        <v>72768476.923918083</v>
      </c>
      <c r="AJ32" s="53">
        <f>'Temporary Relocation Numbers'!AJ32*Assumptions!E$21</f>
        <v>57448787.508211672</v>
      </c>
      <c r="AK32" s="53">
        <f>'Temporary Relocation Numbers'!AK32*Assumptions!F$21</f>
        <v>26557049.018738516</v>
      </c>
      <c r="AL32" s="53">
        <f>'Temporary Relocation Numbers'!AL32*Assumptions!G$21</f>
        <v>16320372.014864214</v>
      </c>
      <c r="AM32" s="53">
        <f>'Temporary Relocation Numbers'!AM32*Assumptions!H$21</f>
        <v>8601317.806009518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631330.98566971009</v>
      </c>
      <c r="I33" s="52">
        <f>'Temporary Relocation Numbers'!I33*Assumptions!D$21</f>
        <v>734830.74148266076</v>
      </c>
      <c r="J33" s="52">
        <f>'Temporary Relocation Numbers'!J33*Assumptions!E$21</f>
        <v>505555.81720838207</v>
      </c>
      <c r="K33" s="52">
        <f>'Temporary Relocation Numbers'!K33*Assumptions!F$21</f>
        <v>467384.2464823862</v>
      </c>
      <c r="L33" s="52">
        <f>'Temporary Relocation Numbers'!L33*Assumptions!G$21</f>
        <v>374950.49630709982</v>
      </c>
      <c r="M33" s="52">
        <f>'Temporary Relocation Numbers'!M33*Assumptions!H$21</f>
        <v>158730.21525287113</v>
      </c>
      <c r="N33" s="53">
        <f>'Temporary Relocation Numbers'!N33*Assumptions!C$21</f>
        <v>41403665.770663939</v>
      </c>
      <c r="O33" s="53">
        <f>'Temporary Relocation Numbers'!O33*Assumptions!D$21</f>
        <v>80792832.022655681</v>
      </c>
      <c r="P33" s="53">
        <f>'Temporary Relocation Numbers'!P33*Assumptions!E$21</f>
        <v>64460762.955007493</v>
      </c>
      <c r="Q33" s="53">
        <f>'Temporary Relocation Numbers'!Q33*Assumptions!F$21</f>
        <v>26995439.814249132</v>
      </c>
      <c r="R33" s="53">
        <f>'Temporary Relocation Numbers'!R33*Assumptions!G$21</f>
        <v>16892147.806429837</v>
      </c>
      <c r="S33" s="53">
        <f>'Temporary Relocation Numbers'!S33*Assumptions!H$21</f>
        <v>9534749.3737834021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587753.7882231581</v>
      </c>
      <c r="AC33" s="52">
        <f>'Temporary Relocation Numbers'!AC33*Assumptions!D$21</f>
        <v>671041.53615871887</v>
      </c>
      <c r="AD33" s="52">
        <f>'Temporary Relocation Numbers'!AD33*Assumptions!E$21</f>
        <v>456821.11611678248</v>
      </c>
      <c r="AE33" s="52">
        <f>'Temporary Relocation Numbers'!AE33*Assumptions!F$21</f>
        <v>466181.58145440655</v>
      </c>
      <c r="AF33" s="52">
        <f>'Temporary Relocation Numbers'!AF33*Assumptions!G$21</f>
        <v>367291.38932747435</v>
      </c>
      <c r="AG33" s="52">
        <f>'Temporary Relocation Numbers'!AG33*Assumptions!H$21</f>
        <v>145180.05307135748</v>
      </c>
      <c r="AH33" s="53">
        <f>'Temporary Relocation Numbers'!AH33*Assumptions!C$21</f>
        <v>38545805.53688287</v>
      </c>
      <c r="AI33" s="53">
        <f>'Temporary Relocation Numbers'!AI33*Assumptions!D$21</f>
        <v>73779365.846489266</v>
      </c>
      <c r="AJ33" s="53">
        <f>'Temporary Relocation Numbers'!AJ33*Assumptions!E$21</f>
        <v>58246857.570443645</v>
      </c>
      <c r="AK33" s="53">
        <f>'Temporary Relocation Numbers'!AK33*Assumptions!F$21</f>
        <v>26925975.617233779</v>
      </c>
      <c r="AL33" s="53">
        <f>'Temporary Relocation Numbers'!AL33*Assumptions!G$21</f>
        <v>16547092.209919501</v>
      </c>
      <c r="AM33" s="53">
        <f>'Temporary Relocation Numbers'!AM33*Assumptions!H$21</f>
        <v>8720806.0412614401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640398.91367207281</v>
      </c>
      <c r="I34" s="52">
        <f>'Temporary Relocation Numbers'!I34*Assumptions!D$21</f>
        <v>745385.25632342882</v>
      </c>
      <c r="J34" s="52">
        <f>'Temporary Relocation Numbers'!J34*Assumptions!E$21</f>
        <v>512817.21234924992</v>
      </c>
      <c r="K34" s="52">
        <f>'Temporary Relocation Numbers'!K34*Assumptions!F$21</f>
        <v>474097.37603367062</v>
      </c>
      <c r="L34" s="52">
        <f>'Temporary Relocation Numbers'!L34*Assumptions!G$21</f>
        <v>380335.98218081519</v>
      </c>
      <c r="M34" s="52">
        <f>'Temporary Relocation Numbers'!M34*Assumptions!H$21</f>
        <v>161010.08777043139</v>
      </c>
      <c r="N34" s="53">
        <f>'Temporary Relocation Numbers'!N34*Assumptions!C$21</f>
        <v>41978839.373997197</v>
      </c>
      <c r="O34" s="53">
        <f>'Temporary Relocation Numbers'!O34*Assumptions!D$21</f>
        <v>81915194.099853575</v>
      </c>
      <c r="P34" s="53">
        <f>'Temporary Relocation Numbers'!P34*Assumptions!E$21</f>
        <v>65356242.343422256</v>
      </c>
      <c r="Q34" s="53">
        <f>'Temporary Relocation Numbers'!Q34*Assumptions!F$21</f>
        <v>27370456.472859327</v>
      </c>
      <c r="R34" s="53">
        <f>'Temporary Relocation Numbers'!R34*Assumptions!G$21</f>
        <v>17126811.026244208</v>
      </c>
      <c r="S34" s="53">
        <f>'Temporary Relocation Numbers'!S34*Assumptions!H$21</f>
        <v>9667204.702366516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596195.80858284282</v>
      </c>
      <c r="AC34" s="52">
        <f>'Temporary Relocation Numbers'!AC34*Assumptions!D$21</f>
        <v>680679.83441209444</v>
      </c>
      <c r="AD34" s="52">
        <f>'Temporary Relocation Numbers'!AD34*Assumptions!E$21</f>
        <v>463382.52540118789</v>
      </c>
      <c r="AE34" s="52">
        <f>'Temporary Relocation Numbers'!AE34*Assumptions!F$21</f>
        <v>472877.43689728796</v>
      </c>
      <c r="AF34" s="52">
        <f>'Temporary Relocation Numbers'!AF34*Assumptions!G$21</f>
        <v>372566.86597903818</v>
      </c>
      <c r="AG34" s="52">
        <f>'Temporary Relocation Numbers'!AG34*Assumptions!H$21</f>
        <v>147265.3020113153</v>
      </c>
      <c r="AH34" s="53">
        <f>'Temporary Relocation Numbers'!AH34*Assumptions!C$21</f>
        <v>39081278.168384515</v>
      </c>
      <c r="AI34" s="53">
        <f>'Temporary Relocation Numbers'!AI34*Assumptions!D$21</f>
        <v>74804297.888512343</v>
      </c>
      <c r="AJ34" s="53">
        <f>'Temporary Relocation Numbers'!AJ34*Assumptions!E$21</f>
        <v>59056014.303985067</v>
      </c>
      <c r="AK34" s="53">
        <f>'Temporary Relocation Numbers'!AK34*Assumptions!F$21</f>
        <v>27300027.289489355</v>
      </c>
      <c r="AL34" s="53">
        <f>'Temporary Relocation Numbers'!AL34*Assumptions!G$21</f>
        <v>16776961.968403794</v>
      </c>
      <c r="AM34" s="53">
        <f>'Temporary Relocation Numbers'!AM34*Assumptions!H$21</f>
        <v>8841954.1894110851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649597.08606307232</v>
      </c>
      <c r="I35" s="52">
        <f>'Temporary Relocation Numbers'!I35*Assumptions!D$21</f>
        <v>756091.36768464104</v>
      </c>
      <c r="J35" s="52">
        <f>'Temporary Relocation Numbers'!J35*Assumptions!E$21</f>
        <v>520182.90430086938</v>
      </c>
      <c r="K35" s="52">
        <f>'Temporary Relocation Numbers'!K35*Assumptions!F$21</f>
        <v>480906.92755191599</v>
      </c>
      <c r="L35" s="52">
        <f>'Temporary Relocation Numbers'!L35*Assumptions!G$21</f>
        <v>385798.82082078006</v>
      </c>
      <c r="M35" s="52">
        <f>'Temporary Relocation Numbers'!M35*Assumptions!H$21</f>
        <v>163322.70653411778</v>
      </c>
      <c r="N35" s="53">
        <f>'Temporary Relocation Numbers'!N35*Assumptions!C$21</f>
        <v>42562003.203988254</v>
      </c>
      <c r="O35" s="53">
        <f>'Temporary Relocation Numbers'!O35*Assumptions!D$21</f>
        <v>83053147.865086108</v>
      </c>
      <c r="P35" s="53">
        <f>'Temporary Relocation Numbers'!P35*Assumptions!E$21</f>
        <v>66264161.599103779</v>
      </c>
      <c r="Q35" s="53">
        <f>'Temporary Relocation Numbers'!Q35*Assumptions!F$21</f>
        <v>27750682.807444539</v>
      </c>
      <c r="R35" s="53">
        <f>'Temporary Relocation Numbers'!R35*Assumptions!G$21</f>
        <v>17364734.152813178</v>
      </c>
      <c r="S35" s="53">
        <f>'Temporary Relocation Numbers'!S35*Assumptions!H$21</f>
        <v>9801500.0807907153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604759.08329967724</v>
      </c>
      <c r="AC35" s="52">
        <f>'Temporary Relocation Numbers'!AC35*Assumptions!D$21</f>
        <v>690456.56939138845</v>
      </c>
      <c r="AD35" s="52">
        <f>'Temporary Relocation Numbers'!AD35*Assumptions!E$21</f>
        <v>470038.17746526899</v>
      </c>
      <c r="AE35" s="52">
        <f>'Temporary Relocation Numbers'!AE35*Assumptions!F$21</f>
        <v>479669.46619579889</v>
      </c>
      <c r="AF35" s="52">
        <f>'Temporary Relocation Numbers'!AF35*Assumptions!G$21</f>
        <v>377918.11531330011</v>
      </c>
      <c r="AG35" s="52">
        <f>'Temporary Relocation Numbers'!AG35*Assumptions!H$21</f>
        <v>149380.50178163589</v>
      </c>
      <c r="AH35" s="53">
        <f>'Temporary Relocation Numbers'!AH35*Assumptions!C$21</f>
        <v>39624189.506513074</v>
      </c>
      <c r="AI35" s="53">
        <f>'Temporary Relocation Numbers'!AI35*Assumptions!D$21</f>
        <v>75843468.134926498</v>
      </c>
      <c r="AJ35" s="53">
        <f>'Temporary Relocation Numbers'!AJ35*Assumptions!E$21</f>
        <v>59876411.723234616</v>
      </c>
      <c r="AK35" s="53">
        <f>'Temporary Relocation Numbers'!AK35*Assumptions!F$21</f>
        <v>27679275.23227217</v>
      </c>
      <c r="AL35" s="53">
        <f>'Temporary Relocation Numbers'!AL35*Assumptions!G$21</f>
        <v>17010025.043586604</v>
      </c>
      <c r="AM35" s="53">
        <f>'Temporary Relocation Numbers'!AM35*Assumptions!H$21</f>
        <v>8964785.309723014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658927.37356783682</v>
      </c>
      <c r="I36" s="52">
        <f>'Temporary Relocation Numbers'!I36*Assumptions!D$21</f>
        <v>766951.25297618785</v>
      </c>
      <c r="J36" s="52">
        <f>'Temporary Relocation Numbers'!J36*Assumptions!E$21</f>
        <v>527654.39109833189</v>
      </c>
      <c r="K36" s="52">
        <f>'Temporary Relocation Numbers'!K36*Assumptions!F$21</f>
        <v>487814.28596432193</v>
      </c>
      <c r="L36" s="52">
        <f>'Temporary Relocation Numbers'!L36*Assumptions!G$21</f>
        <v>391340.12325960823</v>
      </c>
      <c r="M36" s="52">
        <f>'Temporary Relocation Numbers'!M36*Assumptions!H$21</f>
        <v>165668.54188454236</v>
      </c>
      <c r="N36" s="53">
        <f>'Temporary Relocation Numbers'!N36*Assumptions!C$21</f>
        <v>43153268.259684488</v>
      </c>
      <c r="O36" s="53">
        <f>'Temporary Relocation Numbers'!O36*Assumptions!D$21</f>
        <v>84206909.915778205</v>
      </c>
      <c r="P36" s="53">
        <f>'Temporary Relocation Numbers'!P36*Assumptions!E$21</f>
        <v>67184693.534848899</v>
      </c>
      <c r="Q36" s="53">
        <f>'Temporary Relocation Numbers'!Q36*Assumptions!F$21</f>
        <v>28136191.19005315</v>
      </c>
      <c r="R36" s="53">
        <f>'Temporary Relocation Numbers'!R36*Assumptions!G$21</f>
        <v>17605962.472279385</v>
      </c>
      <c r="S36" s="53">
        <f>'Temporary Relocation Numbers'!S36*Assumptions!H$21</f>
        <v>9937661.0707563423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613445.3539732435</v>
      </c>
      <c r="AC36" s="52">
        <f>'Temporary Relocation Numbers'!AC36*Assumptions!D$21</f>
        <v>700373.72948983964</v>
      </c>
      <c r="AD36" s="52">
        <f>'Temporary Relocation Numbers'!AD36*Assumptions!E$21</f>
        <v>476789.42593614134</v>
      </c>
      <c r="AE36" s="52">
        <f>'Temporary Relocation Numbers'!AE36*Assumptions!F$21</f>
        <v>486559.05071346875</v>
      </c>
      <c r="AF36" s="52">
        <f>'Temporary Relocation Numbers'!AF36*Assumptions!G$21</f>
        <v>383346.2256678305</v>
      </c>
      <c r="AG36" s="52">
        <f>'Temporary Relocation Numbers'!AG36*Assumptions!H$21</f>
        <v>151526.08257183863</v>
      </c>
      <c r="AH36" s="53">
        <f>'Temporary Relocation Numbers'!AH36*Assumptions!C$21</f>
        <v>40174642.888681225</v>
      </c>
      <c r="AI36" s="53">
        <f>'Temporary Relocation Numbers'!AI36*Assumptions!D$21</f>
        <v>76897074.380761981</v>
      </c>
      <c r="AJ36" s="53">
        <f>'Temporary Relocation Numbers'!AJ36*Assumptions!E$21</f>
        <v>60708205.982136205</v>
      </c>
      <c r="AK36" s="53">
        <f>'Temporary Relocation Numbers'!AK36*Assumptions!F$21</f>
        <v>28063791.631404135</v>
      </c>
      <c r="AL36" s="53">
        <f>'Temporary Relocation Numbers'!AL36*Assumptions!G$21</f>
        <v>17246325.796551354</v>
      </c>
      <c r="AM36" s="53">
        <f>'Temporary Relocation Numbers'!AM36*Assumptions!H$21</f>
        <v>9089322.781797668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668391.67378107726</v>
      </c>
      <c r="I37" s="52">
        <f>'Temporary Relocation Numbers'!I37*Assumptions!D$21</f>
        <v>777967.12088251696</v>
      </c>
      <c r="J37" s="52">
        <f>'Temporary Relocation Numbers'!J37*Assumptions!E$21</f>
        <v>535233.19229329401</v>
      </c>
      <c r="K37" s="52">
        <f>'Temporary Relocation Numbers'!K37*Assumptions!F$21</f>
        <v>494820.85609006375</v>
      </c>
      <c r="L37" s="52">
        <f>'Temporary Relocation Numbers'!L37*Assumptions!G$21</f>
        <v>396961.01648788765</v>
      </c>
      <c r="M37" s="52">
        <f>'Temporary Relocation Numbers'!M37*Assumptions!H$21</f>
        <v>168048.07091790964</v>
      </c>
      <c r="N37" s="53">
        <f>'Temporary Relocation Numbers'!N37*Assumptions!C$21</f>
        <v>43752747.08211562</v>
      </c>
      <c r="O37" s="53">
        <f>'Temporary Relocation Numbers'!O37*Assumptions!D$21</f>
        <v>85376699.858294234</v>
      </c>
      <c r="P37" s="53">
        <f>'Temporary Relocation Numbers'!P37*Assumptions!E$21</f>
        <v>68118013.36414431</v>
      </c>
      <c r="Q37" s="53">
        <f>'Temporary Relocation Numbers'!Q37*Assumptions!F$21</f>
        <v>28527054.998115357</v>
      </c>
      <c r="R37" s="53">
        <f>'Temporary Relocation Numbers'!R37*Assumptions!G$21</f>
        <v>17850541.89989388</v>
      </c>
      <c r="S37" s="53">
        <f>'Temporary Relocation Numbers'!S37*Assumptions!H$21</f>
        <v>10075713.589063104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622256.38721805159</v>
      </c>
      <c r="AC37" s="52">
        <f>'Temporary Relocation Numbers'!AC37*Assumptions!D$21</f>
        <v>710433.33166036056</v>
      </c>
      <c r="AD37" s="52">
        <f>'Temporary Relocation Numbers'!AD37*Assumptions!E$21</f>
        <v>483637.64388332539</v>
      </c>
      <c r="AE37" s="52">
        <f>'Temporary Relocation Numbers'!AE37*Assumptions!F$21</f>
        <v>493547.59165461618</v>
      </c>
      <c r="AF37" s="52">
        <f>'Temporary Relocation Numbers'!AF37*Assumptions!G$21</f>
        <v>388852.30101220147</v>
      </c>
      <c r="AG37" s="52">
        <f>'Temporary Relocation Numbers'!AG37*Assumptions!H$21</f>
        <v>153702.48075033762</v>
      </c>
      <c r="AH37" s="53">
        <f>'Temporary Relocation Numbers'!AH37*Assumptions!C$21</f>
        <v>40732743.087849624</v>
      </c>
      <c r="AI37" s="53">
        <f>'Temporary Relocation Numbers'!AI37*Assumptions!D$21</f>
        <v>77965317.168788418</v>
      </c>
      <c r="AJ37" s="53">
        <f>'Temporary Relocation Numbers'!AJ37*Assumptions!E$21</f>
        <v>61551555.403901272</v>
      </c>
      <c r="AK37" s="53">
        <f>'Temporary Relocation Numbers'!AK37*Assumptions!F$21</f>
        <v>28453649.675501894</v>
      </c>
      <c r="AL37" s="53">
        <f>'Temporary Relocation Numbers'!AL37*Assumptions!G$21</f>
        <v>17485909.204639103</v>
      </c>
      <c r="AM37" s="53">
        <f>'Temporary Relocation Numbers'!AM37*Assumptions!H$21</f>
        <v>9215590.3100214582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677991.9115530221</v>
      </c>
      <c r="I38" s="52">
        <f>'Temporary Relocation Numbers'!I38*Assumptions!D$21</f>
        <v>789141.21181183308</v>
      </c>
      <c r="J38" s="52">
        <f>'Temporary Relocation Numbers'!J38*Assumptions!E$21</f>
        <v>542920.84926302428</v>
      </c>
      <c r="K38" s="52">
        <f>'Temporary Relocation Numbers'!K38*Assumptions!F$21</f>
        <v>501928.06292600336</v>
      </c>
      <c r="L38" s="52">
        <f>'Temporary Relocation Numbers'!L38*Assumptions!G$21</f>
        <v>402662.64368338871</v>
      </c>
      <c r="M38" s="52">
        <f>'Temporary Relocation Numbers'!M38*Assumptions!H$21</f>
        <v>170461.77758304836</v>
      </c>
      <c r="N38" s="53">
        <f>'Temporary Relocation Numbers'!N38*Assumptions!C$21</f>
        <v>44360553.775714703</v>
      </c>
      <c r="O38" s="53">
        <f>'Temporary Relocation Numbers'!O38*Assumptions!D$21</f>
        <v>86562740.349737644</v>
      </c>
      <c r="P38" s="53">
        <f>'Temporary Relocation Numbers'!P38*Assumptions!E$21</f>
        <v>69064298.734516472</v>
      </c>
      <c r="Q38" s="53">
        <f>'Temporary Relocation Numbers'!Q38*Assumptions!F$21</f>
        <v>28923348.628409751</v>
      </c>
      <c r="R38" s="53">
        <f>'Temporary Relocation Numbers'!R38*Assumptions!G$21</f>
        <v>18098518.988755606</v>
      </c>
      <c r="S38" s="53">
        <f>'Temporary Relocation Numbers'!S38*Assumptions!H$21</f>
        <v>10215683.912543047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631193.97502283542</v>
      </c>
      <c r="AC38" s="52">
        <f>'Temporary Relocation Numbers'!AC38*Assumptions!D$21</f>
        <v>720637.42182574526</v>
      </c>
      <c r="AD38" s="52">
        <f>'Temporary Relocation Numbers'!AD38*Assumptions!E$21</f>
        <v>490584.22409800341</v>
      </c>
      <c r="AE38" s="52">
        <f>'Temporary Relocation Numbers'!AE38*Assumptions!F$21</f>
        <v>500636.51034932595</v>
      </c>
      <c r="AF38" s="52">
        <f>'Temporary Relocation Numbers'!AF38*Assumptions!G$21</f>
        <v>394437.46117251157</v>
      </c>
      <c r="AG38" s="52">
        <f>'Temporary Relocation Numbers'!AG38*Assumptions!H$21</f>
        <v>155910.13895319001</v>
      </c>
      <c r="AH38" s="53">
        <f>'Temporary Relocation Numbers'!AH38*Assumptions!C$21</f>
        <v>41298596.332469486</v>
      </c>
      <c r="AI38" s="53">
        <f>'Temporary Relocation Numbers'!AI38*Assumptions!D$21</f>
        <v>79048399.827685893</v>
      </c>
      <c r="AJ38" s="53">
        <f>'Temporary Relocation Numbers'!AJ38*Assumptions!E$21</f>
        <v>62406620.511143841</v>
      </c>
      <c r="AK38" s="53">
        <f>'Temporary Relocation Numbers'!AK38*Assumptions!F$21</f>
        <v>28848923.569907557</v>
      </c>
      <c r="AL38" s="53">
        <f>'Temporary Relocation Numbers'!AL38*Assumptions!G$21</f>
        <v>17728820.870009482</v>
      </c>
      <c r="AM38" s="53">
        <f>'Temporary Relocation Numbers'!AM38*Assumptions!H$21</f>
        <v>9343611.9280786142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687730.03938089288</v>
      </c>
      <c r="I39" s="52">
        <f>'Temporary Relocation Numbers'!I39*Assumptions!D$21</f>
        <v>800475.79835175409</v>
      </c>
      <c r="J39" s="52">
        <f>'Temporary Relocation Numbers'!J39*Assumptions!E$21</f>
        <v>550718.9255238882</v>
      </c>
      <c r="K39" s="52">
        <f>'Temporary Relocation Numbers'!K39*Assumptions!F$21</f>
        <v>509137.35193650593</v>
      </c>
      <c r="L39" s="52">
        <f>'Temporary Relocation Numbers'!L39*Assumptions!G$21</f>
        <v>408446.16444356297</v>
      </c>
      <c r="M39" s="52">
        <f>'Temporary Relocation Numbers'!M39*Assumptions!H$21</f>
        <v>172910.15277983702</v>
      </c>
      <c r="N39" s="53">
        <f>'Temporary Relocation Numbers'!N39*Assumptions!C$21</f>
        <v>44976804.030036747</v>
      </c>
      <c r="O39" s="53">
        <f>'Temporary Relocation Numbers'!O39*Assumptions!D$21</f>
        <v>87765257.140331507</v>
      </c>
      <c r="P39" s="53">
        <f>'Temporary Relocation Numbers'!P39*Assumptions!E$21</f>
        <v>70023729.761345059</v>
      </c>
      <c r="Q39" s="53">
        <f>'Temporary Relocation Numbers'!Q39*Assumptions!F$21</f>
        <v>29325147.511223976</v>
      </c>
      <c r="R39" s="53">
        <f>'Temporary Relocation Numbers'!R39*Assumptions!G$21</f>
        <v>18349940.938672263</v>
      </c>
      <c r="S39" s="53">
        <f>'Temporary Relocation Numbers'!S39*Assumptions!H$21</f>
        <v>10357598.683062091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640259.93511500605</v>
      </c>
      <c r="AC39" s="52">
        <f>'Temporary Relocation Numbers'!AC39*Assumptions!D$21</f>
        <v>730988.07529476867</v>
      </c>
      <c r="AD39" s="52">
        <f>'Temporary Relocation Numbers'!AD39*Assumptions!E$21</f>
        <v>497630.5793762838</v>
      </c>
      <c r="AE39" s="52">
        <f>'Temporary Relocation Numbers'!AE39*Assumptions!F$21</f>
        <v>507827.24854251981</v>
      </c>
      <c r="AF39" s="52">
        <f>'Temporary Relocation Numbers'!AF39*Assumptions!G$21</f>
        <v>400102.84205913631</v>
      </c>
      <c r="AG39" s="52">
        <f>'Temporary Relocation Numbers'!AG39*Assumptions!H$21</f>
        <v>158149.50617411957</v>
      </c>
      <c r="AH39" s="53">
        <f>'Temporary Relocation Numbers'!AH39*Assumptions!C$21</f>
        <v>41872310.326701909</v>
      </c>
      <c r="AI39" s="53">
        <f>'Temporary Relocation Numbers'!AI39*Assumptions!D$21</f>
        <v>80146528.510746449</v>
      </c>
      <c r="AJ39" s="53">
        <f>'Temporary Relocation Numbers'!AJ39*Assumptions!E$21</f>
        <v>63273564.056434408</v>
      </c>
      <c r="AK39" s="53">
        <f>'Temporary Relocation Numbers'!AK39*Assumptions!F$21</f>
        <v>29249688.550812855</v>
      </c>
      <c r="AL39" s="53">
        <f>'Temporary Relocation Numbers'!AL39*Assumptions!G$21</f>
        <v>17975107.028320573</v>
      </c>
      <c r="AM39" s="53">
        <f>'Temporary Relocation Numbers'!AM39*Assumptions!H$21</f>
        <v>9473412.0035257619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697608.03780600207</v>
      </c>
      <c r="I40" s="52">
        <f>'Temporary Relocation Numbers'!I40*Assumptions!D$21</f>
        <v>811973.18573150982</v>
      </c>
      <c r="J40" s="52">
        <f>'Temporary Relocation Numbers'!J40*Assumptions!E$21</f>
        <v>558629.00704933691</v>
      </c>
      <c r="K40" s="52">
        <f>'Temporary Relocation Numbers'!K40*Assumptions!F$21</f>
        <v>516450.18934741867</v>
      </c>
      <c r="L40" s="52">
        <f>'Temporary Relocation Numbers'!L40*Assumptions!G$21</f>
        <v>414312.75502138259</v>
      </c>
      <c r="M40" s="52">
        <f>'Temporary Relocation Numbers'!M40*Assumptions!H$21</f>
        <v>175393.69445904333</v>
      </c>
      <c r="N40" s="53">
        <f>'Temporary Relocation Numbers'!N40*Assumptions!C$21</f>
        <v>45601615.141778931</v>
      </c>
      <c r="O40" s="53">
        <f>'Temporary Relocation Numbers'!O40*Assumptions!D$21</f>
        <v>88984479.116387591</v>
      </c>
      <c r="P40" s="53">
        <f>'Temporary Relocation Numbers'!P40*Assumptions!E$21</f>
        <v>70996489.062146008</v>
      </c>
      <c r="Q40" s="53">
        <f>'Temporary Relocation Numbers'!Q40*Assumptions!F$21</f>
        <v>29732528.124712095</v>
      </c>
      <c r="R40" s="53">
        <f>'Temporary Relocation Numbers'!R40*Assumptions!G$21</f>
        <v>18604855.605144307</v>
      </c>
      <c r="S40" s="53">
        <f>'Temporary Relocation Numbers'!S40*Assumptions!H$21</f>
        <v>10501484.912591018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649456.1113303419</v>
      </c>
      <c r="AC40" s="52">
        <f>'Temporary Relocation Numbers'!AC40*Assumptions!D$21</f>
        <v>741487.39718426403</v>
      </c>
      <c r="AD40" s="52">
        <f>'Temporary Relocation Numbers'!AD40*Assumptions!E$21</f>
        <v>504778.14280653669</v>
      </c>
      <c r="AE40" s="52">
        <f>'Temporary Relocation Numbers'!AE40*Assumptions!F$21</f>
        <v>515121.26868717751</v>
      </c>
      <c r="AF40" s="52">
        <f>'Temporary Relocation Numbers'!AF40*Assumptions!G$21</f>
        <v>405849.59589774965</v>
      </c>
      <c r="AG40" s="52">
        <f>'Temporary Relocation Numbers'!AG40*Assumptions!H$21</f>
        <v>160421.0378558331</v>
      </c>
      <c r="AH40" s="53">
        <f>'Temporary Relocation Numbers'!AH40*Assumptions!C$21</f>
        <v>42453994.270918317</v>
      </c>
      <c r="AI40" s="53">
        <f>'Temporary Relocation Numbers'!AI40*Assumptions!D$21</f>
        <v>81259912.235113174</v>
      </c>
      <c r="AJ40" s="53">
        <f>'Temporary Relocation Numbers'!AJ40*Assumptions!E$21</f>
        <v>64152551.053278141</v>
      </c>
      <c r="AK40" s="53">
        <f>'Temporary Relocation Numbers'!AK40*Assumptions!F$21</f>
        <v>29656020.899579581</v>
      </c>
      <c r="AL40" s="53">
        <f>'Temporary Relocation Numbers'!AL40*Assumptions!G$21</f>
        <v>18224814.557529386</v>
      </c>
      <c r="AM40" s="53">
        <f>'Temporary Relocation Numbers'!AM40*Assumptions!H$21</f>
        <v>9605015.2424300127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913139.74949600606</v>
      </c>
      <c r="I41" s="52">
        <f>'Temporary Relocation Numbers'!I41*Assumptions!D$21</f>
        <v>1062838.9457039677</v>
      </c>
      <c r="J41" s="52">
        <f>'Temporary Relocation Numbers'!J41*Assumptions!E$21</f>
        <v>731222.00994491635</v>
      </c>
      <c r="K41" s="52">
        <f>'Temporary Relocation Numbers'!K41*Assumptions!F$21</f>
        <v>676011.70137178339</v>
      </c>
      <c r="L41" s="52">
        <f>'Temporary Relocation Numbers'!L41*Assumptions!G$21</f>
        <v>542318.07093718438</v>
      </c>
      <c r="M41" s="52">
        <f>'Temporary Relocation Numbers'!M41*Assumptions!H$21</f>
        <v>229583.01157941716</v>
      </c>
      <c r="N41" s="53">
        <f>'Temporary Relocation Numbers'!N41*Assumptions!C$21</f>
        <v>59662871.123345651</v>
      </c>
      <c r="O41" s="53">
        <f>'Temporary Relocation Numbers'!O41*Assumptions!D$21</f>
        <v>116422839.25674058</v>
      </c>
      <c r="P41" s="53">
        <f>'Temporary Relocation Numbers'!P41*Assumptions!E$21</f>
        <v>92888253.276890293</v>
      </c>
      <c r="Q41" s="53">
        <f>'Temporary Relocation Numbers'!Q41*Assumptions!F$21</f>
        <v>38900551.837049387</v>
      </c>
      <c r="R41" s="53">
        <f>'Temporary Relocation Numbers'!R41*Assumptions!G$21</f>
        <v>24341661.995678108</v>
      </c>
      <c r="S41" s="53">
        <f>'Temporary Relocation Numbers'!S41*Assumptions!H$21</f>
        <v>13739617.313897509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850110.89131653379</v>
      </c>
      <c r="AC41" s="52">
        <f>'Temporary Relocation Numbers'!AC41*Assumptions!D$21</f>
        <v>970575.9960116375</v>
      </c>
      <c r="AD41" s="52">
        <f>'Temporary Relocation Numbers'!AD41*Assumptions!E$21</f>
        <v>660733.48054169188</v>
      </c>
      <c r="AE41" s="52">
        <f>'Temporary Relocation Numbers'!AE41*Assumptions!F$21</f>
        <v>674272.19979922543</v>
      </c>
      <c r="AF41" s="52">
        <f>'Temporary Relocation Numbers'!AF41*Assumptions!G$21</f>
        <v>531240.14954969008</v>
      </c>
      <c r="AG41" s="52">
        <f>'Temporary Relocation Numbers'!AG41*Assumptions!H$21</f>
        <v>209984.43019990154</v>
      </c>
      <c r="AH41" s="53">
        <f>'Temporary Relocation Numbers'!AH41*Assumptions!C$21</f>
        <v>55544681.498275638</v>
      </c>
      <c r="AI41" s="53">
        <f>'Temporary Relocation Numbers'!AI41*Assumptions!D$21</f>
        <v>106316402.52443932</v>
      </c>
      <c r="AJ41" s="53">
        <f>'Temporary Relocation Numbers'!AJ41*Assumptions!E$21</f>
        <v>83933987.290264055</v>
      </c>
      <c r="AK41" s="53">
        <f>'Temporary Relocation Numbers'!AK41*Assumptions!F$21</f>
        <v>38800453.612482257</v>
      </c>
      <c r="AL41" s="53">
        <f>'Temporary Relocation Numbers'!AL41*Assumptions!G$21</f>
        <v>23844435.308094043</v>
      </c>
      <c r="AM41" s="53">
        <f>'Temporary Relocation Numbers'!AM41*Assumptions!H$21</f>
        <v>12566721.261191649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926255.35080890812</v>
      </c>
      <c r="I42" s="52">
        <f>'Temporary Relocation Numbers'!I42*Assumptions!D$21</f>
        <v>1078104.7052762266</v>
      </c>
      <c r="J42" s="52">
        <f>'Temporary Relocation Numbers'!J42*Assumptions!E$21</f>
        <v>741724.69188264781</v>
      </c>
      <c r="K42" s="52">
        <f>'Temporary Relocation Numbers'!K42*Assumptions!F$21</f>
        <v>685721.3870611235</v>
      </c>
      <c r="L42" s="52">
        <f>'Temporary Relocation Numbers'!L42*Assumptions!G$21</f>
        <v>550107.48937737383</v>
      </c>
      <c r="M42" s="52">
        <f>'Temporary Relocation Numbers'!M42*Assumptions!H$21</f>
        <v>232880.55639635559</v>
      </c>
      <c r="N42" s="53">
        <f>'Temporary Relocation Numbers'!N42*Assumptions!C$21</f>
        <v>60491698.907805681</v>
      </c>
      <c r="O42" s="53">
        <f>'Temporary Relocation Numbers'!O42*Assumptions!D$21</f>
        <v>118040168.1265199</v>
      </c>
      <c r="P42" s="53">
        <f>'Temporary Relocation Numbers'!P42*Assumptions!E$21</f>
        <v>94178643.157837912</v>
      </c>
      <c r="Q42" s="53">
        <f>'Temporary Relocation Numbers'!Q42*Assumptions!F$21</f>
        <v>39440952.551703528</v>
      </c>
      <c r="R42" s="53">
        <f>'Temporary Relocation Numbers'!R42*Assumptions!G$21</f>
        <v>24679812.765195098</v>
      </c>
      <c r="S42" s="53">
        <f>'Temporary Relocation Numbers'!S42*Assumptions!H$21</f>
        <v>13930486.046212845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862321.19705387263</v>
      </c>
      <c r="AC42" s="52">
        <f>'Temporary Relocation Numbers'!AC42*Assumptions!D$21</f>
        <v>984516.5651464141</v>
      </c>
      <c r="AD42" s="52">
        <f>'Temporary Relocation Numbers'!AD42*Assumptions!E$21</f>
        <v>670223.72221571184</v>
      </c>
      <c r="AE42" s="52">
        <f>'Temporary Relocation Numbers'!AE42*Assumptions!F$21</f>
        <v>683956.90069393627</v>
      </c>
      <c r="AF42" s="52">
        <f>'Temporary Relocation Numbers'!AF42*Assumptions!G$21</f>
        <v>538870.45368084405</v>
      </c>
      <c r="AG42" s="52">
        <f>'Temporary Relocation Numbers'!AG42*Assumptions!H$21</f>
        <v>213000.47683453647</v>
      </c>
      <c r="AH42" s="53">
        <f>'Temporary Relocation Numbers'!AH42*Assumptions!C$21</f>
        <v>56316300.00134059</v>
      </c>
      <c r="AI42" s="53">
        <f>'Temporary Relocation Numbers'!AI42*Assumptions!D$21</f>
        <v>107793334.26937529</v>
      </c>
      <c r="AJ42" s="53">
        <f>'Temporary Relocation Numbers'!AJ42*Assumptions!E$21</f>
        <v>85099985.832018211</v>
      </c>
      <c r="AK42" s="53">
        <f>'Temporary Relocation Numbers'!AK42*Assumptions!F$21</f>
        <v>39339463.777400285</v>
      </c>
      <c r="AL42" s="53">
        <f>'Temporary Relocation Numbers'!AL42*Assumptions!G$21</f>
        <v>24175678.677982338</v>
      </c>
      <c r="AM42" s="53">
        <f>'Temporary Relocation Numbers'!AM42*Assumptions!H$21</f>
        <v>12741296.294956069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939559.33401833149</v>
      </c>
      <c r="I43" s="52">
        <f>'Temporary Relocation Numbers'!I43*Assumptions!D$21</f>
        <v>1093589.7298803697</v>
      </c>
      <c r="J43" s="52">
        <f>'Temporary Relocation Numbers'!J43*Assumptions!E$21</f>
        <v>752378.22585489834</v>
      </c>
      <c r="K43" s="52">
        <f>'Temporary Relocation Numbers'!K43*Assumptions!F$21</f>
        <v>695570.53482781292</v>
      </c>
      <c r="L43" s="52">
        <f>'Temporary Relocation Numbers'!L43*Assumptions!G$21</f>
        <v>558008.78872820956</v>
      </c>
      <c r="M43" s="52">
        <f>'Temporary Relocation Numbers'!M43*Assumptions!H$21</f>
        <v>236225.46448179075</v>
      </c>
      <c r="N43" s="53">
        <f>'Temporary Relocation Numbers'!N43*Assumptions!C$21</f>
        <v>61332040.645304821</v>
      </c>
      <c r="O43" s="53">
        <f>'Temporary Relocation Numbers'!O43*Assumptions!D$21</f>
        <v>119679964.68983531</v>
      </c>
      <c r="P43" s="53">
        <f>'Temporary Relocation Numbers'!P43*Assumptions!E$21</f>
        <v>95486958.944226831</v>
      </c>
      <c r="Q43" s="53">
        <f>'Temporary Relocation Numbers'!Q43*Assumptions!F$21</f>
        <v>39988860.43318712</v>
      </c>
      <c r="R43" s="53">
        <f>'Temporary Relocation Numbers'!R43*Assumptions!G$21</f>
        <v>25022661.075206462</v>
      </c>
      <c r="S43" s="53">
        <f>'Temporary Relocation Numbers'!S43*Assumptions!H$21</f>
        <v>14124006.29873747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874706.88175379473</v>
      </c>
      <c r="AC43" s="52">
        <f>'Temporary Relocation Numbers'!AC43*Assumptions!D$21</f>
        <v>998657.36534872162</v>
      </c>
      <c r="AD43" s="52">
        <f>'Temporary Relocation Numbers'!AD43*Assumptions!E$21</f>
        <v>679850.2740506113</v>
      </c>
      <c r="AE43" s="52">
        <f>'Temporary Relocation Numbers'!AE43*Assumptions!F$21</f>
        <v>693780.70480460068</v>
      </c>
      <c r="AF43" s="52">
        <f>'Temporary Relocation Numbers'!AF43*Assumptions!G$21</f>
        <v>546610.35333331383</v>
      </c>
      <c r="AG43" s="52">
        <f>'Temporary Relocation Numbers'!AG43*Assumptions!H$21</f>
        <v>216059.84352529957</v>
      </c>
      <c r="AH43" s="53">
        <f>'Temporary Relocation Numbers'!AH43*Assumptions!C$21</f>
        <v>57098637.714565955</v>
      </c>
      <c r="AI43" s="53">
        <f>'Temporary Relocation Numbers'!AI43*Assumptions!D$21</f>
        <v>109290783.33174677</v>
      </c>
      <c r="AJ43" s="53">
        <f>'Temporary Relocation Numbers'!AJ43*Assumptions!E$21</f>
        <v>86282182.253120914</v>
      </c>
      <c r="AK43" s="53">
        <f>'Temporary Relocation Numbers'!AK43*Assumptions!F$21</f>
        <v>39885961.791836418</v>
      </c>
      <c r="AL43" s="53">
        <f>'Temporary Relocation Numbers'!AL43*Assumptions!G$21</f>
        <v>24511523.631790616</v>
      </c>
      <c r="AM43" s="53">
        <f>'Temporary Relocation Numbers'!AM43*Assumptions!H$21</f>
        <v>12918296.499278534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953054.40488957718</v>
      </c>
      <c r="I44" s="52">
        <f>'Temporary Relocation Numbers'!I44*Assumptions!D$21</f>
        <v>1109297.1688620935</v>
      </c>
      <c r="J44" s="52">
        <f>'Temporary Relocation Numbers'!J44*Assumptions!E$21</f>
        <v>763184.77857836452</v>
      </c>
      <c r="K44" s="52">
        <f>'Temporary Relocation Numbers'!K44*Assumptions!F$21</f>
        <v>705561.14779240999</v>
      </c>
      <c r="L44" s="52">
        <f>'Temporary Relocation Numbers'!L44*Assumptions!G$21</f>
        <v>566023.57595666382</v>
      </c>
      <c r="M44" s="52">
        <f>'Temporary Relocation Numbers'!M44*Assumptions!H$21</f>
        <v>239618.41612342981</v>
      </c>
      <c r="N44" s="53">
        <f>'Temporary Relocation Numbers'!N44*Assumptions!C$21</f>
        <v>62184056.285976328</v>
      </c>
      <c r="O44" s="53">
        <f>'Temporary Relocation Numbers'!O44*Assumptions!D$21</f>
        <v>121342541.06456348</v>
      </c>
      <c r="P44" s="53">
        <f>'Temporary Relocation Numbers'!P44*Assumptions!E$21</f>
        <v>96813449.660085127</v>
      </c>
      <c r="Q44" s="53">
        <f>'Temporary Relocation Numbers'!Q44*Assumptions!F$21</f>
        <v>40544379.769951843</v>
      </c>
      <c r="R44" s="53">
        <f>'Temporary Relocation Numbers'!R44*Assumptions!G$21</f>
        <v>25370272.183250204</v>
      </c>
      <c r="S44" s="53">
        <f>'Temporary Relocation Numbers'!S44*Assumptions!H$21</f>
        <v>14320214.9059981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887270.4644179669</v>
      </c>
      <c r="AC44" s="52">
        <f>'Temporary Relocation Numbers'!AC44*Assumptions!D$21</f>
        <v>1013001.2725757768</v>
      </c>
      <c r="AD44" s="52">
        <f>'Temporary Relocation Numbers'!AD44*Assumptions!E$21</f>
        <v>689615.09389536839</v>
      </c>
      <c r="AE44" s="52">
        <f>'Temporary Relocation Numbers'!AE44*Assumptions!F$21</f>
        <v>703745.61009738152</v>
      </c>
      <c r="AF44" s="52">
        <f>'Temporary Relocation Numbers'!AF44*Assumptions!G$21</f>
        <v>554461.42264858703</v>
      </c>
      <c r="AG44" s="52">
        <f>'Temporary Relocation Numbers'!AG44*Assumptions!H$21</f>
        <v>219163.1524864634</v>
      </c>
      <c r="AH44" s="53">
        <f>'Temporary Relocation Numbers'!AH44*Assumptions!C$21</f>
        <v>57891843.5476344</v>
      </c>
      <c r="AI44" s="53">
        <f>'Temporary Relocation Numbers'!AI44*Assumptions!D$21</f>
        <v>110809034.7350941</v>
      </c>
      <c r="AJ44" s="53">
        <f>'Temporary Relocation Numbers'!AJ44*Assumptions!E$21</f>
        <v>87480801.572117209</v>
      </c>
      <c r="AK44" s="53">
        <f>'Temporary Relocation Numbers'!AK44*Assumptions!F$21</f>
        <v>40440051.675889112</v>
      </c>
      <c r="AL44" s="53">
        <f>'Temporary Relocation Numbers'!AL44*Assumptions!G$21</f>
        <v>24852034.094042357</v>
      </c>
      <c r="AM44" s="53">
        <f>'Temporary Relocation Numbers'!AM44*Assumptions!H$21</f>
        <v>13097755.56426988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966743.30805137276</v>
      </c>
      <c r="I45" s="52">
        <f>'Temporary Relocation Numbers'!I45*Assumptions!D$21</f>
        <v>1125230.2168017507</v>
      </c>
      <c r="J45" s="52">
        <f>'Temporary Relocation Numbers'!J45*Assumptions!E$21</f>
        <v>774146.54789071134</v>
      </c>
      <c r="K45" s="52">
        <f>'Temporary Relocation Numbers'!K45*Assumptions!F$21</f>
        <v>715695.25784667744</v>
      </c>
      <c r="L45" s="52">
        <f>'Temporary Relocation Numbers'!L45*Assumptions!G$21</f>
        <v>574153.48111088399</v>
      </c>
      <c r="M45" s="52">
        <f>'Temporary Relocation Numbers'!M45*Assumptions!H$21</f>
        <v>243060.10138008249</v>
      </c>
      <c r="N45" s="53">
        <f>'Temporary Relocation Numbers'!N45*Assumptions!C$21</f>
        <v>63047908.001957126</v>
      </c>
      <c r="O45" s="53">
        <f>'Temporary Relocation Numbers'!O45*Assumptions!D$21</f>
        <v>123028213.70447673</v>
      </c>
      <c r="P45" s="53">
        <f>'Temporary Relocation Numbers'!P45*Assumptions!E$21</f>
        <v>98158367.788845837</v>
      </c>
      <c r="Q45" s="53">
        <f>'Temporary Relocation Numbers'!Q45*Assumptions!F$21</f>
        <v>41107616.299209081</v>
      </c>
      <c r="R45" s="53">
        <f>'Temporary Relocation Numbers'!R45*Assumptions!G$21</f>
        <v>25722712.253412418</v>
      </c>
      <c r="S45" s="53">
        <f>'Temporary Relocation Numbers'!S45*Assumptions!H$21</f>
        <v>14519149.214221252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900014.50022896135</v>
      </c>
      <c r="AC45" s="52">
        <f>'Temporary Relocation Numbers'!AC45*Assumptions!D$21</f>
        <v>1027551.2040927205</v>
      </c>
      <c r="AD45" s="52">
        <f>'Temporary Relocation Numbers'!AD45*Assumptions!E$21</f>
        <v>699520.16771992086</v>
      </c>
      <c r="AE45" s="52">
        <f>'Temporary Relocation Numbers'!AE45*Assumptions!F$21</f>
        <v>713853.64323561313</v>
      </c>
      <c r="AF45" s="52">
        <f>'Temporary Relocation Numbers'!AF45*Assumptions!G$21</f>
        <v>562425.25837784656</v>
      </c>
      <c r="AG45" s="52">
        <f>'Temporary Relocation Numbers'!AG45*Assumptions!H$21</f>
        <v>222311.0348692835</v>
      </c>
      <c r="AH45" s="53">
        <f>'Temporary Relocation Numbers'!AH45*Assumptions!C$21</f>
        <v>58696068.478859954</v>
      </c>
      <c r="AI45" s="53">
        <f>'Temporary Relocation Numbers'!AI45*Assumptions!D$21</f>
        <v>112348377.46246253</v>
      </c>
      <c r="AJ45" s="53">
        <f>'Temporary Relocation Numbers'!AJ45*Assumptions!E$21</f>
        <v>88696071.933476582</v>
      </c>
      <c r="AK45" s="53">
        <f>'Temporary Relocation Numbers'!AK45*Assumptions!F$21</f>
        <v>41001838.894688576</v>
      </c>
      <c r="AL45" s="53">
        <f>'Temporary Relocation Numbers'!AL45*Assumptions!G$21</f>
        <v>25197274.877291054</v>
      </c>
      <c r="AM45" s="53">
        <f>'Temporary Relocation Numbers'!AM45*Assumptions!H$21</f>
        <v>13279707.648058968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980628.82755407295</v>
      </c>
      <c r="I46" s="52">
        <f>'Temporary Relocation Numbers'!I46*Assumptions!D$21</f>
        <v>1141392.114164063</v>
      </c>
      <c r="J46" s="52">
        <f>'Temporary Relocation Numbers'!J46*Assumptions!E$21</f>
        <v>785265.76319756673</v>
      </c>
      <c r="K46" s="52">
        <f>'Temporary Relocation Numbers'!K46*Assumptions!F$21</f>
        <v>725974.92606682959</v>
      </c>
      <c r="L46" s="52">
        <f>'Temporary Relocation Numbers'!L46*Assumptions!G$21</f>
        <v>582400.15765171067</v>
      </c>
      <c r="M46" s="52">
        <f>'Temporary Relocation Numbers'!M46*Assumptions!H$21</f>
        <v>246551.22022200585</v>
      </c>
      <c r="N46" s="53">
        <f>'Temporary Relocation Numbers'!N46*Assumptions!C$21</f>
        <v>63923760.21825543</v>
      </c>
      <c r="O46" s="53">
        <f>'Temporary Relocation Numbers'!O46*Assumptions!D$21</f>
        <v>124737303.45947607</v>
      </c>
      <c r="P46" s="53">
        <f>'Temporary Relocation Numbers'!P46*Assumptions!E$21</f>
        <v>99521969.321404472</v>
      </c>
      <c r="Q46" s="53">
        <f>'Temporary Relocation Numbers'!Q46*Assumptions!F$21</f>
        <v>41678677.227055945</v>
      </c>
      <c r="R46" s="53">
        <f>'Temporary Relocation Numbers'!R46*Assumptions!G$21</f>
        <v>26080048.368920881</v>
      </c>
      <c r="S46" s="53">
        <f>'Temporary Relocation Numbers'!S46*Assumptions!H$21</f>
        <v>14720847.088441696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912941.58106992673</v>
      </c>
      <c r="AC46" s="52">
        <f>'Temporary Relocation Numbers'!AC46*Assumptions!D$21</f>
        <v>1042310.1190659335</v>
      </c>
      <c r="AD46" s="52">
        <f>'Temporary Relocation Numbers'!AD46*Assumptions!E$21</f>
        <v>709567.51001907338</v>
      </c>
      <c r="AE46" s="52">
        <f>'Temporary Relocation Numbers'!AE46*Assumptions!F$21</f>
        <v>724106.85999198433</v>
      </c>
      <c r="AF46" s="52">
        <f>'Temporary Relocation Numbers'!AF46*Assumptions!G$21</f>
        <v>570503.48020671902</v>
      </c>
      <c r="AG46" s="52">
        <f>'Temporary Relocation Numbers'!AG46*Assumptions!H$21</f>
        <v>225504.13089036188</v>
      </c>
      <c r="AH46" s="53">
        <f>'Temporary Relocation Numbers'!AH46*Assumptions!C$21</f>
        <v>59511465.583925046</v>
      </c>
      <c r="AI46" s="53">
        <f>'Temporary Relocation Numbers'!AI46*Assumptions!D$21</f>
        <v>113909104.51140691</v>
      </c>
      <c r="AJ46" s="53">
        <f>'Temporary Relocation Numbers'!AJ46*Assumptions!E$21</f>
        <v>89928224.651017621</v>
      </c>
      <c r="AK46" s="53">
        <f>'Temporary Relocation Numbers'!AK46*Assumptions!F$21</f>
        <v>41571430.378471099</v>
      </c>
      <c r="AL46" s="53">
        <f>'Temporary Relocation Numbers'!AL46*Assumptions!G$21</f>
        <v>25547311.694456622</v>
      </c>
      <c r="AM46" s="53">
        <f>'Temporary Relocation Numbers'!AM46*Assumptions!H$21</f>
        <v>13464187.383294351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994713.78743588366</v>
      </c>
      <c r="I47" s="52">
        <f>'Temporary Relocation Numbers'!I47*Assumptions!D$21</f>
        <v>1157786.1479571695</v>
      </c>
      <c r="J47" s="52">
        <f>'Temporary Relocation Numbers'!J47*Assumptions!E$21</f>
        <v>796544.68592593935</v>
      </c>
      <c r="K47" s="52">
        <f>'Temporary Relocation Numbers'!K47*Assumptions!F$21</f>
        <v>736402.24313271267</v>
      </c>
      <c r="L47" s="52">
        <f>'Temporary Relocation Numbers'!L47*Assumptions!G$21</f>
        <v>590765.28278896061</v>
      </c>
      <c r="M47" s="52">
        <f>'Temporary Relocation Numbers'!M47*Assumptions!H$21</f>
        <v>250092.48267326385</v>
      </c>
      <c r="N47" s="53">
        <f>'Temporary Relocation Numbers'!N47*Assumptions!C$21</f>
        <v>64811779.64404735</v>
      </c>
      <c r="O47" s="53">
        <f>'Temporary Relocation Numbers'!O47*Assumptions!D$21</f>
        <v>126470135.63666207</v>
      </c>
      <c r="P47" s="53">
        <f>'Temporary Relocation Numbers'!P47*Assumptions!E$21</f>
        <v>100904513.80484417</v>
      </c>
      <c r="Q47" s="53">
        <f>'Temporary Relocation Numbers'!Q47*Assumptions!F$21</f>
        <v>42257671.248880826</v>
      </c>
      <c r="R47" s="53">
        <f>'Temporary Relocation Numbers'!R47*Assumptions!G$21</f>
        <v>26442348.544913661</v>
      </c>
      <c r="S47" s="53">
        <f>'Temporary Relocation Numbers'!S47*Assumptions!H$21</f>
        <v>14925346.919709684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926054.33605172706</v>
      </c>
      <c r="AC47" s="52">
        <f>'Temporary Relocation Numbers'!AC47*Assumptions!D$21</f>
        <v>1057281.0191648693</v>
      </c>
      <c r="AD47" s="52">
        <f>'Temporary Relocation Numbers'!AD47*Assumptions!E$21</f>
        <v>719759.16422220634</v>
      </c>
      <c r="AE47" s="52">
        <f>'Temporary Relocation Numbers'!AE47*Assumptions!F$21</f>
        <v>734507.34566664021</v>
      </c>
      <c r="AF47" s="52">
        <f>'Temporary Relocation Numbers'!AF47*Assumptions!G$21</f>
        <v>578697.73108468624</v>
      </c>
      <c r="AG47" s="52">
        <f>'Temporary Relocation Numbers'!AG47*Assumptions!H$21</f>
        <v>228743.08996185433</v>
      </c>
      <c r="AH47" s="53">
        <f>'Temporary Relocation Numbers'!AH47*Assumptions!C$21</f>
        <v>60338190.065016828</v>
      </c>
      <c r="AI47" s="53">
        <f>'Temporary Relocation Numbers'!AI47*Assumptions!D$21</f>
        <v>115491512.94976102</v>
      </c>
      <c r="AJ47" s="53">
        <f>'Temporary Relocation Numbers'!AJ47*Assumptions!E$21</f>
        <v>91177494.251936302</v>
      </c>
      <c r="AK47" s="53">
        <f>'Temporary Relocation Numbers'!AK47*Assumptions!F$21</f>
        <v>42148934.542931937</v>
      </c>
      <c r="AL47" s="53">
        <f>'Temporary Relocation Numbers'!AL47*Assumptions!G$21</f>
        <v>25902211.171333127</v>
      </c>
      <c r="AM47" s="53">
        <f>'Temporary Relocation Numbers'!AM47*Assumptions!H$21</f>
        <v>13651229.883736204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1009001.0522972114</v>
      </c>
      <c r="I48" s="52">
        <f>'Temporary Relocation Numbers'!I48*Assumptions!D$21</f>
        <v>1174415.6524011367</v>
      </c>
      <c r="J48" s="52">
        <f>'Temporary Relocation Numbers'!J48*Assumptions!E$21</f>
        <v>807985.60998414794</v>
      </c>
      <c r="K48" s="52">
        <f>'Temporary Relocation Numbers'!K48*Assumptions!F$21</f>
        <v>746979.32975300972</v>
      </c>
      <c r="L48" s="52">
        <f>'Temporary Relocation Numbers'!L48*Assumptions!G$21</f>
        <v>599250.5578225361</v>
      </c>
      <c r="M48" s="52">
        <f>'Temporary Relocation Numbers'!M48*Assumptions!H$21</f>
        <v>253684.60895613217</v>
      </c>
      <c r="N48" s="53">
        <f>'Temporary Relocation Numbers'!N48*Assumptions!C$21</f>
        <v>65712135.30440823</v>
      </c>
      <c r="O48" s="53">
        <f>'Temporary Relocation Numbers'!O48*Assumptions!D$21</f>
        <v>128227040.06225343</v>
      </c>
      <c r="P48" s="53">
        <f>'Temporary Relocation Numbers'!P48*Assumptions!E$21</f>
        <v>102306264.39183798</v>
      </c>
      <c r="Q48" s="53">
        <f>'Temporary Relocation Numbers'!Q48*Assumptions!F$21</f>
        <v>42844708.570052333</v>
      </c>
      <c r="R48" s="53">
        <f>'Temporary Relocation Numbers'!R48*Assumptions!G$21</f>
        <v>26809681.741385072</v>
      </c>
      <c r="S48" s="53">
        <f>'Temporary Relocation Numbers'!S48*Assumptions!H$21</f>
        <v>15132687.632398242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939355.43204764929</v>
      </c>
      <c r="AC48" s="52">
        <f>'Temporary Relocation Numbers'!AC48*Assumptions!D$21</f>
        <v>1072466.9491725368</v>
      </c>
      <c r="AD48" s="52">
        <f>'Temporary Relocation Numbers'!AD48*Assumptions!E$21</f>
        <v>730097.20310886798</v>
      </c>
      <c r="AE48" s="52">
        <f>'Temporary Relocation Numbers'!AE48*Assumptions!F$21</f>
        <v>745057.21551129292</v>
      </c>
      <c r="AF48" s="52">
        <f>'Temporary Relocation Numbers'!AF48*Assumptions!G$21</f>
        <v>587009.67755922861</v>
      </c>
      <c r="AG48" s="52">
        <f>'Temporary Relocation Numbers'!AG48*Assumptions!H$21</f>
        <v>232028.57082354813</v>
      </c>
      <c r="AH48" s="53">
        <f>'Temporary Relocation Numbers'!AH48*Assumptions!C$21</f>
        <v>61176399.280368291</v>
      </c>
      <c r="AI48" s="53">
        <f>'Temporary Relocation Numbers'!AI48*Assumptions!D$21</f>
        <v>117095903.97218086</v>
      </c>
      <c r="AJ48" s="53">
        <f>'Temporary Relocation Numbers'!AJ48*Assumptions!E$21</f>
        <v>92444118.521445841</v>
      </c>
      <c r="AK48" s="53">
        <f>'Temporary Relocation Numbers'!AK48*Assumptions!F$21</f>
        <v>42734461.309861176</v>
      </c>
      <c r="AL48" s="53">
        <f>'Temporary Relocation Numbers'!AL48*Assumptions!G$21</f>
        <v>26262040.859270342</v>
      </c>
      <c r="AM48" s="53">
        <f>'Temporary Relocation Numbers'!AM48*Assumptions!H$21</f>
        <v>13840870.750939863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1023493.5278832682</v>
      </c>
      <c r="I49" s="52">
        <f>'Temporary Relocation Numbers'!I49*Assumptions!D$21</f>
        <v>1191284.0096060736</v>
      </c>
      <c r="J49" s="52">
        <f>'Temporary Relocation Numbers'!J49*Assumptions!E$21</f>
        <v>819590.86222835595</v>
      </c>
      <c r="K49" s="52">
        <f>'Temporary Relocation Numbers'!K49*Assumptions!F$21</f>
        <v>757708.33709654794</v>
      </c>
      <c r="L49" s="52">
        <f>'Temporary Relocation Numbers'!L49*Assumptions!G$21</f>
        <v>607857.70848843642</v>
      </c>
      <c r="M49" s="52">
        <f>'Temporary Relocation Numbers'!M49*Assumptions!H$21</f>
        <v>257328.32963757715</v>
      </c>
      <c r="N49" s="53">
        <f>'Temporary Relocation Numbers'!N49*Assumptions!C$21</f>
        <v>66624998.572484806</v>
      </c>
      <c r="O49" s="53">
        <f>'Temporary Relocation Numbers'!O49*Assumptions!D$21</f>
        <v>130008351.14436591</v>
      </c>
      <c r="P49" s="53">
        <f>'Temporary Relocation Numbers'!P49*Assumptions!E$21</f>
        <v>103727487.89073676</v>
      </c>
      <c r="Q49" s="53">
        <f>'Temporary Relocation Numbers'!Q49*Assumptions!F$21</f>
        <v>43439900.92689579</v>
      </c>
      <c r="R49" s="53">
        <f>'Temporary Relocation Numbers'!R49*Assumptions!G$21</f>
        <v>27182117.876311474</v>
      </c>
      <c r="S49" s="53">
        <f>'Temporary Relocation Numbers'!S49*Assumptions!H$21</f>
        <v>15342908.691612044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952847.57423579262</v>
      </c>
      <c r="AC49" s="52">
        <f>'Temporary Relocation Numbers'!AC49*Assumptions!D$21</f>
        <v>1087870.9976047459</v>
      </c>
      <c r="AD49" s="52">
        <f>'Temporary Relocation Numbers'!AD49*Assumptions!E$21</f>
        <v>740583.72923033615</v>
      </c>
      <c r="AE49" s="52">
        <f>'Temporary Relocation Numbers'!AE49*Assumptions!F$21</f>
        <v>755758.61515941971</v>
      </c>
      <c r="AF49" s="52">
        <f>'Temporary Relocation Numbers'!AF49*Assumptions!G$21</f>
        <v>595441.01011476724</v>
      </c>
      <c r="AG49" s="52">
        <f>'Temporary Relocation Numbers'!AG49*Assumptions!H$21</f>
        <v>235361.24167683616</v>
      </c>
      <c r="AH49" s="53">
        <f>'Temporary Relocation Numbers'!AH49*Assumptions!C$21</f>
        <v>62026252.77420976</v>
      </c>
      <c r="AI49" s="53">
        <f>'Temporary Relocation Numbers'!AI49*Assumptions!D$21</f>
        <v>118722582.95747411</v>
      </c>
      <c r="AJ49" s="53">
        <f>'Temporary Relocation Numbers'!AJ49*Assumptions!E$21</f>
        <v>93728338.548036352</v>
      </c>
      <c r="AK49" s="53">
        <f>'Temporary Relocation Numbers'!AK49*Assumptions!F$21</f>
        <v>43328122.128066167</v>
      </c>
      <c r="AL49" s="53">
        <f>'Temporary Relocation Numbers'!AL49*Assumptions!G$21</f>
        <v>26626869.248031385</v>
      </c>
      <c r="AM49" s="53">
        <f>'Temporary Relocation Numbers'!AM49*Assumptions!H$21</f>
        <v>14033146.081032218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1038194.1616750415</v>
      </c>
      <c r="I50" s="52">
        <f>'Temporary Relocation Numbers'!I50*Assumptions!D$21</f>
        <v>1208394.6502599851</v>
      </c>
      <c r="J50" s="52">
        <f>'Temporary Relocation Numbers'!J50*Assumptions!E$21</f>
        <v>831362.80293580843</v>
      </c>
      <c r="K50" s="52">
        <f>'Temporary Relocation Numbers'!K50*Assumptions!F$21</f>
        <v>768591.44722980552</v>
      </c>
      <c r="L50" s="52">
        <f>'Temporary Relocation Numbers'!L50*Assumptions!G$21</f>
        <v>616588.48530973773</v>
      </c>
      <c r="M50" s="52">
        <f>'Temporary Relocation Numbers'!M50*Assumptions!H$21</f>
        <v>261024.38577783862</v>
      </c>
      <c r="N50" s="53">
        <f>'Temporary Relocation Numbers'!N50*Assumptions!C$21</f>
        <v>67550543.202114239</v>
      </c>
      <c r="O50" s="53">
        <f>'Temporary Relocation Numbers'!O50*Assumptions!D$21</f>
        <v>131814407.93666336</v>
      </c>
      <c r="P50" s="53">
        <f>'Temporary Relocation Numbers'!P50*Assumptions!E$21</f>
        <v>105168454.81635363</v>
      </c>
      <c r="Q50" s="53">
        <f>'Temporary Relocation Numbers'!Q50*Assumptions!F$21</f>
        <v>44043361.607961029</v>
      </c>
      <c r="R50" s="53">
        <f>'Temporary Relocation Numbers'!R50*Assumptions!G$21</f>
        <v>27559727.8389594</v>
      </c>
      <c r="S50" s="53">
        <f>'Temporary Relocation Numbers'!S50*Assumptions!H$21</f>
        <v>15556050.110699154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966533.50664924877</v>
      </c>
      <c r="AC50" s="52">
        <f>'Temporary Relocation Numbers'!AC50*Assumptions!D$21</f>
        <v>1103496.2973382513</v>
      </c>
      <c r="AD50" s="52">
        <f>'Temporary Relocation Numbers'!AD50*Assumptions!E$21</f>
        <v>751220.87533723656</v>
      </c>
      <c r="AE50" s="52">
        <f>'Temporary Relocation Numbers'!AE50*Assumptions!F$21</f>
        <v>766613.72106264287</v>
      </c>
      <c r="AF50" s="52">
        <f>'Temporary Relocation Numbers'!AF50*Assumptions!G$21</f>
        <v>603993.44351647526</v>
      </c>
      <c r="AG50" s="52">
        <f>'Temporary Relocation Numbers'!AG50*Assumptions!H$21</f>
        <v>238741.78032061632</v>
      </c>
      <c r="AH50" s="53">
        <f>'Temporary Relocation Numbers'!AH50*Assumptions!C$21</f>
        <v>62887912.307136431</v>
      </c>
      <c r="AI50" s="53">
        <f>'Temporary Relocation Numbers'!AI50*Assumptions!D$21</f>
        <v>120371859.52672575</v>
      </c>
      <c r="AJ50" s="53">
        <f>'Temporary Relocation Numbers'!AJ50*Assumptions!E$21</f>
        <v>95030398.769363701</v>
      </c>
      <c r="AK50" s="53">
        <f>'Temporary Relocation Numbers'!AK50*Assumptions!F$21</f>
        <v>43930029.99458462</v>
      </c>
      <c r="AL50" s="53">
        <f>'Temporary Relocation Numbers'!AL50*Assumptions!G$21</f>
        <v>26996765.778829031</v>
      </c>
      <c r="AM50" s="53">
        <f>'Temporary Relocation Numbers'!AM50*Assumptions!H$21</f>
        <v>14228092.471582217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1388436.7268444989</v>
      </c>
      <c r="I51" s="52">
        <f>'Temporary Relocation Numbers'!I51*Assumptions!D$21</f>
        <v>1616055.6231951984</v>
      </c>
      <c r="J51" s="52">
        <f>'Temporary Relocation Numbers'!J51*Assumptions!E$21</f>
        <v>1111829.262328061</v>
      </c>
      <c r="K51" s="52">
        <f>'Temporary Relocation Numbers'!K51*Assumptions!F$21</f>
        <v>1027881.5203031797</v>
      </c>
      <c r="L51" s="52">
        <f>'Temporary Relocation Numbers'!L51*Assumptions!G$21</f>
        <v>824599.22233835468</v>
      </c>
      <c r="M51" s="52">
        <f>'Temporary Relocation Numbers'!M51*Assumptions!H$21</f>
        <v>349082.91454004077</v>
      </c>
      <c r="N51" s="53">
        <f>'Temporary Relocation Numbers'!N51*Assumptions!C$21</f>
        <v>90297246.644425511</v>
      </c>
      <c r="O51" s="53">
        <f>'Temporary Relocation Numbers'!O51*Assumptions!D$21</f>
        <v>176201071.6795136</v>
      </c>
      <c r="P51" s="53">
        <f>'Temporary Relocation Numbers'!P51*Assumptions!E$21</f>
        <v>140582465.41928887</v>
      </c>
      <c r="Q51" s="53">
        <f>'Temporary Relocation Numbers'!Q51*Assumptions!F$21</f>
        <v>58874349.452147752</v>
      </c>
      <c r="R51" s="53">
        <f>'Temporary Relocation Numbers'!R51*Assumptions!G$21</f>
        <v>36840081.872944407</v>
      </c>
      <c r="S51" s="53">
        <f>'Temporary Relocation Numbers'!S51*Assumptions!H$21</f>
        <v>20794333.058966134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1292600.8138905906</v>
      </c>
      <c r="AC51" s="52">
        <f>'Temporary Relocation Numbers'!AC51*Assumptions!D$21</f>
        <v>1475769.0263730341</v>
      </c>
      <c r="AD51" s="52">
        <f>'Temporary Relocation Numbers'!AD51*Assumptions!E$21</f>
        <v>1004650.8560669034</v>
      </c>
      <c r="AE51" s="52">
        <f>'Temporary Relocation Numbers'!AE51*Assumptions!F$21</f>
        <v>1025236.5934219697</v>
      </c>
      <c r="AF51" s="52">
        <f>'Temporary Relocation Numbers'!AF51*Assumptions!G$21</f>
        <v>807755.14899691672</v>
      </c>
      <c r="AG51" s="52">
        <f>'Temporary Relocation Numbers'!AG51*Assumptions!H$21</f>
        <v>319283.10547862487</v>
      </c>
      <c r="AH51" s="53">
        <f>'Temporary Relocation Numbers'!AH51*Assumptions!C$21</f>
        <v>84064539.815170094</v>
      </c>
      <c r="AI51" s="53">
        <f>'Temporary Relocation Numbers'!AI51*Assumptions!D$21</f>
        <v>160905404.65694883</v>
      </c>
      <c r="AJ51" s="53">
        <f>'Temporary Relocation Numbers'!AJ51*Assumptions!E$21</f>
        <v>127030560.37196709</v>
      </c>
      <c r="AK51" s="53">
        <f>'Temporary Relocation Numbers'!AK51*Assumptions!F$21</f>
        <v>58722854.998357199</v>
      </c>
      <c r="AL51" s="53">
        <f>'Temporary Relocation Numbers'!AL51*Assumptions!G$21</f>
        <v>36087550.189476691</v>
      </c>
      <c r="AM51" s="53">
        <f>'Temporary Relocation Numbers'!AM51*Assumptions!H$21</f>
        <v>19019204.203023221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1408379.1097793495</v>
      </c>
      <c r="I52" s="52">
        <f>'Temporary Relocation Numbers'!I52*Assumptions!D$21</f>
        <v>1639267.3399833459</v>
      </c>
      <c r="J52" s="52">
        <f>'Temporary Relocation Numbers'!J52*Assumptions!E$21</f>
        <v>1127798.6792116885</v>
      </c>
      <c r="K52" s="52">
        <f>'Temporary Relocation Numbers'!K52*Assumptions!F$21</f>
        <v>1042645.1796714603</v>
      </c>
      <c r="L52" s="52">
        <f>'Temporary Relocation Numbers'!L52*Assumptions!G$21</f>
        <v>836443.09908239963</v>
      </c>
      <c r="M52" s="52">
        <f>'Temporary Relocation Numbers'!M52*Assumptions!H$21</f>
        <v>354096.85937683075</v>
      </c>
      <c r="N52" s="53">
        <f>'Temporary Relocation Numbers'!N52*Assumptions!C$21</f>
        <v>91551642.644316524</v>
      </c>
      <c r="O52" s="53">
        <f>'Temporary Relocation Numbers'!O52*Assumptions!D$21</f>
        <v>178648830.91586837</v>
      </c>
      <c r="P52" s="53">
        <f>'Temporary Relocation Numbers'!P52*Assumptions!E$21</f>
        <v>142535416.24370539</v>
      </c>
      <c r="Q52" s="53">
        <f>'Temporary Relocation Numbers'!Q52*Assumptions!F$21</f>
        <v>59692223.210134827</v>
      </c>
      <c r="R52" s="53">
        <f>'Temporary Relocation Numbers'!R52*Assumptions!G$21</f>
        <v>37351858.843498714</v>
      </c>
      <c r="S52" s="53">
        <f>'Temporary Relocation Numbers'!S52*Assumptions!H$21</f>
        <v>21083204.859368693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1311166.6872315321</v>
      </c>
      <c r="AC52" s="52">
        <f>'Temporary Relocation Numbers'!AC52*Assumptions!D$21</f>
        <v>1496965.7798716316</v>
      </c>
      <c r="AD52" s="52">
        <f>'Temporary Relocation Numbers'!AD52*Assumptions!E$21</f>
        <v>1019080.8489503715</v>
      </c>
      <c r="AE52" s="52">
        <f>'Temporary Relocation Numbers'!AE52*Assumptions!F$21</f>
        <v>1039962.2631983013</v>
      </c>
      <c r="AF52" s="52">
        <f>'Temporary Relocation Numbers'!AF52*Assumptions!G$21</f>
        <v>819357.09108577494</v>
      </c>
      <c r="AG52" s="52">
        <f>'Temporary Relocation Numbers'!AG52*Assumptions!H$21</f>
        <v>323869.02994387154</v>
      </c>
      <c r="AH52" s="53">
        <f>'Temporary Relocation Numbers'!AH52*Assumptions!C$21</f>
        <v>85232351.973297954</v>
      </c>
      <c r="AI52" s="53">
        <f>'Temporary Relocation Numbers'!AI52*Assumptions!D$21</f>
        <v>163140678.74849817</v>
      </c>
      <c r="AJ52" s="53">
        <f>'Temporary Relocation Numbers'!AJ52*Assumptions!E$21</f>
        <v>128795250.13512222</v>
      </c>
      <c r="AK52" s="53">
        <f>'Temporary Relocation Numbers'!AK52*Assumptions!F$21</f>
        <v>59538624.21779073</v>
      </c>
      <c r="AL52" s="53">
        <f>'Temporary Relocation Numbers'!AL52*Assumptions!G$21</f>
        <v>36588873.101146452</v>
      </c>
      <c r="AM52" s="53">
        <f>'Temporary Relocation Numbers'!AM52*Assumptions!H$21</f>
        <v>19283416.175812714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1428607.9289841659</v>
      </c>
      <c r="I53" s="52">
        <f>'Temporary Relocation Numbers'!I53*Assumptions!D$21</f>
        <v>1662812.4511104755</v>
      </c>
      <c r="J53" s="52">
        <f>'Temporary Relocation Numbers'!J53*Assumptions!E$21</f>
        <v>1143997.4678920871</v>
      </c>
      <c r="K53" s="52">
        <f>'Temporary Relocation Numbers'!K53*Assumptions!F$21</f>
        <v>1057620.8923101202</v>
      </c>
      <c r="L53" s="52">
        <f>'Temporary Relocation Numbers'!L53*Assumptions!G$21</f>
        <v>848457.09169913549</v>
      </c>
      <c r="M53" s="52">
        <f>'Temporary Relocation Numbers'!M53*Assumptions!H$21</f>
        <v>359182.82046471519</v>
      </c>
      <c r="N53" s="53">
        <f>'Temporary Relocation Numbers'!N53*Assumptions!C$21</f>
        <v>92823464.527974963</v>
      </c>
      <c r="O53" s="53">
        <f>'Temporary Relocation Numbers'!O53*Assumptions!D$21</f>
        <v>181130594.0616321</v>
      </c>
      <c r="P53" s="53">
        <f>'Temporary Relocation Numbers'!P53*Assumptions!E$21</f>
        <v>144515497.17222998</v>
      </c>
      <c r="Q53" s="53">
        <f>'Temporary Relocation Numbers'!Q53*Assumptions!F$21</f>
        <v>60521458.74944479</v>
      </c>
      <c r="R53" s="53">
        <f>'Temporary Relocation Numbers'!R53*Assumptions!G$21</f>
        <v>37870745.344061494</v>
      </c>
      <c r="S53" s="53">
        <f>'Temporary Relocation Numbers'!S53*Assumptions!H$21</f>
        <v>21376089.624112599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1329999.2257712011</v>
      </c>
      <c r="AC53" s="52">
        <f>'Temporary Relocation Numbers'!AC53*Assumptions!D$21</f>
        <v>1518466.9864051223</v>
      </c>
      <c r="AD53" s="52">
        <f>'Temporary Relocation Numbers'!AD53*Assumptions!E$21</f>
        <v>1033718.1025885183</v>
      </c>
      <c r="AE53" s="52">
        <f>'Temporary Relocation Numbers'!AE53*Assumptions!F$21</f>
        <v>1054899.4405932187</v>
      </c>
      <c r="AF53" s="52">
        <f>'Temporary Relocation Numbers'!AF53*Assumptions!G$21</f>
        <v>831125.67409348174</v>
      </c>
      <c r="AG53" s="52">
        <f>'Temporary Relocation Numbers'!AG53*Assumptions!H$21</f>
        <v>328520.82292154513</v>
      </c>
      <c r="AH53" s="53">
        <f>'Temporary Relocation Numbers'!AH53*Assumptions!C$21</f>
        <v>86416387.205264896</v>
      </c>
      <c r="AI53" s="53">
        <f>'Temporary Relocation Numbers'!AI53*Assumptions!D$21</f>
        <v>165407004.93724084</v>
      </c>
      <c r="AJ53" s="53">
        <f>'Temporary Relocation Numbers'!AJ53*Assumptions!E$21</f>
        <v>130584454.70755681</v>
      </c>
      <c r="AK53" s="53">
        <f>'Temporary Relocation Numbers'!AK53*Assumptions!F$21</f>
        <v>60365725.982608743</v>
      </c>
      <c r="AL53" s="53">
        <f>'Temporary Relocation Numbers'!AL53*Assumptions!G$21</f>
        <v>37097160.316584297</v>
      </c>
      <c r="AM53" s="53">
        <f>'Temporary Relocation Numbers'!AM53*Assumptions!H$21</f>
        <v>19551298.542264327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1449127.2985980154</v>
      </c>
      <c r="I54" s="52">
        <f>'Temporary Relocation Numbers'!I54*Assumptions!D$21</f>
        <v>1686695.7451834052</v>
      </c>
      <c r="J54" s="52">
        <f>'Temporary Relocation Numbers'!J54*Assumptions!E$21</f>
        <v>1160428.9228803555</v>
      </c>
      <c r="K54" s="52">
        <f>'Temporary Relocation Numbers'!K54*Assumptions!F$21</f>
        <v>1072811.7039809418</v>
      </c>
      <c r="L54" s="52">
        <f>'Temporary Relocation Numbers'!L54*Assumptions!G$21</f>
        <v>860643.64359546034</v>
      </c>
      <c r="M54" s="52">
        <f>'Temporary Relocation Numbers'!M54*Assumptions!H$21</f>
        <v>364341.8321869176</v>
      </c>
      <c r="N54" s="53">
        <f>'Temporary Relocation Numbers'!N54*Assumptions!C$21</f>
        <v>94112954.373201698</v>
      </c>
      <c r="O54" s="53">
        <f>'Temporary Relocation Numbers'!O54*Assumptions!D$21</f>
        <v>183646833.49408689</v>
      </c>
      <c r="P54" s="53">
        <f>'Temporary Relocation Numbers'!P54*Assumptions!E$21</f>
        <v>146523085.09225768</v>
      </c>
      <c r="Q54" s="53">
        <f>'Temporary Relocation Numbers'!Q54*Assumptions!F$21</f>
        <v>61362213.906263962</v>
      </c>
      <c r="R54" s="53">
        <f>'Temporary Relocation Numbers'!R54*Assumptions!G$21</f>
        <v>38396840.139172442</v>
      </c>
      <c r="S54" s="53">
        <f>'Temporary Relocation Numbers'!S54*Assumptions!H$21</f>
        <v>21673043.100705173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1349102.2596729789</v>
      </c>
      <c r="AC54" s="52">
        <f>'Temporary Relocation Numbers'!AC54*Assumptions!D$21</f>
        <v>1540277.0188908239</v>
      </c>
      <c r="AD54" s="52">
        <f>'Temporary Relocation Numbers'!AD54*Assumptions!E$21</f>
        <v>1048565.5939073043</v>
      </c>
      <c r="AE54" s="52">
        <f>'Temporary Relocation Numbers'!AE54*Assumptions!F$21</f>
        <v>1070051.1635312031</v>
      </c>
      <c r="AF54" s="52">
        <f>'Temporary Relocation Numbers'!AF54*Assumptions!G$21</f>
        <v>843063.29151550657</v>
      </c>
      <c r="AG54" s="52">
        <f>'Temporary Relocation Numbers'!AG54*Assumptions!H$21</f>
        <v>333239.4304937197</v>
      </c>
      <c r="AH54" s="53">
        <f>'Temporary Relocation Numbers'!AH54*Assumptions!C$21</f>
        <v>87616870.87961413</v>
      </c>
      <c r="AI54" s="53">
        <f>'Temporary Relocation Numbers'!AI54*Assumptions!D$21</f>
        <v>167704814.59432015</v>
      </c>
      <c r="AJ54" s="53">
        <f>'Temporary Relocation Numbers'!AJ54*Assumptions!E$21</f>
        <v>132398514.64537691</v>
      </c>
      <c r="AK54" s="53">
        <f>'Temporary Relocation Numbers'!AK54*Assumptions!F$21</f>
        <v>61204317.722856209</v>
      </c>
      <c r="AL54" s="53">
        <f>'Temporary Relocation Numbers'!AL54*Assumptions!G$21</f>
        <v>37612508.582868464</v>
      </c>
      <c r="AM54" s="53">
        <f>'Temporary Relocation Numbers'!AM54*Assumptions!H$21</f>
        <v>19822902.29094414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1469941.3918521365</v>
      </c>
      <c r="I55" s="52">
        <f>'Temporary Relocation Numbers'!I55*Assumptions!D$21</f>
        <v>1710922.0795886309</v>
      </c>
      <c r="J55" s="52">
        <f>'Temporary Relocation Numbers'!J55*Assumptions!E$21</f>
        <v>1177096.3860072854</v>
      </c>
      <c r="K55" s="52">
        <f>'Temporary Relocation Numbers'!K55*Assumptions!F$21</f>
        <v>1088220.704192569</v>
      </c>
      <c r="L55" s="52">
        <f>'Temporary Relocation Numbers'!L55*Assumptions!G$21</f>
        <v>873005.23327339464</v>
      </c>
      <c r="M55" s="52">
        <f>'Temporary Relocation Numbers'!M55*Assumptions!H$21</f>
        <v>369574.94378370582</v>
      </c>
      <c r="N55" s="53">
        <f>'Temporary Relocation Numbers'!N55*Assumptions!C$21</f>
        <v>95420357.620706603</v>
      </c>
      <c r="O55" s="53">
        <f>'Temporary Relocation Numbers'!O55*Assumptions!D$21</f>
        <v>186198028.15271011</v>
      </c>
      <c r="P55" s="53">
        <f>'Temporary Relocation Numbers'!P55*Assumptions!E$21</f>
        <v>148558562.12684751</v>
      </c>
      <c r="Q55" s="53">
        <f>'Temporary Relocation Numbers'!Q55*Assumptions!F$21</f>
        <v>62214648.7094156</v>
      </c>
      <c r="R55" s="53">
        <f>'Temporary Relocation Numbers'!R55*Assumptions!G$21</f>
        <v>38930243.365393706</v>
      </c>
      <c r="S55" s="53">
        <f>'Temporary Relocation Numbers'!S55*Assumptions!H$21</f>
        <v>21974121.811089855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1368479.6741136187</v>
      </c>
      <c r="AC55" s="52">
        <f>'Temporary Relocation Numbers'!AC55*Assumptions!D$21</f>
        <v>1562400.3130551046</v>
      </c>
      <c r="AD55" s="52">
        <f>'Temporary Relocation Numbers'!AD55*Assumptions!E$21</f>
        <v>1063626.3425908489</v>
      </c>
      <c r="AE55" s="52">
        <f>'Temporary Relocation Numbers'!AE55*Assumptions!F$21</f>
        <v>1085420.5135710281</v>
      </c>
      <c r="AF55" s="52">
        <f>'Temporary Relocation Numbers'!AF55*Assumptions!G$21</f>
        <v>855172.3712255545</v>
      </c>
      <c r="AG55" s="52">
        <f>'Temporary Relocation Numbers'!AG55*Assumptions!H$21</f>
        <v>338025.81233122764</v>
      </c>
      <c r="AH55" s="53">
        <f>'Temporary Relocation Numbers'!AH55*Assumptions!C$21</f>
        <v>88834031.495675325</v>
      </c>
      <c r="AI55" s="53">
        <f>'Temporary Relocation Numbers'!AI55*Assumptions!D$21</f>
        <v>170034545.08342326</v>
      </c>
      <c r="AJ55" s="53">
        <f>'Temporary Relocation Numbers'!AJ55*Assumptions!E$21</f>
        <v>134237775.23564354</v>
      </c>
      <c r="AK55" s="53">
        <f>'Temporary Relocation Numbers'!AK55*Assumptions!F$21</f>
        <v>62054559.055572979</v>
      </c>
      <c r="AL55" s="53">
        <f>'Temporary Relocation Numbers'!AL55*Assumptions!G$21</f>
        <v>38135015.99107337</v>
      </c>
      <c r="AM55" s="53">
        <f>'Temporary Relocation Numbers'!AM55*Assumptions!H$21</f>
        <v>20098279.118743867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1491054.4419186856</v>
      </c>
      <c r="I56" s="52">
        <f>'Temporary Relocation Numbers'!I56*Assumptions!D$21</f>
        <v>1735496.3814802214</v>
      </c>
      <c r="J56" s="52">
        <f>'Temporary Relocation Numbers'!J56*Assumptions!E$21</f>
        <v>1194003.2471030275</v>
      </c>
      <c r="K56" s="52">
        <f>'Temporary Relocation Numbers'!K56*Assumptions!F$21</f>
        <v>1103851.0268288497</v>
      </c>
      <c r="L56" s="52">
        <f>'Temporary Relocation Numbers'!L56*Assumptions!G$21</f>
        <v>885544.37483415857</v>
      </c>
      <c r="M56" s="52">
        <f>'Temporary Relocation Numbers'!M56*Assumptions!H$21</f>
        <v>374883.219565787</v>
      </c>
      <c r="N56" s="53">
        <f>'Temporary Relocation Numbers'!N56*Assumptions!C$21</f>
        <v>96745923.120825589</v>
      </c>
      <c r="O56" s="53">
        <f>'Temporary Relocation Numbers'!O56*Assumptions!D$21</f>
        <v>188784663.63033545</v>
      </c>
      <c r="P56" s="53">
        <f>'Temporary Relocation Numbers'!P56*Assumptions!E$21</f>
        <v>150622315.70745558</v>
      </c>
      <c r="Q56" s="53">
        <f>'Temporary Relocation Numbers'!Q56*Assumptions!F$21</f>
        <v>63078925.410819717</v>
      </c>
      <c r="R56" s="53">
        <f>'Temporary Relocation Numbers'!R56*Assumptions!G$21</f>
        <v>39471056.550369695</v>
      </c>
      <c r="S56" s="53">
        <f>'Temporary Relocation Numbers'!S56*Assumptions!H$21</f>
        <v>22279383.062404554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1388135.4100734112</v>
      </c>
      <c r="AC56" s="52">
        <f>'Temporary Relocation Numbers'!AC56*Assumptions!D$21</f>
        <v>1584841.3683355197</v>
      </c>
      <c r="AD56" s="52">
        <f>'Temporary Relocation Numbers'!AD56*Assumptions!E$21</f>
        <v>1078903.4116955744</v>
      </c>
      <c r="AE56" s="52">
        <f>'Temporary Relocation Numbers'!AE56*Assumptions!F$21</f>
        <v>1101010.6165324866</v>
      </c>
      <c r="AF56" s="52">
        <f>'Temporary Relocation Numbers'!AF56*Assumptions!G$21</f>
        <v>867455.37596934545</v>
      </c>
      <c r="AG56" s="52">
        <f>'Temporary Relocation Numbers'!AG56*Assumptions!H$21</f>
        <v>342880.94188883714</v>
      </c>
      <c r="AH56" s="53">
        <f>'Temporary Relocation Numbers'!AH56*Assumptions!C$21</f>
        <v>90068100.72705701</v>
      </c>
      <c r="AI56" s="53">
        <f>'Temporary Relocation Numbers'!AI56*Assumptions!D$21</f>
        <v>172396639.84402922</v>
      </c>
      <c r="AJ56" s="53">
        <f>'Temporary Relocation Numbers'!AJ56*Assumptions!E$21</f>
        <v>136102586.56209451</v>
      </c>
      <c r="AK56" s="53">
        <f>'Temporary Relocation Numbers'!AK56*Assumptions!F$21</f>
        <v>62916611.815175243</v>
      </c>
      <c r="AL56" s="53">
        <f>'Temporary Relocation Numbers'!AL56*Assumptions!G$21</f>
        <v>38664781.994940072</v>
      </c>
      <c r="AM56" s="53">
        <f>'Temporary Relocation Numbers'!AM56*Assumptions!H$21</f>
        <v>20377481.440720785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1512470.7427716823</v>
      </c>
      <c r="I57" s="52">
        <f>'Temporary Relocation Numbers'!I57*Assumptions!D$21</f>
        <v>1760423.6487819036</v>
      </c>
      <c r="J57" s="52">
        <f>'Temporary Relocation Numbers'!J57*Assumptions!E$21</f>
        <v>1211152.9446865099</v>
      </c>
      <c r="K57" s="52">
        <f>'Temporary Relocation Numbers'!K57*Assumptions!F$21</f>
        <v>1119705.8507862075</v>
      </c>
      <c r="L57" s="52">
        <f>'Temporary Relocation Numbers'!L57*Assumptions!G$21</f>
        <v>898263.61848948977</v>
      </c>
      <c r="M57" s="52">
        <f>'Temporary Relocation Numbers'!M57*Assumptions!H$21</f>
        <v>380267.73913076671</v>
      </c>
      <c r="N57" s="53">
        <f>'Temporary Relocation Numbers'!N57*Assumptions!C$21</f>
        <v>98089903.180886701</v>
      </c>
      <c r="O57" s="53">
        <f>'Temporary Relocation Numbers'!O57*Assumptions!D$21</f>
        <v>191407232.26558059</v>
      </c>
      <c r="P57" s="53">
        <f>'Temporary Relocation Numbers'!P57*Assumptions!E$21</f>
        <v>152714738.64767841</v>
      </c>
      <c r="Q57" s="53">
        <f>'Temporary Relocation Numbers'!Q57*Assumptions!F$21</f>
        <v>63955208.516375974</v>
      </c>
      <c r="R57" s="53">
        <f>'Temporary Relocation Numbers'!R57*Assumptions!G$21</f>
        <v>40019382.632151872</v>
      </c>
      <c r="S57" s="53">
        <f>'Temporary Relocation Numbers'!S57*Assumptions!H$21</f>
        <v>22588884.95788949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1408073.4651377022</v>
      </c>
      <c r="AC57" s="52">
        <f>'Temporary Relocation Numbers'!AC57*Assumptions!D$21</f>
        <v>1607604.7487959093</v>
      </c>
      <c r="AD57" s="52">
        <f>'Temporary Relocation Numbers'!AD57*Assumptions!E$21</f>
        <v>1094399.9082731674</v>
      </c>
      <c r="AE57" s="52">
        <f>'Temporary Relocation Numbers'!AE57*Assumptions!F$21</f>
        <v>1116824.6431321204</v>
      </c>
      <c r="AF57" s="52">
        <f>'Temporary Relocation Numbers'!AF57*Assumptions!G$21</f>
        <v>879914.80386548815</v>
      </c>
      <c r="AG57" s="52">
        <f>'Temporary Relocation Numbers'!AG57*Assumptions!H$21</f>
        <v>347805.80660323432</v>
      </c>
      <c r="AH57" s="53">
        <f>'Temporary Relocation Numbers'!AH57*Assumptions!C$21</f>
        <v>91319313.465743288</v>
      </c>
      <c r="AI57" s="53">
        <f>'Temporary Relocation Numbers'!AI57*Assumptions!D$21</f>
        <v>174791548.47581261</v>
      </c>
      <c r="AJ57" s="53">
        <f>'Temporary Relocation Numbers'!AJ57*Assumptions!E$21</f>
        <v>137993303.57177928</v>
      </c>
      <c r="AK57" s="53">
        <f>'Temporary Relocation Numbers'!AK57*Assumptions!F$21</f>
        <v>63790640.084258966</v>
      </c>
      <c r="AL57" s="53">
        <f>'Temporary Relocation Numbers'!AL57*Assumptions!G$21</f>
        <v>39201907.429806322</v>
      </c>
      <c r="AM57" s="53">
        <f>'Temporary Relocation Numbers'!AM57*Assumptions!H$21</f>
        <v>20660562.400074396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1534194.6500603214</v>
      </c>
      <c r="I58" s="52">
        <f>'Temporary Relocation Numbers'!I58*Assumptions!D$21</f>
        <v>1785708.9512035444</v>
      </c>
      <c r="J58" s="52">
        <f>'Temporary Relocation Numbers'!J58*Assumptions!E$21</f>
        <v>1228548.9666647706</v>
      </c>
      <c r="K58" s="52">
        <f>'Temporary Relocation Numbers'!K58*Assumptions!F$21</f>
        <v>1135788.4006201634</v>
      </c>
      <c r="L58" s="52">
        <f>'Temporary Relocation Numbers'!L58*Assumptions!G$21</f>
        <v>911165.55108030629</v>
      </c>
      <c r="M58" s="52">
        <f>'Temporary Relocation Numbers'!M58*Assumptions!H$21</f>
        <v>385729.59758271836</v>
      </c>
      <c r="N58" s="53">
        <f>'Temporary Relocation Numbers'!N58*Assumptions!C$21</f>
        <v>99452553.613234073</v>
      </c>
      <c r="O58" s="53">
        <f>'Temporary Relocation Numbers'!O58*Assumptions!D$21</f>
        <v>194066233.2365585</v>
      </c>
      <c r="P58" s="53">
        <f>'Temporary Relocation Numbers'!P58*Assumptions!E$21</f>
        <v>154836229.21802109</v>
      </c>
      <c r="Q58" s="53">
        <f>'Temporary Relocation Numbers'!Q58*Assumptions!F$21</f>
        <v>64843664.817275733</v>
      </c>
      <c r="R58" s="53">
        <f>'Temporary Relocation Numbers'!R58*Assumptions!G$21</f>
        <v>40575325.978791878</v>
      </c>
      <c r="S58" s="53">
        <f>'Temporary Relocation Numbers'!S58*Assumptions!H$21</f>
        <v>22902686.40794649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1428297.8943099244</v>
      </c>
      <c r="AC58" s="52">
        <f>'Temporary Relocation Numbers'!AC58*Assumptions!D$21</f>
        <v>1630695.0840546391</v>
      </c>
      <c r="AD58" s="52">
        <f>'Temporary Relocation Numbers'!AD58*Assumptions!E$21</f>
        <v>1110118.9840024957</v>
      </c>
      <c r="AE58" s="52">
        <f>'Temporary Relocation Numbers'!AE58*Assumptions!F$21</f>
        <v>1132865.8096280806</v>
      </c>
      <c r="AF58" s="52">
        <f>'Temporary Relocation Numbers'!AF58*Assumptions!G$21</f>
        <v>892553.18891354871</v>
      </c>
      <c r="AG58" s="52">
        <f>'Temporary Relocation Numbers'!AG58*Assumptions!H$21</f>
        <v>352801.40809384733</v>
      </c>
      <c r="AH58" s="53">
        <f>'Temporary Relocation Numbers'!AH58*Assumptions!C$21</f>
        <v>92587907.86680299</v>
      </c>
      <c r="AI58" s="53">
        <f>'Temporary Relocation Numbers'!AI58*Assumptions!D$21</f>
        <v>177219726.8242203</v>
      </c>
      <c r="AJ58" s="53">
        <f>'Temporary Relocation Numbers'!AJ58*Assumptions!E$21</f>
        <v>139910286.1426191</v>
      </c>
      <c r="AK58" s="53">
        <f>'Temporary Relocation Numbers'!AK58*Assumptions!F$21</f>
        <v>64676810.224831291</v>
      </c>
      <c r="AL58" s="53">
        <f>'Temporary Relocation Numbers'!AL58*Assumptions!G$21</f>
        <v>39746494.531799458</v>
      </c>
      <c r="AM58" s="53">
        <f>'Temporary Relocation Numbers'!AM58*Assumptions!H$21</f>
        <v>20947575.878261689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1556230.5819948195</v>
      </c>
      <c r="I59" s="52">
        <f>'Temporary Relocation Numbers'!I59*Assumptions!D$21</f>
        <v>1811357.4312722227</v>
      </c>
      <c r="J59" s="52">
        <f>'Temporary Relocation Numbers'!J59*Assumptions!E$21</f>
        <v>1246194.8510423219</v>
      </c>
      <c r="K59" s="52">
        <f>'Temporary Relocation Numbers'!K59*Assumptions!F$21</f>
        <v>1152101.9472011491</v>
      </c>
      <c r="L59" s="52">
        <f>'Temporary Relocation Numbers'!L59*Assumptions!G$21</f>
        <v>924252.79660281946</v>
      </c>
      <c r="M59" s="52">
        <f>'Temporary Relocation Numbers'!M59*Assumptions!H$21</f>
        <v>391269.90575490496</v>
      </c>
      <c r="N59" s="53">
        <f>'Temporary Relocation Numbers'!N59*Assumptions!C$21</f>
        <v>100834133.78391905</v>
      </c>
      <c r="O59" s="53">
        <f>'Temporary Relocation Numbers'!O59*Assumptions!D$21</f>
        <v>196762172.65589064</v>
      </c>
      <c r="P59" s="53">
        <f>'Temporary Relocation Numbers'!P59*Assumptions!E$21</f>
        <v>156987191.2217035</v>
      </c>
      <c r="Q59" s="53">
        <f>'Temporary Relocation Numbers'!Q59*Assumptions!F$21</f>
        <v>65744463.421748869</v>
      </c>
      <c r="R59" s="53">
        <f>'Temporary Relocation Numbers'!R59*Assumptions!G$21</f>
        <v>41138992.40820691</v>
      </c>
      <c r="S59" s="53">
        <f>'Temporary Relocation Numbers'!S59*Assumptions!H$21</f>
        <v>23220847.141351979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1448812.8108363003</v>
      </c>
      <c r="AC59" s="52">
        <f>'Temporary Relocation Numbers'!AC59*Assumptions!D$21</f>
        <v>1654117.0702261694</v>
      </c>
      <c r="AD59" s="52">
        <f>'Temporary Relocation Numbers'!AD59*Assumptions!E$21</f>
        <v>1126063.8358305937</v>
      </c>
      <c r="AE59" s="52">
        <f>'Temporary Relocation Numbers'!AE59*Assumptions!F$21</f>
        <v>1149137.3784742521</v>
      </c>
      <c r="AF59" s="52">
        <f>'Temporary Relocation Numbers'!AF59*Assumptions!G$21</f>
        <v>905373.10150941473</v>
      </c>
      <c r="AG59" s="52">
        <f>'Temporary Relocation Numbers'!AG59*Assumptions!H$21</f>
        <v>357868.76236655674</v>
      </c>
      <c r="AH59" s="53">
        <f>'Temporary Relocation Numbers'!AH59*Assumptions!C$21</f>
        <v>93874125.393719867</v>
      </c>
      <c r="AI59" s="53">
        <f>'Temporary Relocation Numbers'!AI59*Assumptions!D$21</f>
        <v>179681637.0672366</v>
      </c>
      <c r="AJ59" s="53">
        <f>'Temporary Relocation Numbers'!AJ59*Assumptions!E$21</f>
        <v>141853899.15190622</v>
      </c>
      <c r="AK59" s="53">
        <f>'Temporary Relocation Numbers'!AK59*Assumptions!F$21</f>
        <v>65575290.90997573</v>
      </c>
      <c r="AL59" s="53">
        <f>'Temporary Relocation Numbers'!AL59*Assumptions!G$21</f>
        <v>40298646.957296021</v>
      </c>
      <c r="AM59" s="53">
        <f>'Temporary Relocation Numbers'!AM59*Assumptions!H$21</f>
        <v>21238576.505252875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1578583.0202449942</v>
      </c>
      <c r="I60" s="52">
        <f>'Temporary Relocation Numbers'!I60*Assumptions!D$21</f>
        <v>1837374.3053781206</v>
      </c>
      <c r="J60" s="52">
        <f>'Temporary Relocation Numbers'!J60*Assumptions!E$21</f>
        <v>1264094.1866407164</v>
      </c>
      <c r="K60" s="52">
        <f>'Temporary Relocation Numbers'!K60*Assumptions!F$21</f>
        <v>1168649.8083797349</v>
      </c>
      <c r="L60" s="52">
        <f>'Temporary Relocation Numbers'!L60*Assumptions!G$21</f>
        <v>937528.01674219908</v>
      </c>
      <c r="M60" s="52">
        <f>'Temporary Relocation Numbers'!M60*Assumptions!H$21</f>
        <v>396889.79043570056</v>
      </c>
      <c r="N60" s="53">
        <f>'Temporary Relocation Numbers'!N60*Assumptions!C$21</f>
        <v>102234906.66206788</v>
      </c>
      <c r="O60" s="53">
        <f>'Temporary Relocation Numbers'!O60*Assumptions!D$21</f>
        <v>199495563.66704008</v>
      </c>
      <c r="P60" s="53">
        <f>'Temporary Relocation Numbers'!P60*Assumptions!E$21</f>
        <v>159168034.07152021</v>
      </c>
      <c r="Q60" s="53">
        <f>'Temporary Relocation Numbers'!Q60*Assumptions!F$21</f>
        <v>66657775.78725183</v>
      </c>
      <c r="R60" s="53">
        <f>'Temporary Relocation Numbers'!R60*Assumptions!G$21</f>
        <v>41710489.208321005</v>
      </c>
      <c r="S60" s="53">
        <f>'Temporary Relocation Numbers'!S60*Assumptions!H$21</f>
        <v>23543427.716625713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1469622.3870423976</v>
      </c>
      <c r="AC60" s="52">
        <f>'Temporary Relocation Numbers'!AC60*Assumptions!D$21</f>
        <v>1677875.4708761531</v>
      </c>
      <c r="AD60" s="52">
        <f>'Temporary Relocation Numbers'!AD60*Assumptions!E$21</f>
        <v>1142237.7066228609</v>
      </c>
      <c r="AE60" s="52">
        <f>'Temporary Relocation Numbers'!AE60*Assumptions!F$21</f>
        <v>1165642.6589837689</v>
      </c>
      <c r="AF60" s="52">
        <f>'Temporary Relocation Numbers'!AF60*Assumptions!G$21</f>
        <v>918377.14896806155</v>
      </c>
      <c r="AG60" s="52">
        <f>'Temporary Relocation Numbers'!AG60*Assumptions!H$21</f>
        <v>363008.90002033004</v>
      </c>
      <c r="AH60" s="53">
        <f>'Temporary Relocation Numbers'!AH60*Assumptions!C$21</f>
        <v>95178210.864352793</v>
      </c>
      <c r="AI60" s="53">
        <f>'Temporary Relocation Numbers'!AI60*Assumptions!D$21</f>
        <v>182177747.80335423</v>
      </c>
      <c r="AJ60" s="53">
        <f>'Temporary Relocation Numbers'!AJ60*Assumptions!E$21</f>
        <v>143824512.54575416</v>
      </c>
      <c r="AK60" s="53">
        <f>'Temporary Relocation Numbers'!AK60*Assumptions!F$21</f>
        <v>66486253.155957364</v>
      </c>
      <c r="AL60" s="53">
        <f>'Temporary Relocation Numbers'!AL60*Assumptions!G$21</f>
        <v>40858469.802651562</v>
      </c>
      <c r="AM60" s="53">
        <f>'Temporary Relocation Numbers'!AM60*Assumptions!H$21</f>
        <v>21533619.669929631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2127690.1247584173</v>
      </c>
      <c r="I61" s="52">
        <f>'Temporary Relocation Numbers'!I61*Assumptions!D$21</f>
        <v>2476501.4667591928</v>
      </c>
      <c r="J61" s="52">
        <f>'Temporary Relocation Numbers'!J61*Assumptions!E$21</f>
        <v>1703806.9478680652</v>
      </c>
      <c r="K61" s="52">
        <f>'Temporary Relocation Numbers'!K61*Assumptions!F$21</f>
        <v>1575162.4239594783</v>
      </c>
      <c r="L61" s="52">
        <f>'Temporary Relocation Numbers'!L61*Assumptions!G$21</f>
        <v>1263645.3561987104</v>
      </c>
      <c r="M61" s="52">
        <f>'Temporary Relocation Numbers'!M61*Assumptions!H$21</f>
        <v>534947.15000571776</v>
      </c>
      <c r="N61" s="53">
        <f>'Temporary Relocation Numbers'!N61*Assumptions!C$21</f>
        <v>137733095.14083368</v>
      </c>
      <c r="O61" s="53">
        <f>'Temporary Relocation Numbers'!O61*Assumptions!D$21</f>
        <v>268764772.69697064</v>
      </c>
      <c r="P61" s="53">
        <f>'Temporary Relocation Numbers'!P61*Assumptions!E$21</f>
        <v>214434645.62076145</v>
      </c>
      <c r="Q61" s="53">
        <f>'Temporary Relocation Numbers'!Q61*Assumptions!F$21</f>
        <v>89802808.787503183</v>
      </c>
      <c r="R61" s="53">
        <f>'Temporary Relocation Numbers'!R61*Assumptions!G$21</f>
        <v>56193280.417322718</v>
      </c>
      <c r="S61" s="53">
        <f>'Temporary Relocation Numbers'!S61*Assumptions!H$21</f>
        <v>31718219.104497809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1980827.7423056986</v>
      </c>
      <c r="AC61" s="52">
        <f>'Temporary Relocation Numbers'!AC61*Assumptions!D$21</f>
        <v>2261521.2657003696</v>
      </c>
      <c r="AD61" s="52">
        <f>'Temporary Relocation Numbers'!AD61*Assumptions!E$21</f>
        <v>1539562.9227856384</v>
      </c>
      <c r="AE61" s="52">
        <f>'Temporary Relocation Numbers'!AE61*Assumptions!F$21</f>
        <v>1571109.2433592735</v>
      </c>
      <c r="AF61" s="52">
        <f>'Temporary Relocation Numbers'!AF61*Assumptions!G$21</f>
        <v>1237832.8954532107</v>
      </c>
      <c r="AG61" s="52">
        <f>'Temporary Relocation Numbers'!AG61*Assumptions!H$21</f>
        <v>489280.85622813879</v>
      </c>
      <c r="AH61" s="53">
        <f>'Temporary Relocation Numbers'!AH61*Assumptions!C$21</f>
        <v>128226160.71481311</v>
      </c>
      <c r="AI61" s="53">
        <f>'Temporary Relocation Numbers'!AI61*Assumptions!D$21</f>
        <v>245433833.60912311</v>
      </c>
      <c r="AJ61" s="53">
        <f>'Temporary Relocation Numbers'!AJ61*Assumptions!E$21</f>
        <v>193763518.90775725</v>
      </c>
      <c r="AK61" s="53">
        <f>'Temporary Relocation Numbers'!AK61*Assumptions!F$21</f>
        <v>89571729.759153545</v>
      </c>
      <c r="AL61" s="53">
        <f>'Temporary Relocation Numbers'!AL61*Assumptions!G$21</f>
        <v>55045421.298608944</v>
      </c>
      <c r="AM61" s="53">
        <f>'Temporary Relocation Numbers'!AM61*Assumptions!H$21</f>
        <v>29010561.88693504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2158250.5459963852</v>
      </c>
      <c r="I62" s="52">
        <f>'Temporary Relocation Numbers'!I62*Assumptions!D$21</f>
        <v>2512071.9321854967</v>
      </c>
      <c r="J62" s="52">
        <f>'Temporary Relocation Numbers'!J62*Assumptions!E$21</f>
        <v>1728279.0537584547</v>
      </c>
      <c r="K62" s="52">
        <f>'Temporary Relocation Numbers'!K62*Assumptions!F$21</f>
        <v>1597786.7838858964</v>
      </c>
      <c r="L62" s="52">
        <f>'Temporary Relocation Numbers'!L62*Assumptions!G$21</f>
        <v>1281795.3367487304</v>
      </c>
      <c r="M62" s="52">
        <f>'Temporary Relocation Numbers'!M62*Assumptions!H$21</f>
        <v>542630.698495224</v>
      </c>
      <c r="N62" s="53">
        <f>'Temporary Relocation Numbers'!N62*Assumptions!C$21</f>
        <v>139646462.93462276</v>
      </c>
      <c r="O62" s="53">
        <f>'Temporary Relocation Numbers'!O62*Assumptions!D$21</f>
        <v>272498413.18227017</v>
      </c>
      <c r="P62" s="53">
        <f>'Temporary Relocation Numbers'!P62*Assumptions!E$21</f>
        <v>217413540.01345488</v>
      </c>
      <c r="Q62" s="53">
        <f>'Temporary Relocation Numbers'!Q62*Assumptions!F$21</f>
        <v>91050336.129788741</v>
      </c>
      <c r="R62" s="53">
        <f>'Temporary Relocation Numbers'!R62*Assumptions!G$21</f>
        <v>56973909.160675399</v>
      </c>
      <c r="S62" s="53">
        <f>'Temporary Relocation Numbers'!S62*Assumptions!H$21</f>
        <v>32158843.914742846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2009278.7509842243</v>
      </c>
      <c r="AC62" s="52">
        <f>'Temporary Relocation Numbers'!AC62*Assumptions!D$21</f>
        <v>2294003.929277272</v>
      </c>
      <c r="AD62" s="52">
        <f>'Temporary Relocation Numbers'!AD62*Assumptions!E$21</f>
        <v>1561675.9602506345</v>
      </c>
      <c r="AE62" s="52">
        <f>'Temporary Relocation Numbers'!AE62*Assumptions!F$21</f>
        <v>1593675.3866755497</v>
      </c>
      <c r="AF62" s="52">
        <f>'Temporary Relocation Numbers'!AF62*Assumptions!G$21</f>
        <v>1255612.1266801069</v>
      </c>
      <c r="AG62" s="52">
        <f>'Temporary Relocation Numbers'!AG62*Assumptions!H$21</f>
        <v>496308.49098378868</v>
      </c>
      <c r="AH62" s="53">
        <f>'Temporary Relocation Numbers'!AH62*Assumptions!C$21</f>
        <v>130007459.58116096</v>
      </c>
      <c r="AI62" s="53">
        <f>'Temporary Relocation Numbers'!AI62*Assumptions!D$21</f>
        <v>248843364.1381053</v>
      </c>
      <c r="AJ62" s="53">
        <f>'Temporary Relocation Numbers'!AJ62*Assumptions!E$21</f>
        <v>196455253.06439006</v>
      </c>
      <c r="AK62" s="53">
        <f>'Temporary Relocation Numbers'!AK62*Assumptions!F$21</f>
        <v>90816046.98574242</v>
      </c>
      <c r="AL62" s="53">
        <f>'Temporary Relocation Numbers'!AL62*Assumptions!G$21</f>
        <v>55810104.152796</v>
      </c>
      <c r="AM62" s="53">
        <f>'Temporary Relocation Numbers'!AM62*Assumptions!H$21</f>
        <v>29413572.323442169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2189249.9124244326</v>
      </c>
      <c r="I63" s="52">
        <f>'Temporary Relocation Numbers'!I63*Assumptions!D$21</f>
        <v>2548153.3030272122</v>
      </c>
      <c r="J63" s="52">
        <f>'Temporary Relocation Numbers'!J63*Assumptions!E$21</f>
        <v>1753102.6571981763</v>
      </c>
      <c r="K63" s="52">
        <f>'Temporary Relocation Numbers'!K63*Assumptions!F$21</f>
        <v>1620736.1018320678</v>
      </c>
      <c r="L63" s="52">
        <f>'Temporary Relocation Numbers'!L63*Assumptions!G$21</f>
        <v>1300206.0089495759</v>
      </c>
      <c r="M63" s="52">
        <f>'Temporary Relocation Numbers'!M63*Assumptions!H$21</f>
        <v>550424.60726497485</v>
      </c>
      <c r="N63" s="53">
        <f>'Temporary Relocation Numbers'!N63*Assumptions!C$21</f>
        <v>141586410.95091081</v>
      </c>
      <c r="O63" s="53">
        <f>'Temporary Relocation Numbers'!O63*Assumptions!D$21</f>
        <v>276283920.8491708</v>
      </c>
      <c r="P63" s="53">
        <f>'Temporary Relocation Numbers'!P63*Assumptions!E$21</f>
        <v>220433816.76662058</v>
      </c>
      <c r="Q63" s="53">
        <f>'Temporary Relocation Numbers'!Q63*Assumptions!F$21</f>
        <v>92315193.937465742</v>
      </c>
      <c r="R63" s="53">
        <f>'Temporary Relocation Numbers'!R63*Assumptions!G$21</f>
        <v>57765382.283114381</v>
      </c>
      <c r="S63" s="53">
        <f>'Temporary Relocation Numbers'!S63*Assumptions!H$21</f>
        <v>32605589.819705199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2038138.4069557665</v>
      </c>
      <c r="AC63" s="52">
        <f>'Temporary Relocation Numbers'!AC63*Assumptions!D$21</f>
        <v>2326953.1475795503</v>
      </c>
      <c r="AD63" s="52">
        <f>'Temporary Relocation Numbers'!AD63*Assumptions!E$21</f>
        <v>1584106.6115128272</v>
      </c>
      <c r="AE63" s="52">
        <f>'Temporary Relocation Numbers'!AE63*Assumptions!F$21</f>
        <v>1616565.6518352451</v>
      </c>
      <c r="AF63" s="52">
        <f>'Temporary Relocation Numbers'!AF63*Assumptions!G$21</f>
        <v>1273646.7244142112</v>
      </c>
      <c r="AG63" s="52">
        <f>'Temporary Relocation Numbers'!AG63*Assumptions!H$21</f>
        <v>503437.06500495493</v>
      </c>
      <c r="AH63" s="53">
        <f>'Temporary Relocation Numbers'!AH63*Assumptions!C$21</f>
        <v>131813503.98799416</v>
      </c>
      <c r="AI63" s="53">
        <f>'Temporary Relocation Numbers'!AI63*Assumptions!D$21</f>
        <v>252300259.36109537</v>
      </c>
      <c r="AJ63" s="53">
        <f>'Temporary Relocation Numbers'!AJ63*Assumptions!E$21</f>
        <v>199184380.39395264</v>
      </c>
      <c r="AK63" s="53">
        <f>'Temporary Relocation Numbers'!AK63*Assumptions!F$21</f>
        <v>92077650.083270118</v>
      </c>
      <c r="AL63" s="53">
        <f>'Temporary Relocation Numbers'!AL63*Assumptions!G$21</f>
        <v>56585409.868134663</v>
      </c>
      <c r="AM63" s="53">
        <f>'Temporary Relocation Numbers'!AM63*Assumptions!H$21</f>
        <v>29822181.321347971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2220694.5286964895</v>
      </c>
      <c r="I64" s="52">
        <f>'Temporary Relocation Numbers'!I64*Assumptions!D$21</f>
        <v>2584752.9175167852</v>
      </c>
      <c r="J64" s="52">
        <f>'Temporary Relocation Numbers'!J64*Assumptions!E$21</f>
        <v>1778282.806813929</v>
      </c>
      <c r="K64" s="52">
        <f>'Temporary Relocation Numbers'!K64*Assumptions!F$21</f>
        <v>1644015.0452323402</v>
      </c>
      <c r="L64" s="52">
        <f>'Temporary Relocation Numbers'!L64*Assumptions!G$21</f>
        <v>1318881.1171654151</v>
      </c>
      <c r="M64" s="52">
        <f>'Temporary Relocation Numbers'!M64*Assumptions!H$21</f>
        <v>558330.4614408362</v>
      </c>
      <c r="N64" s="53">
        <f>'Temporary Relocation Numbers'!N64*Assumptions!C$21</f>
        <v>143553308.43821877</v>
      </c>
      <c r="O64" s="53">
        <f>'Temporary Relocation Numbers'!O64*Assumptions!D$21</f>
        <v>280122016.2288909</v>
      </c>
      <c r="P64" s="53">
        <f>'Temporary Relocation Numbers'!P64*Assumptions!E$21</f>
        <v>223496050.75789183</v>
      </c>
      <c r="Q64" s="53">
        <f>'Temporary Relocation Numbers'!Q64*Assumptions!F$21</f>
        <v>93597622.962797195</v>
      </c>
      <c r="R64" s="53">
        <f>'Temporary Relocation Numbers'!R64*Assumptions!G$21</f>
        <v>58567850.433150582</v>
      </c>
      <c r="S64" s="53">
        <f>'Temporary Relocation Numbers'!S64*Assumptions!H$21</f>
        <v>33058541.8527277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2067412.5796997515</v>
      </c>
      <c r="AC64" s="52">
        <f>'Temporary Relocation Numbers'!AC64*Assumptions!D$21</f>
        <v>2360375.6218221844</v>
      </c>
      <c r="AD64" s="52">
        <f>'Temporary Relocation Numbers'!AD64*Assumptions!E$21</f>
        <v>1606859.4385200862</v>
      </c>
      <c r="AE64" s="52">
        <f>'Temporary Relocation Numbers'!AE64*Assumptions!F$21</f>
        <v>1639784.6942625458</v>
      </c>
      <c r="AF64" s="52">
        <f>'Temporary Relocation Numbers'!AF64*Assumptions!G$21</f>
        <v>1291940.3565336324</v>
      </c>
      <c r="AG64" s="52">
        <f>'Temporary Relocation Numbers'!AG64*Assumptions!H$21</f>
        <v>510668.02810166258</v>
      </c>
      <c r="AH64" s="53">
        <f>'Temporary Relocation Numbers'!AH64*Assumptions!C$21</f>
        <v>133644637.69670254</v>
      </c>
      <c r="AI64" s="53">
        <f>'Temporary Relocation Numbers'!AI64*Assumptions!D$21</f>
        <v>255805177.26141945</v>
      </c>
      <c r="AJ64" s="53">
        <f>'Temporary Relocation Numbers'!AJ64*Assumptions!E$21</f>
        <v>201951420.35687464</v>
      </c>
      <c r="AK64" s="53">
        <f>'Temporary Relocation Numbers'!AK64*Assumptions!F$21</f>
        <v>93356779.184500068</v>
      </c>
      <c r="AL64" s="53">
        <f>'Temporary Relocation Numbers'!AL64*Assumptions!G$21</f>
        <v>57371486.015841492</v>
      </c>
      <c r="AM64" s="53">
        <f>'Temporary Relocation Numbers'!AM64*Assumptions!H$21</f>
        <v>30236466.655039635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2252590.7900214419</v>
      </c>
      <c r="I65" s="52">
        <f>'Temporary Relocation Numbers'!I65*Assumptions!D$21</f>
        <v>2621878.2192871016</v>
      </c>
      <c r="J65" s="52">
        <f>'Temporary Relocation Numbers'!J65*Assumptions!E$21</f>
        <v>1803824.6237468056</v>
      </c>
      <c r="K65" s="52">
        <f>'Temporary Relocation Numbers'!K65*Assumptions!F$21</f>
        <v>1667628.3485603146</v>
      </c>
      <c r="L65" s="52">
        <f>'Temporary Relocation Numbers'!L65*Assumptions!G$21</f>
        <v>1337824.4595414354</v>
      </c>
      <c r="M65" s="52">
        <f>'Temporary Relocation Numbers'!M65*Assumptions!H$21</f>
        <v>566349.86891614145</v>
      </c>
      <c r="N65" s="53">
        <f>'Temporary Relocation Numbers'!N65*Assumptions!C$21</f>
        <v>145547529.77461365</v>
      </c>
      <c r="O65" s="53">
        <f>'Temporary Relocation Numbers'!O65*Assumptions!D$21</f>
        <v>284013429.86216164</v>
      </c>
      <c r="P65" s="53">
        <f>'Temporary Relocation Numbers'!P65*Assumptions!E$21</f>
        <v>226600824.85101697</v>
      </c>
      <c r="Q65" s="53">
        <f>'Temporary Relocation Numbers'!Q65*Assumptions!F$21</f>
        <v>94897867.302540749</v>
      </c>
      <c r="R65" s="53">
        <f>'Temporary Relocation Numbers'!R65*Assumptions!G$21</f>
        <v>59381466.352081776</v>
      </c>
      <c r="S65" s="53">
        <f>'Temporary Relocation Numbers'!S65*Assumptions!H$21</f>
        <v>33517786.228423752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2097107.2230000636</v>
      </c>
      <c r="AC65" s="52">
        <f>'Temporary Relocation Numbers'!AC65*Assumptions!D$21</f>
        <v>2394278.1494709915</v>
      </c>
      <c r="AD65" s="52">
        <f>'Temporary Relocation Numbers'!AD65*Assumptions!E$21</f>
        <v>1629939.0687444138</v>
      </c>
      <c r="AE65" s="52">
        <f>'Temporary Relocation Numbers'!AE65*Assumptions!F$21</f>
        <v>1663337.2362483882</v>
      </c>
      <c r="AF65" s="52">
        <f>'Temporary Relocation Numbers'!AF65*Assumptions!G$21</f>
        <v>1310496.7435989154</v>
      </c>
      <c r="AG65" s="52">
        <f>'Temporary Relocation Numbers'!AG65*Assumptions!H$21</f>
        <v>518002.85090783663</v>
      </c>
      <c r="AH65" s="53">
        <f>'Temporary Relocation Numbers'!AH65*Assumptions!C$21</f>
        <v>135501209.24415824</v>
      </c>
      <c r="AI65" s="53">
        <f>'Temporary Relocation Numbers'!AI65*Assumptions!D$21</f>
        <v>259358784.963011</v>
      </c>
      <c r="AJ65" s="53">
        <f>'Temporary Relocation Numbers'!AJ65*Assumptions!E$21</f>
        <v>204756899.62985328</v>
      </c>
      <c r="AK65" s="53">
        <f>'Temporary Relocation Numbers'!AK65*Assumptions!F$21</f>
        <v>94653677.758084342</v>
      </c>
      <c r="AL65" s="53">
        <f>'Temporary Relocation Numbers'!AL65*Assumptions!G$21</f>
        <v>58168482.217170507</v>
      </c>
      <c r="AM65" s="53">
        <f>'Temporary Relocation Numbers'!AM65*Assumptions!H$21</f>
        <v>30656507.179334648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2284945.1834637849</v>
      </c>
      <c r="I66" s="52">
        <f>'Temporary Relocation Numbers'!I66*Assumptions!D$21</f>
        <v>2659536.7588853734</v>
      </c>
      <c r="J66" s="52">
        <f>'Temporary Relocation Numbers'!J66*Assumptions!E$21</f>
        <v>1829733.3026938301</v>
      </c>
      <c r="K66" s="52">
        <f>'Temporary Relocation Numbers'!K66*Assumptions!F$21</f>
        <v>1691580.8142917454</v>
      </c>
      <c r="L66" s="52">
        <f>'Temporary Relocation Numbers'!L66*Assumptions!G$21</f>
        <v>1357039.8887763128</v>
      </c>
      <c r="M66" s="52">
        <f>'Temporary Relocation Numbers'!M66*Assumptions!H$21</f>
        <v>574484.46067870385</v>
      </c>
      <c r="N66" s="53">
        <f>'Temporary Relocation Numbers'!N66*Assumptions!C$21</f>
        <v>147569454.53896713</v>
      </c>
      <c r="O66" s="53">
        <f>'Temporary Relocation Numbers'!O66*Assumptions!D$21</f>
        <v>287958902.43827838</v>
      </c>
      <c r="P66" s="53">
        <f>'Temporary Relocation Numbers'!P66*Assumptions!E$21</f>
        <v>229748730.0068014</v>
      </c>
      <c r="Q66" s="53">
        <f>'Temporary Relocation Numbers'!Q66*Assumptions!F$21</f>
        <v>96216174.44441025</v>
      </c>
      <c r="R66" s="53">
        <f>'Temporary Relocation Numbers'!R66*Assumptions!G$21</f>
        <v>60206384.903065227</v>
      </c>
      <c r="S66" s="53">
        <f>'Temporary Relocation Numbers'!S66*Assumptions!H$21</f>
        <v>33983410.359087467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2127228.3761559268</v>
      </c>
      <c r="AC66" s="52">
        <f>'Temporary Relocation Numbers'!AC66*Assumptions!D$21</f>
        <v>2428667.6256250925</v>
      </c>
      <c r="AD66" s="52">
        <f>'Temporary Relocation Numbers'!AD66*Assumptions!E$21</f>
        <v>1653350.1961230799</v>
      </c>
      <c r="AE66" s="52">
        <f>'Temporary Relocation Numbers'!AE66*Assumptions!F$21</f>
        <v>1687228.0679108789</v>
      </c>
      <c r="AF66" s="52">
        <f>'Temporary Relocation Numbers'!AF66*Assumptions!G$21</f>
        <v>1329319.6596097304</v>
      </c>
      <c r="AG66" s="52">
        <f>'Temporary Relocation Numbers'!AG66*Assumptions!H$21</f>
        <v>525443.02518039849</v>
      </c>
      <c r="AH66" s="53">
        <f>'Temporary Relocation Numbers'!AH66*Assumptions!C$21</f>
        <v>137383572.00905615</v>
      </c>
      <c r="AI66" s="53">
        <f>'Temporary Relocation Numbers'!AI66*Assumptions!D$21</f>
        <v>262961758.85739037</v>
      </c>
      <c r="AJ66" s="53">
        <f>'Temporary Relocation Numbers'!AJ66*Assumptions!E$21</f>
        <v>207601352.20610061</v>
      </c>
      <c r="AK66" s="53">
        <f>'Temporary Relocation Numbers'!AK66*Assumptions!F$21</f>
        <v>95968592.654905826</v>
      </c>
      <c r="AL66" s="53">
        <f>'Temporary Relocation Numbers'!AL66*Assumptions!G$21</f>
        <v>58976550.171892092</v>
      </c>
      <c r="AM66" s="53">
        <f>'Temporary Relocation Numbers'!AM66*Assumptions!H$21</f>
        <v>31082382.844489962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2317764.2892629653</v>
      </c>
      <c r="I67" s="52">
        <f>'Temporary Relocation Numbers'!I67*Assumptions!D$21</f>
        <v>2697736.1953087687</v>
      </c>
      <c r="J67" s="52">
        <f>'Temporary Relocation Numbers'!J67*Assumptions!E$21</f>
        <v>1856014.1129644567</v>
      </c>
      <c r="K67" s="52">
        <f>'Temporary Relocation Numbers'!K67*Assumptions!F$21</f>
        <v>1715877.3138812662</v>
      </c>
      <c r="L67" s="52">
        <f>'Temporary Relocation Numbers'!L67*Assumptions!G$21</f>
        <v>1376531.3129057721</v>
      </c>
      <c r="M67" s="52">
        <f>'Temporary Relocation Numbers'!M67*Assumptions!H$21</f>
        <v>582735.89114252711</v>
      </c>
      <c r="N67" s="53">
        <f>'Temporary Relocation Numbers'!N67*Assumptions!C$21</f>
        <v>149619467.58320442</v>
      </c>
      <c r="O67" s="53">
        <f>'Temporary Relocation Numbers'!O67*Assumptions!D$21</f>
        <v>291959184.93608242</v>
      </c>
      <c r="P67" s="53">
        <f>'Temporary Relocation Numbers'!P67*Assumptions!E$21</f>
        <v>232940365.39559063</v>
      </c>
      <c r="Q67" s="53">
        <f>'Temporary Relocation Numbers'!Q67*Assumptions!F$21</f>
        <v>97552795.314182237</v>
      </c>
      <c r="R67" s="53">
        <f>'Temporary Relocation Numbers'!R67*Assumptions!G$21</f>
        <v>61042763.100594334</v>
      </c>
      <c r="S67" s="53">
        <f>'Temporary Relocation Numbers'!S67*Assumptions!H$21</f>
        <v>34455502.871331602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2157782.1652101781</v>
      </c>
      <c r="AC67" s="52">
        <f>'Temporary Relocation Numbers'!AC67*Assumptions!D$21</f>
        <v>2463551.0444192383</v>
      </c>
      <c r="AD67" s="52">
        <f>'Temporary Relocation Numbers'!AD67*Assumptions!E$21</f>
        <v>1677097.5820132759</v>
      </c>
      <c r="AE67" s="52">
        <f>'Temporary Relocation Numbers'!AE67*Assumptions!F$21</f>
        <v>1711462.0481695093</v>
      </c>
      <c r="AF67" s="52">
        <f>'Temporary Relocation Numbers'!AF67*Assumptions!G$21</f>
        <v>1348412.9327724273</v>
      </c>
      <c r="AG67" s="52">
        <f>'Temporary Relocation Numbers'!AG67*Assumptions!H$21</f>
        <v>532990.06410266086</v>
      </c>
      <c r="AH67" s="53">
        <f>'Temporary Relocation Numbers'!AH67*Assumptions!C$21</f>
        <v>139292084.27917576</v>
      </c>
      <c r="AI67" s="53">
        <f>'Temporary Relocation Numbers'!AI67*Assumptions!D$21</f>
        <v>266614784.73240897</v>
      </c>
      <c r="AJ67" s="53">
        <f>'Temporary Relocation Numbers'!AJ67*Assumptions!E$21</f>
        <v>210485319.49698347</v>
      </c>
      <c r="AK67" s="53">
        <f>'Temporary Relocation Numbers'!AK67*Assumptions!F$21</f>
        <v>97301774.155063093</v>
      </c>
      <c r="AL67" s="53">
        <f>'Temporary Relocation Numbers'!AL67*Assumptions!G$21</f>
        <v>59795843.687167428</v>
      </c>
      <c r="AM67" s="53">
        <f>'Temporary Relocation Numbers'!AM67*Assumptions!H$21</f>
        <v>31514174.711419687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2351054.7821716717</v>
      </c>
      <c r="I68" s="52">
        <f>'Temporary Relocation Numbers'!I68*Assumptions!D$21</f>
        <v>2736484.2975621028</v>
      </c>
      <c r="J68" s="52">
        <f>'Temporary Relocation Numbers'!J68*Assumptions!E$21</f>
        <v>1882672.39955224</v>
      </c>
      <c r="K68" s="52">
        <f>'Temporary Relocation Numbers'!K68*Assumptions!F$21</f>
        <v>1740522.7887531475</v>
      </c>
      <c r="L68" s="52">
        <f>'Temporary Relocation Numbers'!L68*Assumptions!G$21</f>
        <v>1396302.6960974056</v>
      </c>
      <c r="M68" s="52">
        <f>'Temporary Relocation Numbers'!M68*Assumptions!H$21</f>
        <v>591105.83848428121</v>
      </c>
      <c r="N68" s="53">
        <f>'Temporary Relocation Numbers'!N68*Assumptions!C$21</f>
        <v>151697959.10555682</v>
      </c>
      <c r="O68" s="53">
        <f>'Temporary Relocation Numbers'!O68*Assumptions!D$21</f>
        <v>296015038.76690221</v>
      </c>
      <c r="P68" s="53">
        <f>'Temporary Relocation Numbers'!P68*Assumptions!E$21</f>
        <v>236176338.51131603</v>
      </c>
      <c r="Q68" s="53">
        <f>'Temporary Relocation Numbers'!Q68*Assumptions!F$21</f>
        <v>98907984.323457032</v>
      </c>
      <c r="R68" s="53">
        <f>'Temporary Relocation Numbers'!R68*Assumptions!G$21</f>
        <v>61890760.140384577</v>
      </c>
      <c r="S68" s="53">
        <f>'Temporary Relocation Numbers'!S68*Assumptions!H$21</f>
        <v>34934153.622956716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2188774.8041951829</v>
      </c>
      <c r="AC68" s="52">
        <f>'Temporary Relocation Numbers'!AC68*Assumptions!D$21</f>
        <v>2498935.5004462809</v>
      </c>
      <c r="AD68" s="52">
        <f>'Temporary Relocation Numbers'!AD68*Assumptions!E$21</f>
        <v>1701186.0561604791</v>
      </c>
      <c r="AE68" s="52">
        <f>'Temporary Relocation Numbers'!AE68*Assumptions!F$21</f>
        <v>1736044.1057333639</v>
      </c>
      <c r="AF68" s="52">
        <f>'Temporary Relocation Numbers'!AF68*Assumptions!G$21</f>
        <v>1367780.4462786184</v>
      </c>
      <c r="AG68" s="52">
        <f>'Temporary Relocation Numbers'!AG68*Assumptions!H$21</f>
        <v>540645.50259207806</v>
      </c>
      <c r="AH68" s="53">
        <f>'Temporary Relocation Numbers'!AH68*Assumptions!C$21</f>
        <v>141227109.3195774</v>
      </c>
      <c r="AI68" s="53">
        <f>'Temporary Relocation Numbers'!AI68*Assumptions!D$21</f>
        <v>270318557.90278161</v>
      </c>
      <c r="AJ68" s="53">
        <f>'Temporary Relocation Numbers'!AJ68*Assumptions!E$21</f>
        <v>213409350.43507522</v>
      </c>
      <c r="AK68" s="53">
        <f>'Temporary Relocation Numbers'!AK68*Assumptions!F$21</f>
        <v>98653476.015509009</v>
      </c>
      <c r="AL68" s="53">
        <f>'Temporary Relocation Numbers'!AL68*Assumptions!G$21</f>
        <v>60626518.706823997</v>
      </c>
      <c r="AM68" s="53">
        <f>'Temporary Relocation Numbers'!AM68*Assumptions!H$21</f>
        <v>31951964.967124145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2384823.4328133455</v>
      </c>
      <c r="I69" s="52">
        <f>'Temporary Relocation Numbers'!I69*Assumptions!D$21</f>
        <v>2775788.9462378956</v>
      </c>
      <c r="J69" s="52">
        <f>'Temporary Relocation Numbers'!J69*Assumptions!E$21</f>
        <v>1909713.5842219037</v>
      </c>
      <c r="K69" s="52">
        <f>'Temporary Relocation Numbers'!K69*Assumptions!F$21</f>
        <v>1765522.2513062849</v>
      </c>
      <c r="L69" s="52">
        <f>'Temporary Relocation Numbers'!L69*Assumptions!G$21</f>
        <v>1416358.0594569044</v>
      </c>
      <c r="M69" s="52">
        <f>'Temporary Relocation Numbers'!M69*Assumptions!H$21</f>
        <v>599596.00498460897</v>
      </c>
      <c r="N69" s="53">
        <f>'Temporary Relocation Numbers'!N69*Assumptions!C$21</f>
        <v>153805324.72483164</v>
      </c>
      <c r="O69" s="53">
        <f>'Temporary Relocation Numbers'!O69*Assumptions!D$21</f>
        <v>300127235.91947961</v>
      </c>
      <c r="P69" s="53">
        <f>'Temporary Relocation Numbers'!P69*Assumptions!E$21</f>
        <v>239457265.28712478</v>
      </c>
      <c r="Q69" s="53">
        <f>'Temporary Relocation Numbers'!Q69*Assumptions!F$21</f>
        <v>100281999.41808327</v>
      </c>
      <c r="R69" s="53">
        <f>'Temporary Relocation Numbers'!R69*Assumptions!G$21</f>
        <v>62750537.429674782</v>
      </c>
      <c r="S69" s="53">
        <f>'Temporary Relocation Numbers'!S69*Assumptions!H$21</f>
        <v>35419453.720054649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2220212.5963966446</v>
      </c>
      <c r="AC69" s="52">
        <f>'Temporary Relocation Numbers'!AC69*Assumptions!D$21</f>
        <v>2534828.1902000685</v>
      </c>
      <c r="AD69" s="52">
        <f>'Temporary Relocation Numbers'!AD69*Assumptions!E$21</f>
        <v>1725620.5176807274</v>
      </c>
      <c r="AE69" s="52">
        <f>'Temporary Relocation Numbers'!AE69*Assumptions!F$21</f>
        <v>1760979.2401035179</v>
      </c>
      <c r="AF69" s="52">
        <f>'Temporary Relocation Numbers'!AF69*Assumptions!G$21</f>
        <v>1387426.1390949429</v>
      </c>
      <c r="AG69" s="52">
        <f>'Temporary Relocation Numbers'!AG69*Assumptions!H$21</f>
        <v>548410.89761241886</v>
      </c>
      <c r="AH69" s="53">
        <f>'Temporary Relocation Numbers'!AH69*Assumptions!C$21</f>
        <v>143189015.44174588</v>
      </c>
      <c r="AI69" s="53">
        <f>'Temporary Relocation Numbers'!AI69*Assumptions!D$21</f>
        <v>274073783.34243232</v>
      </c>
      <c r="AJ69" s="53">
        <f>'Temporary Relocation Numbers'!AJ69*Assumptions!E$21</f>
        <v>216374001.57863951</v>
      </c>
      <c r="AK69" s="53">
        <f>'Temporary Relocation Numbers'!AK69*Assumptions!F$21</f>
        <v>100023955.51835038</v>
      </c>
      <c r="AL69" s="53">
        <f>'Temporary Relocation Numbers'!AL69*Assumptions!G$21</f>
        <v>61468733.341037929</v>
      </c>
      <c r="AM69" s="53">
        <f>'Temporary Relocation Numbers'!AM69*Assumptions!H$21</f>
        <v>32395836.940333355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2419077.109059188</v>
      </c>
      <c r="I70" s="52">
        <f>'Temporary Relocation Numbers'!I70*Assumptions!D$21</f>
        <v>2815658.1351191271</v>
      </c>
      <c r="J70" s="52">
        <f>'Temporary Relocation Numbers'!J70*Assumptions!E$21</f>
        <v>1937143.1666120167</v>
      </c>
      <c r="K70" s="52">
        <f>'Temporary Relocation Numbers'!K70*Assumptions!F$21</f>
        <v>1790880.7859336203</v>
      </c>
      <c r="L70" s="52">
        <f>'Temporary Relocation Numbers'!L70*Assumptions!G$21</f>
        <v>1436701.4818458708</v>
      </c>
      <c r="M70" s="52">
        <f>'Temporary Relocation Numbers'!M70*Assumptions!H$21</f>
        <v>608208.11737433611</v>
      </c>
      <c r="N70" s="53">
        <f>'Temporary Relocation Numbers'!N70*Assumptions!C$21</f>
        <v>155941965.55571443</v>
      </c>
      <c r="O70" s="53">
        <f>'Temporary Relocation Numbers'!O70*Assumptions!D$21</f>
        <v>304296559.10691035</v>
      </c>
      <c r="P70" s="53">
        <f>'Temporary Relocation Numbers'!P70*Assumptions!E$21</f>
        <v>242783770.21261644</v>
      </c>
      <c r="Q70" s="53">
        <f>'Temporary Relocation Numbers'!Q70*Assumptions!F$21</f>
        <v>101675102.12725522</v>
      </c>
      <c r="R70" s="53">
        <f>'Temporary Relocation Numbers'!R70*Assumptions!G$21</f>
        <v>63622258.617949307</v>
      </c>
      <c r="S70" s="53">
        <f>'Temporary Relocation Numbers'!S70*Assumptions!H$21</f>
        <v>35911495.534349605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2252101.9356355648</v>
      </c>
      <c r="AC70" s="52">
        <f>'Temporary Relocation Numbers'!AC70*Assumptions!D$21</f>
        <v>2571236.4135390678</v>
      </c>
      <c r="AD70" s="52">
        <f>'Temporary Relocation Numbers'!AD70*Assumptions!E$21</f>
        <v>1750405.9360570004</v>
      </c>
      <c r="AE70" s="52">
        <f>'Temporary Relocation Numbers'!AE70*Assumptions!F$21</f>
        <v>1786272.5225898435</v>
      </c>
      <c r="AF70" s="52">
        <f>'Temporary Relocation Numbers'!AF70*Assumptions!G$21</f>
        <v>1407354.0067641707</v>
      </c>
      <c r="AG70" s="52">
        <f>'Temporary Relocation Numbers'!AG70*Assumptions!H$21</f>
        <v>556287.82849041978</v>
      </c>
      <c r="AH70" s="53">
        <f>'Temporary Relocation Numbers'!AH70*Assumptions!C$21</f>
        <v>145178176.07369468</v>
      </c>
      <c r="AI70" s="53">
        <f>'Temporary Relocation Numbers'!AI70*Assumptions!D$21</f>
        <v>277881175.8186788</v>
      </c>
      <c r="AJ70" s="53">
        <f>'Temporary Relocation Numbers'!AJ70*Assumptions!E$21</f>
        <v>219379837.21756503</v>
      </c>
      <c r="AK70" s="53">
        <f>'Temporary Relocation Numbers'!AK70*Assumptions!F$21</f>
        <v>101413473.51981919</v>
      </c>
      <c r="AL70" s="53">
        <f>'Temporary Relocation Numbers'!AL70*Assumptions!G$21</f>
        <v>62322647.896428473</v>
      </c>
      <c r="AM70" s="53">
        <f>'Temporary Relocation Numbers'!AM70*Assumptions!H$21</f>
        <v>32845875.117367689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3219023.8983528018</v>
      </c>
      <c r="I71" s="52">
        <f>'Temporary Relocation Numbers'!I71*Assumptions!D$21</f>
        <v>3746747.3825441366</v>
      </c>
      <c r="J71" s="52">
        <f>'Temporary Relocation Numbers'!J71*Assumptions!E$21</f>
        <v>2577722.7705982695</v>
      </c>
      <c r="K71" s="52">
        <f>'Temporary Relocation Numbers'!K71*Assumptions!F$21</f>
        <v>2383093.9606812345</v>
      </c>
      <c r="L71" s="52">
        <f>'Temporary Relocation Numbers'!L71*Assumptions!G$21</f>
        <v>1911793.7115528241</v>
      </c>
      <c r="M71" s="52">
        <f>'Temporary Relocation Numbers'!M71*Assumptions!H$21</f>
        <v>809331.9794016747</v>
      </c>
      <c r="N71" s="53">
        <f>'Temporary Relocation Numbers'!N71*Assumptions!C$21</f>
        <v>207412843.0136838</v>
      </c>
      <c r="O71" s="53">
        <f>'Temporary Relocation Numbers'!O71*Assumptions!D$21</f>
        <v>404733993.30789018</v>
      </c>
      <c r="P71" s="53">
        <f>'Temporary Relocation Numbers'!P71*Assumptions!E$21</f>
        <v>322918028.11340421</v>
      </c>
      <c r="Q71" s="53">
        <f>'Temporary Relocation Numbers'!Q71*Assumptions!F$21</f>
        <v>135234424.68336818</v>
      </c>
      <c r="R71" s="53">
        <f>'Temporary Relocation Numbers'!R71*Assumptions!G$21</f>
        <v>84621695.589607418</v>
      </c>
      <c r="S71" s="53">
        <f>'Temporary Relocation Numbers'!S71*Assumptions!H$21</f>
        <v>47764598.574278481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2996832.9348364351</v>
      </c>
      <c r="AC71" s="52">
        <f>'Temporary Relocation Numbers'!AC71*Assumptions!D$21</f>
        <v>3421499.6423641052</v>
      </c>
      <c r="AD71" s="52">
        <f>'Temporary Relocation Numbers'!AD71*Assumptions!E$21</f>
        <v>2329234.7808530424</v>
      </c>
      <c r="AE71" s="52">
        <f>'Temporary Relocation Numbers'!AE71*Assumptions!F$21</f>
        <v>2376961.8246786371</v>
      </c>
      <c r="AF71" s="52">
        <f>'Temporary Relocation Numbers'!AF71*Assumptions!G$21</f>
        <v>1872741.536121737</v>
      </c>
      <c r="AG71" s="52">
        <f>'Temporary Relocation Numbers'!AG71*Assumptions!H$21</f>
        <v>740242.5526526001</v>
      </c>
      <c r="AH71" s="53">
        <f>'Temporary Relocation Numbers'!AH71*Assumptions!C$21</f>
        <v>193096310.7697134</v>
      </c>
      <c r="AI71" s="53">
        <f>'Temporary Relocation Numbers'!AI71*Assumptions!D$21</f>
        <v>369599834.72790998</v>
      </c>
      <c r="AJ71" s="53">
        <f>'Temporary Relocation Numbers'!AJ71*Assumptions!E$21</f>
        <v>291789292.09352219</v>
      </c>
      <c r="AK71" s="53">
        <f>'Temporary Relocation Numbers'!AK71*Assumptions!F$21</f>
        <v>134886441.80981234</v>
      </c>
      <c r="AL71" s="53">
        <f>'Temporary Relocation Numbers'!AL71*Assumptions!G$21</f>
        <v>82893129.750379279</v>
      </c>
      <c r="AM71" s="53">
        <f>'Temporary Relocation Numbers'!AM71*Assumptions!H$21</f>
        <v>43687126.265775099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3265259.3558397871</v>
      </c>
      <c r="I72" s="52">
        <f>'Temporary Relocation Numbers'!I72*Assumptions!D$21</f>
        <v>3800562.6336234268</v>
      </c>
      <c r="J72" s="52">
        <f>'Temporary Relocation Numbers'!J72*Assumptions!E$21</f>
        <v>2614747.0970203937</v>
      </c>
      <c r="K72" s="52">
        <f>'Temporary Relocation Numbers'!K72*Assumptions!F$21</f>
        <v>2417322.7961872243</v>
      </c>
      <c r="L72" s="52">
        <f>'Temporary Relocation Numbers'!L72*Assumptions!G$21</f>
        <v>1939253.1712106466</v>
      </c>
      <c r="M72" s="52">
        <f>'Temporary Relocation Numbers'!M72*Assumptions!H$21</f>
        <v>820956.56980798731</v>
      </c>
      <c r="N72" s="53">
        <f>'Temporary Relocation Numbers'!N72*Assumptions!C$21</f>
        <v>210294191.56273681</v>
      </c>
      <c r="O72" s="53">
        <f>'Temporary Relocation Numbers'!O72*Assumptions!D$21</f>
        <v>410356498.10279888</v>
      </c>
      <c r="P72" s="53">
        <f>'Temporary Relocation Numbers'!P72*Assumptions!E$21</f>
        <v>327403957.61636281</v>
      </c>
      <c r="Q72" s="53">
        <f>'Temporary Relocation Numbers'!Q72*Assumptions!F$21</f>
        <v>137113081.31659183</v>
      </c>
      <c r="R72" s="53">
        <f>'Temporary Relocation Numbers'!R72*Assumptions!G$21</f>
        <v>85797247.673378006</v>
      </c>
      <c r="S72" s="53">
        <f>'Temporary Relocation Numbers'!S72*Assumptions!H$21</f>
        <v>48428137.315652438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3039877.0209102067</v>
      </c>
      <c r="AC72" s="52">
        <f>'Temporary Relocation Numbers'!AC72*Assumptions!D$21</f>
        <v>3470643.2977862377</v>
      </c>
      <c r="AD72" s="52">
        <f>'Temporary Relocation Numbers'!AD72*Assumptions!E$21</f>
        <v>2362690.0266318782</v>
      </c>
      <c r="AE72" s="52">
        <f>'Temporary Relocation Numbers'!AE72*Assumptions!F$21</f>
        <v>2411102.5831394093</v>
      </c>
      <c r="AF72" s="52">
        <f>'Temporary Relocation Numbers'!AF72*Assumptions!G$21</f>
        <v>1899640.0818957449</v>
      </c>
      <c r="AG72" s="52">
        <f>'Temporary Relocation Numbers'!AG72*Assumptions!H$21</f>
        <v>750874.79837489501</v>
      </c>
      <c r="AH72" s="53">
        <f>'Temporary Relocation Numbers'!AH72*Assumptions!C$21</f>
        <v>195778776.16953963</v>
      </c>
      <c r="AI72" s="53">
        <f>'Temporary Relocation Numbers'!AI72*Assumptions!D$21</f>
        <v>374734260.98642868</v>
      </c>
      <c r="AJ72" s="53">
        <f>'Temporary Relocation Numbers'!AJ72*Assumptions!E$21</f>
        <v>295842785.79809171</v>
      </c>
      <c r="AK72" s="53">
        <f>'Temporary Relocation Numbers'!AK72*Assumptions!F$21</f>
        <v>136760264.31640601</v>
      </c>
      <c r="AL72" s="53">
        <f>'Temporary Relocation Numbers'!AL72*Assumptions!G$21</f>
        <v>84044668.85308063</v>
      </c>
      <c r="AM72" s="53">
        <f>'Temporary Relocation Numbers'!AM72*Assumptions!H$21</f>
        <v>44294021.364695661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3312158.9020681218</v>
      </c>
      <c r="I73" s="52">
        <f>'Temporary Relocation Numbers'!I73*Assumptions!D$21</f>
        <v>3855150.8434728286</v>
      </c>
      <c r="J73" s="52">
        <f>'Temporary Relocation Numbers'!J73*Assumptions!E$21</f>
        <v>2652303.2109421841</v>
      </c>
      <c r="K73" s="52">
        <f>'Temporary Relocation Numbers'!K73*Assumptions!F$21</f>
        <v>2452043.2670208295</v>
      </c>
      <c r="L73" s="52">
        <f>'Temporary Relocation Numbers'!L73*Assumptions!G$21</f>
        <v>1967107.0363527765</v>
      </c>
      <c r="M73" s="52">
        <f>'Temporary Relocation Numbers'!M73*Assumptions!H$21</f>
        <v>832748.12643527496</v>
      </c>
      <c r="N73" s="53">
        <f>'Temporary Relocation Numbers'!N73*Assumptions!C$21</f>
        <v>213215567.37982431</v>
      </c>
      <c r="O73" s="53">
        <f>'Temporary Relocation Numbers'!O73*Assumptions!D$21</f>
        <v>416057109.90302837</v>
      </c>
      <c r="P73" s="53">
        <f>'Temporary Relocation Numbers'!P73*Assumptions!E$21</f>
        <v>331952204.98872954</v>
      </c>
      <c r="Q73" s="53">
        <f>'Temporary Relocation Numbers'!Q73*Assumptions!F$21</f>
        <v>139017835.97000393</v>
      </c>
      <c r="R73" s="53">
        <f>'Temporary Relocation Numbers'!R73*Assumptions!G$21</f>
        <v>86989130.352890357</v>
      </c>
      <c r="S73" s="53">
        <f>'Temporary Relocation Numbers'!S73*Assumptions!H$21</f>
        <v>49100893.839117035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3083539.3574457886</v>
      </c>
      <c r="AC73" s="52">
        <f>'Temporary Relocation Numbers'!AC73*Assumptions!D$21</f>
        <v>3520492.8129542987</v>
      </c>
      <c r="AD73" s="52">
        <f>'Temporary Relocation Numbers'!AD73*Assumptions!E$21</f>
        <v>2396625.7965207449</v>
      </c>
      <c r="AE73" s="52">
        <f>'Temporary Relocation Numbers'!AE73*Assumptions!F$21</f>
        <v>2445733.711860307</v>
      </c>
      <c r="AF73" s="52">
        <f>'Temporary Relocation Numbers'!AF73*Assumptions!G$21</f>
        <v>1926924.9766403935</v>
      </c>
      <c r="AG73" s="52">
        <f>'Temporary Relocation Numbers'!AG73*Assumptions!H$21</f>
        <v>761659.75708118989</v>
      </c>
      <c r="AH73" s="53">
        <f>'Temporary Relocation Numbers'!AH73*Assumptions!C$21</f>
        <v>198498505.98209634</v>
      </c>
      <c r="AI73" s="53">
        <f>'Temporary Relocation Numbers'!AI73*Assumptions!D$21</f>
        <v>379940013.93540323</v>
      </c>
      <c r="AJ73" s="53">
        <f>'Temporary Relocation Numbers'!AJ73*Assumptions!E$21</f>
        <v>299952590.03789425</v>
      </c>
      <c r="AK73" s="53">
        <f>'Temporary Relocation Numbers'!AK73*Assumptions!F$21</f>
        <v>138660117.68821567</v>
      </c>
      <c r="AL73" s="53">
        <f>'Temporary Relocation Numbers'!AL73*Assumptions!G$21</f>
        <v>85212204.96674107</v>
      </c>
      <c r="AM73" s="53">
        <f>'Temporary Relocation Numbers'!AM73*Assumptions!H$21</f>
        <v>44909347.360600673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3359732.0754717342</v>
      </c>
      <c r="I74" s="52">
        <f>'Temporary Relocation Numbers'!I74*Assumptions!D$21</f>
        <v>3910523.1142473673</v>
      </c>
      <c r="J74" s="52">
        <f>'Temporary Relocation Numbers'!J74*Assumptions!E$21</f>
        <v>2690398.7505294681</v>
      </c>
      <c r="K74" s="52">
        <f>'Temporary Relocation Numbers'!K74*Assumptions!F$21</f>
        <v>2487262.4346345281</v>
      </c>
      <c r="L74" s="52">
        <f>'Temporary Relocation Numbers'!L74*Assumptions!G$21</f>
        <v>1995360.97190081</v>
      </c>
      <c r="M74" s="52">
        <f>'Temporary Relocation Numbers'!M74*Assumptions!H$21</f>
        <v>844709.0474513839</v>
      </c>
      <c r="N74" s="53">
        <f>'Temporary Relocation Numbers'!N74*Assumptions!C$21</f>
        <v>216177526.51783606</v>
      </c>
      <c r="O74" s="53">
        <f>'Temporary Relocation Numbers'!O74*Assumptions!D$21</f>
        <v>421836913.75954837</v>
      </c>
      <c r="P74" s="53">
        <f>'Temporary Relocation Numbers'!P74*Assumptions!E$21</f>
        <v>336563635.94113261</v>
      </c>
      <c r="Q74" s="53">
        <f>'Temporary Relocation Numbers'!Q74*Assumptions!F$21</f>
        <v>140949051.19344229</v>
      </c>
      <c r="R74" s="53">
        <f>'Temporary Relocation Numbers'!R74*Assumptions!G$21</f>
        <v>88197570.490366071</v>
      </c>
      <c r="S74" s="53">
        <f>'Temporary Relocation Numbers'!S74*Assumptions!H$21</f>
        <v>49782996.196738206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3127828.8244931074</v>
      </c>
      <c r="AC74" s="52">
        <f>'Temporary Relocation Numbers'!AC74*Assumptions!D$21</f>
        <v>3571058.3262671619</v>
      </c>
      <c r="AD74" s="52">
        <f>'Temporary Relocation Numbers'!AD74*Assumptions!E$21</f>
        <v>2431048.9923795732</v>
      </c>
      <c r="AE74" s="52">
        <f>'Temporary Relocation Numbers'!AE74*Assumptions!F$21</f>
        <v>2480862.2541234037</v>
      </c>
      <c r="AF74" s="52">
        <f>'Temporary Relocation Numbers'!AF74*Assumptions!G$21</f>
        <v>1954601.769560029</v>
      </c>
      <c r="AG74" s="52">
        <f>'Temporary Relocation Numbers'!AG74*Assumptions!H$21</f>
        <v>772599.62221735588</v>
      </c>
      <c r="AH74" s="53">
        <f>'Temporary Relocation Numbers'!AH74*Assumptions!C$21</f>
        <v>201256017.87909573</v>
      </c>
      <c r="AI74" s="53">
        <f>'Temporary Relocation Numbers'!AI74*Assumptions!D$21</f>
        <v>385218084.43467176</v>
      </c>
      <c r="AJ74" s="53">
        <f>'Temporary Relocation Numbers'!AJ74*Assumptions!E$21</f>
        <v>304119487.07055938</v>
      </c>
      <c r="AK74" s="53">
        <f>'Temporary Relocation Numbers'!AK74*Assumptions!F$21</f>
        <v>140586363.54217228</v>
      </c>
      <c r="AL74" s="53">
        <f>'Temporary Relocation Numbers'!AL74*Assumptions!G$21</f>
        <v>86395960.319471702</v>
      </c>
      <c r="AM74" s="53">
        <f>'Temporary Relocation Numbers'!AM74*Assumptions!H$21</f>
        <v>45533221.374264546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3407988.551486908</v>
      </c>
      <c r="I75" s="52">
        <f>'Temporary Relocation Numbers'!I75*Assumptions!D$21</f>
        <v>3966690.7075644517</v>
      </c>
      <c r="J75" s="52">
        <f>'Temporary Relocation Numbers'!J75*Assumptions!E$21</f>
        <v>2729041.4636565112</v>
      </c>
      <c r="K75" s="52">
        <f>'Temporary Relocation Numbers'!K75*Assumptions!F$21</f>
        <v>2522987.4619057975</v>
      </c>
      <c r="L75" s="52">
        <f>'Temporary Relocation Numbers'!L75*Assumptions!G$21</f>
        <v>2024020.7241426988</v>
      </c>
      <c r="M75" s="52">
        <f>'Temporary Relocation Numbers'!M75*Assumptions!H$21</f>
        <v>856841.76546950592</v>
      </c>
      <c r="N75" s="53">
        <f>'Temporary Relocation Numbers'!N75*Assumptions!C$21</f>
        <v>219180632.75426579</v>
      </c>
      <c r="O75" s="53">
        <f>'Temporary Relocation Numbers'!O75*Assumptions!D$21</f>
        <v>427697009.79669625</v>
      </c>
      <c r="P75" s="53">
        <f>'Temporary Relocation Numbers'!P75*Assumptions!E$21</f>
        <v>341239128.21052396</v>
      </c>
      <c r="Q75" s="53">
        <f>'Temporary Relocation Numbers'!Q75*Assumptions!F$21</f>
        <v>142907094.57323349</v>
      </c>
      <c r="R75" s="53">
        <f>'Temporary Relocation Numbers'!R75*Assumptions!G$21</f>
        <v>89422798.099563077</v>
      </c>
      <c r="S75" s="53">
        <f>'Temporary Relocation Numbers'!S75*Assumptions!H$21</f>
        <v>50474574.219462276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3172754.4296479556</v>
      </c>
      <c r="AC75" s="52">
        <f>'Temporary Relocation Numbers'!AC75*Assumptions!D$21</f>
        <v>3622350.1217434732</v>
      </c>
      <c r="AD75" s="52">
        <f>'Temporary Relocation Numbers'!AD75*Assumptions!E$21</f>
        <v>2465966.6152010323</v>
      </c>
      <c r="AE75" s="52">
        <f>'Temporary Relocation Numbers'!AE75*Assumptions!F$21</f>
        <v>2516495.3543747822</v>
      </c>
      <c r="AF75" s="52">
        <f>'Temporary Relocation Numbers'!AF75*Assumptions!G$21</f>
        <v>1982676.0895632831</v>
      </c>
      <c r="AG75" s="52">
        <f>'Temporary Relocation Numbers'!AG75*Assumptions!H$21</f>
        <v>783696.61873414787</v>
      </c>
      <c r="AH75" s="53">
        <f>'Temporary Relocation Numbers'!AH75*Assumptions!C$21</f>
        <v>204051836.72366866</v>
      </c>
      <c r="AI75" s="53">
        <f>'Temporary Relocation Numbers'!AI75*Assumptions!D$21</f>
        <v>390569477.10895073</v>
      </c>
      <c r="AJ75" s="53">
        <f>'Temporary Relocation Numbers'!AJ75*Assumptions!E$21</f>
        <v>308344270.02072459</v>
      </c>
      <c r="AK75" s="53">
        <f>'Temporary Relocation Numbers'!AK75*Assumptions!F$21</f>
        <v>142539368.51873556</v>
      </c>
      <c r="AL75" s="53">
        <f>'Temporary Relocation Numbers'!AL75*Assumptions!G$21</f>
        <v>87596160.226543635</v>
      </c>
      <c r="AM75" s="53">
        <f>'Temporary Relocation Numbers'!AM75*Assumptions!H$21</f>
        <v>46165762.153486155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3456938.1445200741</v>
      </c>
      <c r="I76" s="52">
        <f>'Temporary Relocation Numbers'!I76*Assumptions!D$21</f>
        <v>4023665.0467942622</v>
      </c>
      <c r="J76" s="52">
        <f>'Temporary Relocation Numbers'!J76*Assumptions!E$21</f>
        <v>2768239.2094817841</v>
      </c>
      <c r="K76" s="52">
        <f>'Temporary Relocation Numbers'!K76*Assumptions!F$21</f>
        <v>2559225.6145938947</v>
      </c>
      <c r="L76" s="52">
        <f>'Temporary Relocation Numbers'!L76*Assumptions!G$21</f>
        <v>2053092.1219014304</v>
      </c>
      <c r="M76" s="52">
        <f>'Temporary Relocation Numbers'!M76*Assumptions!H$21</f>
        <v>869148.74804292223</v>
      </c>
      <c r="N76" s="53">
        <f>'Temporary Relocation Numbers'!N76*Assumptions!C$21</f>
        <v>222225457.69852126</v>
      </c>
      <c r="O76" s="53">
        <f>'Temporary Relocation Numbers'!O76*Assumptions!D$21</f>
        <v>433638513.421574</v>
      </c>
      <c r="P76" s="53">
        <f>'Temporary Relocation Numbers'!P76*Assumptions!E$21</f>
        <v>345979571.72724777</v>
      </c>
      <c r="Q76" s="53">
        <f>'Temporary Relocation Numbers'!Q76*Assumptions!F$21</f>
        <v>144892338.80215907</v>
      </c>
      <c r="R76" s="53">
        <f>'Temporary Relocation Numbers'!R76*Assumptions!G$21</f>
        <v>90665046.389556557</v>
      </c>
      <c r="S76" s="53">
        <f>'Temporary Relocation Numbers'!S76*Assumptions!H$21</f>
        <v>51175759.541827872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3218325.3098839479</v>
      </c>
      <c r="AC76" s="52">
        <f>'Temporary Relocation Numbers'!AC76*Assumptions!D$21</f>
        <v>3674378.6311132079</v>
      </c>
      <c r="AD76" s="52">
        <f>'Temporary Relocation Numbers'!AD76*Assumptions!E$21</f>
        <v>2501385.7665343899</v>
      </c>
      <c r="AE76" s="52">
        <f>'Temporary Relocation Numbers'!AE76*Assumptions!F$21</f>
        <v>2552640.2596775764</v>
      </c>
      <c r="AF76" s="52">
        <f>'Temporary Relocation Numbers'!AF76*Assumptions!G$21</f>
        <v>2011153.646407882</v>
      </c>
      <c r="AG76" s="52">
        <f>'Temporary Relocation Numbers'!AG76*Assumptions!H$21</f>
        <v>794953.0035397152</v>
      </c>
      <c r="AH76" s="53">
        <f>'Temporary Relocation Numbers'!AH76*Assumptions!C$21</f>
        <v>206886494.67026716</v>
      </c>
      <c r="AI76" s="53">
        <f>'Temporary Relocation Numbers'!AI76*Assumptions!D$21</f>
        <v>395995210.53905475</v>
      </c>
      <c r="AJ76" s="53">
        <f>'Temporary Relocation Numbers'!AJ76*Assumptions!E$21</f>
        <v>312627743.0309971</v>
      </c>
      <c r="AK76" s="53">
        <f>'Temporary Relocation Numbers'!AK76*Assumptions!F$21</f>
        <v>144519504.35168055</v>
      </c>
      <c r="AL76" s="53">
        <f>'Temporary Relocation Numbers'!AL76*Assumptions!G$21</f>
        <v>88813033.133274466</v>
      </c>
      <c r="AM76" s="53">
        <f>'Temporary Relocation Numbers'!AM76*Assumptions!H$21</f>
        <v>46807090.095691241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3506590.8099438632</v>
      </c>
      <c r="I77" s="52">
        <f>'Temporary Relocation Numbers'!I77*Assumptions!D$21</f>
        <v>4081457.7193830307</v>
      </c>
      <c r="J77" s="52">
        <f>'Temporary Relocation Numbers'!J77*Assumptions!E$21</f>
        <v>2807999.9600463551</v>
      </c>
      <c r="K77" s="52">
        <f>'Temporary Relocation Numbers'!K77*Assumptions!F$21</f>
        <v>2595984.2628175714</v>
      </c>
      <c r="L77" s="52">
        <f>'Temporary Relocation Numbers'!L77*Assumptions!G$21</f>
        <v>2082581.0777204945</v>
      </c>
      <c r="M77" s="52">
        <f>'Temporary Relocation Numbers'!M77*Assumptions!H$21</f>
        <v>881632.49816685542</v>
      </c>
      <c r="N77" s="53">
        <f>'Temporary Relocation Numbers'!N77*Assumptions!C$21</f>
        <v>225312580.90072346</v>
      </c>
      <c r="O77" s="53">
        <f>'Temporary Relocation Numbers'!O77*Assumptions!D$21</f>
        <v>439662555.5363543</v>
      </c>
      <c r="P77" s="53">
        <f>'Temporary Relocation Numbers'!P77*Assumptions!E$21</f>
        <v>350785868.78442919</v>
      </c>
      <c r="Q77" s="53">
        <f>'Temporary Relocation Numbers'!Q77*Assumptions!F$21</f>
        <v>146905161.75039351</v>
      </c>
      <c r="R77" s="53">
        <f>'Temporary Relocation Numbers'!R77*Assumptions!G$21</f>
        <v>91924551.809127584</v>
      </c>
      <c r="S77" s="53">
        <f>'Temporary Relocation Numbers'!S77*Assumptions!H$21</f>
        <v>51886685.627021164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3264550.7334108036</v>
      </c>
      <c r="AC77" s="52">
        <f>'Temporary Relocation Numbers'!AC77*Assumptions!D$21</f>
        <v>3727154.4359392775</v>
      </c>
      <c r="AD77" s="52">
        <f>'Temporary Relocation Numbers'!AD77*Assumptions!E$21</f>
        <v>2537313.6499298285</v>
      </c>
      <c r="AE77" s="52">
        <f>'Temporary Relocation Numbers'!AE77*Assumptions!F$21</f>
        <v>2589304.3211858743</v>
      </c>
      <c r="AF77" s="52">
        <f>'Temporary Relocation Numbers'!AF77*Assumptions!G$21</f>
        <v>2040040.231861898</v>
      </c>
      <c r="AG77" s="52">
        <f>'Temporary Relocation Numbers'!AG77*Assumptions!H$21</f>
        <v>806371.0659586119</v>
      </c>
      <c r="AH77" s="53">
        <f>'Temporary Relocation Numbers'!AH77*Assumptions!C$21</f>
        <v>209760531.26595432</v>
      </c>
      <c r="AI77" s="53">
        <f>'Temporary Relocation Numbers'!AI77*Assumptions!D$21</f>
        <v>401496317.45577228</v>
      </c>
      <c r="AJ77" s="53">
        <f>'Temporary Relocation Numbers'!AJ77*Assumptions!E$21</f>
        <v>316970721.4150148</v>
      </c>
      <c r="AK77" s="53">
        <f>'Temporary Relocation Numbers'!AK77*Assumptions!F$21</f>
        <v>146527147.9388527</v>
      </c>
      <c r="AL77" s="53">
        <f>'Temporary Relocation Numbers'!AL77*Assumptions!G$21</f>
        <v>90046810.658510298</v>
      </c>
      <c r="AM77" s="53">
        <f>'Temporary Relocation Numbers'!AM77*Assumptions!H$21</f>
        <v>47457327.270848788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3556956.6461218353</v>
      </c>
      <c r="I78" s="52">
        <f>'Temporary Relocation Numbers'!I78*Assumptions!D$21</f>
        <v>4140080.4792097043</v>
      </c>
      <c r="J78" s="52">
        <f>'Temporary Relocation Numbers'!J78*Assumptions!E$21</f>
        <v>2848331.801895251</v>
      </c>
      <c r="K78" s="52">
        <f>'Temporary Relocation Numbers'!K78*Assumptions!F$21</f>
        <v>2633270.8825540082</v>
      </c>
      <c r="L78" s="52">
        <f>'Temporary Relocation Numbers'!L78*Assumptions!G$21</f>
        <v>2112493.5890663769</v>
      </c>
      <c r="M78" s="52">
        <f>'Temporary Relocation Numbers'!M78*Assumptions!H$21</f>
        <v>894295.55478752742</v>
      </c>
      <c r="N78" s="53">
        <f>'Temporary Relocation Numbers'!N78*Assumptions!C$21</f>
        <v>228442589.96201795</v>
      </c>
      <c r="O78" s="53">
        <f>'Temporary Relocation Numbers'!O78*Assumptions!D$21</f>
        <v>445770282.75353533</v>
      </c>
      <c r="P78" s="53">
        <f>'Temporary Relocation Numbers'!P78*Assumptions!E$21</f>
        <v>355658934.20971549</v>
      </c>
      <c r="Q78" s="53">
        <f>'Temporary Relocation Numbers'!Q78*Assumptions!F$21</f>
        <v>148945946.53742796</v>
      </c>
      <c r="R78" s="53">
        <f>'Temporary Relocation Numbers'!R78*Assumptions!G$21</f>
        <v>93201554.091768786</v>
      </c>
      <c r="S78" s="53">
        <f>'Temporary Relocation Numbers'!S78*Assumptions!H$21</f>
        <v>52607487.792279176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3311440.1015593158</v>
      </c>
      <c r="AC78" s="52">
        <f>'Temporary Relocation Numbers'!AC78*Assumptions!D$21</f>
        <v>3780688.2697696118</v>
      </c>
      <c r="AD78" s="52">
        <f>'Temporary Relocation Numbers'!AD78*Assumptions!E$21</f>
        <v>2573757.5724035045</v>
      </c>
      <c r="AE78" s="52">
        <f>'Temporary Relocation Numbers'!AE78*Assumptions!F$21</f>
        <v>2626494.9956398029</v>
      </c>
      <c r="AF78" s="52">
        <f>'Temporary Relocation Numbers'!AF78*Assumptions!G$21</f>
        <v>2069341.7208816768</v>
      </c>
      <c r="AG78" s="52">
        <f>'Temporary Relocation Numbers'!AG78*Assumptions!H$21</f>
        <v>817953.12819739874</v>
      </c>
      <c r="AH78" s="53">
        <f>'Temporary Relocation Numbers'!AH78*Assumptions!C$21</f>
        <v>212674493.55310094</v>
      </c>
      <c r="AI78" s="53">
        <f>'Temporary Relocation Numbers'!AI78*Assumptions!D$21</f>
        <v>407073844.9364354</v>
      </c>
      <c r="AJ78" s="53">
        <f>'Temporary Relocation Numbers'!AJ78*Assumptions!E$21</f>
        <v>321374031.81263167</v>
      </c>
      <c r="AK78" s="53">
        <f>'Temporary Relocation Numbers'!AK78*Assumptions!F$21</f>
        <v>148562681.41390675</v>
      </c>
      <c r="AL78" s="53">
        <f>'Temporary Relocation Numbers'!AL78*Assumptions!G$21</f>
        <v>91297727.638712078</v>
      </c>
      <c r="AM78" s="53">
        <f>'Temporary Relocation Numbers'!AM78*Assumptions!H$21</f>
        <v>48116597.44470571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3608045.8964622798</v>
      </c>
      <c r="I79" s="52">
        <f>'Temporary Relocation Numbers'!I79*Assumptions!D$21</f>
        <v>4199545.2489764495</v>
      </c>
      <c r="J79" s="52">
        <f>'Temporary Relocation Numbers'!J79*Assumptions!E$21</f>
        <v>2889242.9377220916</v>
      </c>
      <c r="K79" s="52">
        <f>'Temporary Relocation Numbers'!K79*Assumptions!F$21</f>
        <v>2671093.0571592804</v>
      </c>
      <c r="L79" s="52">
        <f>'Temporary Relocation Numbers'!L79*Assumptions!G$21</f>
        <v>2142835.7395483251</v>
      </c>
      <c r="M79" s="52">
        <f>'Temporary Relocation Numbers'!M79*Assumptions!H$21</f>
        <v>907140.49331853283</v>
      </c>
      <c r="N79" s="53">
        <f>'Temporary Relocation Numbers'!N79*Assumptions!C$21</f>
        <v>231616080.64641854</v>
      </c>
      <c r="O79" s="53">
        <f>'Temporary Relocation Numbers'!O79*Assumptions!D$21</f>
        <v>451962857.614187</v>
      </c>
      <c r="P79" s="53">
        <f>'Temporary Relocation Numbers'!P79*Assumptions!E$21</f>
        <v>360599695.53940445</v>
      </c>
      <c r="Q79" s="53">
        <f>'Temporary Relocation Numbers'!Q79*Assumptions!F$21</f>
        <v>151015081.60499281</v>
      </c>
      <c r="R79" s="53">
        <f>'Temporary Relocation Numbers'!R79*Assumptions!G$21</f>
        <v>94496296.30131501</v>
      </c>
      <c r="S79" s="53">
        <f>'Temporary Relocation Numbers'!S79*Assumptions!H$21</f>
        <v>53338303.234646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3359002.9506933941</v>
      </c>
      <c r="AC79" s="52">
        <f>'Temporary Relocation Numbers'!AC79*Assumptions!D$21</f>
        <v>3834991.0203201519</v>
      </c>
      <c r="AD79" s="52">
        <f>'Temporary Relocation Numbers'!AD79*Assumptions!E$21</f>
        <v>2610724.945923645</v>
      </c>
      <c r="AE79" s="52">
        <f>'Temporary Relocation Numbers'!AE79*Assumptions!F$21</f>
        <v>2664219.8468820769</v>
      </c>
      <c r="AF79" s="52">
        <f>'Temporary Relocation Numbers'!AF79*Assumptions!G$21</f>
        <v>2099064.0728066899</v>
      </c>
      <c r="AG79" s="52">
        <f>'Temporary Relocation Numbers'!AG79*Assumptions!H$21</f>
        <v>829701.54581693537</v>
      </c>
      <c r="AH79" s="53">
        <f>'Temporary Relocation Numbers'!AH79*Assumptions!C$21</f>
        <v>215628936.17350984</v>
      </c>
      <c r="AI79" s="53">
        <f>'Temporary Relocation Numbers'!AI79*Assumptions!D$21</f>
        <v>412728854.60421968</v>
      </c>
      <c r="AJ79" s="53">
        <f>'Temporary Relocation Numbers'!AJ79*Assumptions!E$21</f>
        <v>325838512.34726048</v>
      </c>
      <c r="AK79" s="53">
        <f>'Temporary Relocation Numbers'!AK79*Assumptions!F$21</f>
        <v>150626492.21904156</v>
      </c>
      <c r="AL79" s="53">
        <f>'Temporary Relocation Numbers'!AL79*Assumptions!G$21</f>
        <v>92566022.172654152</v>
      </c>
      <c r="AM79" s="53">
        <f>'Temporary Relocation Numbers'!AM79*Assumptions!H$21</f>
        <v>48785026.102344438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3659868.9515015213</v>
      </c>
      <c r="I80" s="52">
        <f>'Temporary Relocation Numbers'!I80*Assumptions!D$21</f>
        <v>4259864.1226334851</v>
      </c>
      <c r="J80" s="52">
        <f>'Temporary Relocation Numbers'!J80*Assumptions!E$21</f>
        <v>2930741.6880373592</v>
      </c>
      <c r="K80" s="52">
        <f>'Temporary Relocation Numbers'!K80*Assumptions!F$21</f>
        <v>2709458.478910658</v>
      </c>
      <c r="L80" s="52">
        <f>'Temporary Relocation Numbers'!L80*Assumptions!G$21</f>
        <v>2173613.7001556312</v>
      </c>
      <c r="M80" s="52">
        <f>'Temporary Relocation Numbers'!M80*Assumptions!H$21</f>
        <v>920169.92616462416</v>
      </c>
      <c r="N80" s="53">
        <f>'Temporary Relocation Numbers'!N80*Assumptions!C$21</f>
        <v>234833656.99420458</v>
      </c>
      <c r="O80" s="53">
        <f>'Temporary Relocation Numbers'!O80*Assumptions!D$21</f>
        <v>458241458.80922753</v>
      </c>
      <c r="P80" s="53">
        <f>'Temporary Relocation Numbers'!P80*Assumptions!E$21</f>
        <v>365609093.19499171</v>
      </c>
      <c r="Q80" s="53">
        <f>'Temporary Relocation Numbers'!Q80*Assumptions!F$21</f>
        <v>153112960.7909936</v>
      </c>
      <c r="R80" s="53">
        <f>'Temporary Relocation Numbers'!R80*Assumptions!G$21</f>
        <v>95809024.878207922</v>
      </c>
      <c r="S80" s="53">
        <f>'Temporary Relocation Numbers'!S80*Assumptions!H$21</f>
        <v>54079271.057086743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3407248.9541495689</v>
      </c>
      <c r="AC80" s="52">
        <f>'Temporary Relocation Numbers'!AC80*Assumptions!D$21</f>
        <v>3890073.7316891835</v>
      </c>
      <c r="AD80" s="52">
        <f>'Temporary Relocation Numbers'!AD80*Assumptions!E$21</f>
        <v>2648223.2889180025</v>
      </c>
      <c r="AE80" s="52">
        <f>'Temporary Relocation Numbers'!AE80*Assumptions!F$21</f>
        <v>2702486.5473963325</v>
      </c>
      <c r="AF80" s="52">
        <f>'Temporary Relocation Numbers'!AF80*Assumptions!G$21</f>
        <v>2129213.3325715438</v>
      </c>
      <c r="AG80" s="52">
        <f>'Temporary Relocation Numbers'!AG80*Assumptions!H$21</f>
        <v>841618.7082114534</v>
      </c>
      <c r="AH80" s="53">
        <f>'Temporary Relocation Numbers'!AH80*Assumptions!C$21</f>
        <v>218624421.47398555</v>
      </c>
      <c r="AI80" s="53">
        <f>'Temporary Relocation Numbers'!AI80*Assumptions!D$21</f>
        <v>418462422.83021277</v>
      </c>
      <c r="AJ80" s="53">
        <f>'Temporary Relocation Numbers'!AJ80*Assumptions!E$21</f>
        <v>330365012.78540081</v>
      </c>
      <c r="AK80" s="53">
        <f>'Temporary Relocation Numbers'!AK80*Assumptions!F$21</f>
        <v>152718973.1787459</v>
      </c>
      <c r="AL80" s="53">
        <f>'Temporary Relocation Numbers'!AL80*Assumptions!G$21</f>
        <v>93851935.666743696</v>
      </c>
      <c r="AM80" s="53">
        <f>'Temporary Relocation Numbers'!AM80*Assumptions!H$21</f>
        <v>49462740.472067557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4738937.2262695637</v>
      </c>
      <c r="I81" s="52">
        <f>'Temporary Relocation Numbers'!I81*Assumptions!D$21</f>
        <v>5515833.7462645508</v>
      </c>
      <c r="J81" s="52">
        <f>'Temporary Relocation Numbers'!J81*Assumptions!E$21</f>
        <v>3794835.5720010996</v>
      </c>
      <c r="K81" s="52">
        <f>'Temporary Relocation Numbers'!K81*Assumptions!F$21</f>
        <v>3508309.6741684214</v>
      </c>
      <c r="L81" s="52">
        <f>'Temporary Relocation Numbers'!L81*Assumptions!G$21</f>
        <v>2814477.517008102</v>
      </c>
      <c r="M81" s="52">
        <f>'Temporary Relocation Numbers'!M81*Assumptions!H$21</f>
        <v>1191470.94482884</v>
      </c>
      <c r="N81" s="53">
        <f>'Temporary Relocation Numbers'!N81*Assumptions!C$21</f>
        <v>303930240.47415042</v>
      </c>
      <c r="O81" s="53">
        <f>'Temporary Relocation Numbers'!O81*Assumptions!D$21</f>
        <v>593072724.55647647</v>
      </c>
      <c r="P81" s="53">
        <f>'Temporary Relocation Numbers'!P81*Assumptions!E$21</f>
        <v>473184555.55556136</v>
      </c>
      <c r="Q81" s="53">
        <f>'Temporary Relocation Numbers'!Q81*Assumptions!F$21</f>
        <v>198164349.98525059</v>
      </c>
      <c r="R81" s="53">
        <f>'Temporary Relocation Numbers'!R81*Assumptions!G$21</f>
        <v>123999516.69426252</v>
      </c>
      <c r="S81" s="53">
        <f>'Temporary Relocation Numbers'!S81*Assumptions!H$21</f>
        <v>69991355.018811315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4411835.2656761017</v>
      </c>
      <c r="AC81" s="52">
        <f>'Temporary Relocation Numbers'!AC81*Assumptions!D$21</f>
        <v>5037015.1129242051</v>
      </c>
      <c r="AD81" s="52">
        <f>'Temporary Relocation Numbers'!AD81*Assumptions!E$21</f>
        <v>3429020.0260254652</v>
      </c>
      <c r="AE81" s="52">
        <f>'Temporary Relocation Numbers'!AE81*Assumptions!F$21</f>
        <v>3499282.1526286993</v>
      </c>
      <c r="AF81" s="52">
        <f>'Temporary Relocation Numbers'!AF81*Assumptions!G$21</f>
        <v>2756986.2358741262</v>
      </c>
      <c r="AG81" s="52">
        <f>'Temporary Relocation Numbers'!AG81*Assumptions!H$21</f>
        <v>1089759.8464644095</v>
      </c>
      <c r="AH81" s="53">
        <f>'Temporary Relocation Numbers'!AH81*Assumptions!C$21</f>
        <v>282951659.66669869</v>
      </c>
      <c r="AI81" s="53">
        <f>'Temporary Relocation Numbers'!AI81*Assumptions!D$21</f>
        <v>541589252.69950092</v>
      </c>
      <c r="AJ81" s="53">
        <f>'Temporary Relocation Numbers'!AJ81*Assumptions!E$21</f>
        <v>427570387.76000738</v>
      </c>
      <c r="AK81" s="53">
        <f>'Temporary Relocation Numbers'!AK81*Assumptions!F$21</f>
        <v>197654436.92054352</v>
      </c>
      <c r="AL81" s="53">
        <f>'Temporary Relocation Numbers'!AL81*Assumptions!G$21</f>
        <v>121466580.81836137</v>
      </c>
      <c r="AM81" s="53">
        <f>'Temporary Relocation Numbers'!AM81*Assumptions!H$21</f>
        <v>64016473.612029932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4807003.4903227119</v>
      </c>
      <c r="I82" s="52">
        <f>'Temporary Relocation Numbers'!I82*Assumptions!D$21</f>
        <v>5595058.724001186</v>
      </c>
      <c r="J82" s="52">
        <f>'Temporary Relocation Numbers'!J82*Assumptions!E$21</f>
        <v>3849341.5229662783</v>
      </c>
      <c r="K82" s="52">
        <f>'Temporary Relocation Numbers'!K82*Assumptions!F$21</f>
        <v>3558700.1987228356</v>
      </c>
      <c r="L82" s="52">
        <f>'Temporary Relocation Numbers'!L82*Assumptions!G$21</f>
        <v>2854902.3972496851</v>
      </c>
      <c r="M82" s="52">
        <f>'Temporary Relocation Numbers'!M82*Assumptions!H$21</f>
        <v>1208584.2704691994</v>
      </c>
      <c r="N82" s="53">
        <f>'Temporary Relocation Numbers'!N82*Assumptions!C$21</f>
        <v>308152394.43857837</v>
      </c>
      <c r="O82" s="53">
        <f>'Temporary Relocation Numbers'!O82*Assumptions!D$21</f>
        <v>601311603.15991449</v>
      </c>
      <c r="P82" s="53">
        <f>'Temporary Relocation Numbers'!P82*Assumptions!E$21</f>
        <v>479757965.44076473</v>
      </c>
      <c r="Q82" s="53">
        <f>'Temporary Relocation Numbers'!Q82*Assumptions!F$21</f>
        <v>200917219.83654687</v>
      </c>
      <c r="R82" s="53">
        <f>'Temporary Relocation Numbers'!R82*Assumptions!G$21</f>
        <v>125722099.64678831</v>
      </c>
      <c r="S82" s="53">
        <f>'Temporary Relocation Numbers'!S82*Assumptions!H$21</f>
        <v>70963664.574475586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4475203.3015487548</v>
      </c>
      <c r="AC82" s="52">
        <f>'Temporary Relocation Numbers'!AC82*Assumptions!D$21</f>
        <v>5109362.7268186156</v>
      </c>
      <c r="AD82" s="52">
        <f>'Temporary Relocation Numbers'!AD82*Assumptions!E$21</f>
        <v>3478271.6981601301</v>
      </c>
      <c r="AE82" s="52">
        <f>'Temporary Relocation Numbers'!AE82*Assumptions!F$21</f>
        <v>3549543.0131602474</v>
      </c>
      <c r="AF82" s="52">
        <f>'Temporary Relocation Numbers'!AF82*Assumptions!G$21</f>
        <v>2796585.357821058</v>
      </c>
      <c r="AG82" s="52">
        <f>'Temporary Relocation Numbers'!AG82*Assumptions!H$21</f>
        <v>1105412.2760962653</v>
      </c>
      <c r="AH82" s="53">
        <f>'Temporary Relocation Numbers'!AH82*Assumptions!C$21</f>
        <v>286882382.28824329</v>
      </c>
      <c r="AI82" s="53">
        <f>'Temporary Relocation Numbers'!AI82*Assumptions!D$21</f>
        <v>549112930.52375889</v>
      </c>
      <c r="AJ82" s="53">
        <f>'Temporary Relocation Numbers'!AJ82*Assumptions!E$21</f>
        <v>433510132.37027258</v>
      </c>
      <c r="AK82" s="53">
        <f>'Temporary Relocation Numbers'!AK82*Assumptions!F$21</f>
        <v>200400223.13493577</v>
      </c>
      <c r="AL82" s="53">
        <f>'Temporary Relocation Numbers'!AL82*Assumptions!G$21</f>
        <v>123153976.60019501</v>
      </c>
      <c r="AM82" s="53">
        <f>'Temporary Relocation Numbers'!AM82*Assumptions!H$21</f>
        <v>64905780.998580441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4876047.40317789</v>
      </c>
      <c r="I83" s="52">
        <f>'Temporary Relocation Numbers'!I83*Assumptions!D$21</f>
        <v>5675421.625284126</v>
      </c>
      <c r="J83" s="52">
        <f>'Temporary Relocation Numbers'!J83*Assumptions!E$21</f>
        <v>3904630.3533564676</v>
      </c>
      <c r="K83" s="52">
        <f>'Temporary Relocation Numbers'!K83*Assumptions!F$21</f>
        <v>3609814.4920436055</v>
      </c>
      <c r="L83" s="52">
        <f>'Temporary Relocation Numbers'!L83*Assumptions!G$21</f>
        <v>2895907.9077974856</v>
      </c>
      <c r="M83" s="52">
        <f>'Temporary Relocation Numbers'!M83*Assumptions!H$21</f>
        <v>1225943.3980871432</v>
      </c>
      <c r="N83" s="53">
        <f>'Temporary Relocation Numbers'!N83*Assumptions!C$21</f>
        <v>312433201.94163263</v>
      </c>
      <c r="O83" s="53">
        <f>'Temporary Relocation Numbers'!O83*Assumptions!D$21</f>
        <v>609664935.04678929</v>
      </c>
      <c r="P83" s="53">
        <f>'Temporary Relocation Numbers'!P83*Assumptions!E$21</f>
        <v>486422692.16421151</v>
      </c>
      <c r="Q83" s="53">
        <f>'Temporary Relocation Numbers'!Q83*Assumptions!F$21</f>
        <v>203708332.14880422</v>
      </c>
      <c r="R83" s="53">
        <f>'Temporary Relocation Numbers'!R83*Assumptions!G$21</f>
        <v>127468612.46700583</v>
      </c>
      <c r="S83" s="53">
        <f>'Temporary Relocation Numbers'!S83*Assumptions!H$21</f>
        <v>71949481.310730711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4539481.504671216</v>
      </c>
      <c r="AC83" s="52">
        <f>'Temporary Relocation Numbers'!AC83*Assumptions!D$21</f>
        <v>5182749.4833637588</v>
      </c>
      <c r="AD83" s="52">
        <f>'Temporary Relocation Numbers'!AD83*Assumptions!E$21</f>
        <v>3528230.7815054758</v>
      </c>
      <c r="AE83" s="52">
        <f>'Temporary Relocation Numbers'!AE83*Assumptions!F$21</f>
        <v>3600525.7800689284</v>
      </c>
      <c r="AF83" s="52">
        <f>'Temporary Relocation Numbers'!AF83*Assumptions!G$21</f>
        <v>2836753.2495494876</v>
      </c>
      <c r="AG83" s="52">
        <f>'Temporary Relocation Numbers'!AG83*Assumptions!H$21</f>
        <v>1121289.5245762139</v>
      </c>
      <c r="AH83" s="53">
        <f>'Temporary Relocation Numbers'!AH83*Assumptions!C$21</f>
        <v>290867709.92728704</v>
      </c>
      <c r="AI83" s="53">
        <f>'Temporary Relocation Numbers'!AI83*Assumptions!D$21</f>
        <v>556741126.16797197</v>
      </c>
      <c r="AJ83" s="53">
        <f>'Temporary Relocation Numbers'!AJ83*Assumptions!E$21</f>
        <v>439532391.03446943</v>
      </c>
      <c r="AK83" s="53">
        <f>'Temporary Relocation Numbers'!AK83*Assumptions!F$21</f>
        <v>203184153.40545249</v>
      </c>
      <c r="AL83" s="53">
        <f>'Temporary Relocation Numbers'!AL83*Assumptions!G$21</f>
        <v>124864813.43474756</v>
      </c>
      <c r="AM83" s="53">
        <f>'Temporary Relocation Numbers'!AM83*Assumptions!H$21</f>
        <v>65807442.511860356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4946083.0069922991</v>
      </c>
      <c r="I84" s="52">
        <f>'Temporary Relocation Numbers'!I84*Assumptions!D$21</f>
        <v>5756938.7943274528</v>
      </c>
      <c r="J84" s="52">
        <f>'Temporary Relocation Numbers'!J84*Assumptions!E$21</f>
        <v>3960713.3078189627</v>
      </c>
      <c r="K84" s="52">
        <f>'Temporary Relocation Numbers'!K84*Assumptions!F$21</f>
        <v>3661662.9497603038</v>
      </c>
      <c r="L84" s="52">
        <f>'Temporary Relocation Numbers'!L84*Assumptions!G$21</f>
        <v>2937502.3883559266</v>
      </c>
      <c r="M84" s="52">
        <f>'Temporary Relocation Numbers'!M84*Assumptions!H$21</f>
        <v>1243551.8581836068</v>
      </c>
      <c r="N84" s="53">
        <f>'Temporary Relocation Numbers'!N84*Assumptions!C$21</f>
        <v>316773477.78959978</v>
      </c>
      <c r="O84" s="53">
        <f>'Temporary Relocation Numbers'!O84*Assumptions!D$21</f>
        <v>618134310.18519187</v>
      </c>
      <c r="P84" s="53">
        <f>'Temporary Relocation Numbers'!P84*Assumptions!E$21</f>
        <v>493180004.28591698</v>
      </c>
      <c r="Q84" s="53">
        <f>'Temporary Relocation Numbers'!Q84*Assumptions!F$21</f>
        <v>206538218.18063605</v>
      </c>
      <c r="R84" s="53">
        <f>'Temporary Relocation Numbers'!R84*Assumptions!G$21</f>
        <v>129239387.58509903</v>
      </c>
      <c r="S84" s="53">
        <f>'Temporary Relocation Numbers'!S84*Assumptions!H$21</f>
        <v>72948992.867332384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4604682.9479502104</v>
      </c>
      <c r="AC84" s="52">
        <f>'Temporary Relocation Numbers'!AC84*Assumptions!D$21</f>
        <v>5257190.3079647748</v>
      </c>
      <c r="AD84" s="52">
        <f>'Temporary Relocation Numbers'!AD84*Assumptions!E$21</f>
        <v>3578907.436744364</v>
      </c>
      <c r="AE84" s="52">
        <f>'Temporary Relocation Numbers'!AE84*Assumptions!F$21</f>
        <v>3652240.8222344597</v>
      </c>
      <c r="AF84" s="52">
        <f>'Temporary Relocation Numbers'!AF84*Assumptions!G$21</f>
        <v>2877498.0804088442</v>
      </c>
      <c r="AG84" s="52">
        <f>'Temporary Relocation Numbers'!AG84*Assumptions!H$21</f>
        <v>1137394.8210204786</v>
      </c>
      <c r="AH84" s="53">
        <f>'Temporary Relocation Numbers'!AH84*Assumptions!C$21</f>
        <v>294908401.14865983</v>
      </c>
      <c r="AI84" s="53">
        <f>'Temporary Relocation Numbers'!AI84*Assumptions!D$21</f>
        <v>564475291.57824194</v>
      </c>
      <c r="AJ84" s="53">
        <f>'Temporary Relocation Numbers'!AJ84*Assumptions!E$21</f>
        <v>445638310.02563512</v>
      </c>
      <c r="AK84" s="53">
        <f>'Temporary Relocation Numbers'!AK84*Assumptions!F$21</f>
        <v>206006757.62368178</v>
      </c>
      <c r="AL84" s="53">
        <f>'Temporary Relocation Numbers'!AL84*Assumptions!G$21</f>
        <v>126599416.96165758</v>
      </c>
      <c r="AM84" s="53">
        <f>'Temporary Relocation Numbers'!AM84*Assumptions!H$21</f>
        <v>66721629.773571648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5017124.5456133438</v>
      </c>
      <c r="I85" s="52">
        <f>'Temporary Relocation Numbers'!I85*Assumptions!D$21</f>
        <v>5839626.8101003431</v>
      </c>
      <c r="J85" s="52">
        <f>'Temporary Relocation Numbers'!J85*Assumptions!E$21</f>
        <v>4017601.7925100848</v>
      </c>
      <c r="K85" s="52">
        <f>'Temporary Relocation Numbers'!K85*Assumptions!F$21</f>
        <v>3714256.1168169198</v>
      </c>
      <c r="L85" s="52">
        <f>'Temporary Relocation Numbers'!L85*Assumptions!G$21</f>
        <v>2979694.2984142047</v>
      </c>
      <c r="M85" s="52">
        <f>'Temporary Relocation Numbers'!M85*Assumptions!H$21</f>
        <v>1261413.2319687877</v>
      </c>
      <c r="N85" s="53">
        <f>'Temporary Relocation Numbers'!N85*Assumptions!C$21</f>
        <v>321174048.10793495</v>
      </c>
      <c r="O85" s="53">
        <f>'Temporary Relocation Numbers'!O85*Assumptions!D$21</f>
        <v>626721340.6308161</v>
      </c>
      <c r="P85" s="53">
        <f>'Temporary Relocation Numbers'!P85*Assumptions!E$21</f>
        <v>500031187.98854536</v>
      </c>
      <c r="Q85" s="53">
        <f>'Temporary Relocation Numbers'!Q85*Assumptions!F$21</f>
        <v>209407416.57082194</v>
      </c>
      <c r="R85" s="53">
        <f>'Temporary Relocation Numbers'!R85*Assumptions!G$21</f>
        <v>131034762.04932274</v>
      </c>
      <c r="S85" s="53">
        <f>'Temporary Relocation Numbers'!S85*Assumptions!H$21</f>
        <v>73962389.490700066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4670820.8920611376</v>
      </c>
      <c r="AC85" s="52">
        <f>'Temporary Relocation Numbers'!AC85*Assumptions!D$21</f>
        <v>5332700.3404032644</v>
      </c>
      <c r="AD85" s="52">
        <f>'Temporary Relocation Numbers'!AD85*Assumptions!E$21</f>
        <v>3630311.9704994946</v>
      </c>
      <c r="AE85" s="52">
        <f>'Temporary Relocation Numbers'!AE85*Assumptions!F$21</f>
        <v>3704698.6574667683</v>
      </c>
      <c r="AF85" s="52">
        <f>'Temporary Relocation Numbers'!AF85*Assumptions!G$21</f>
        <v>2918828.137086492</v>
      </c>
      <c r="AG85" s="52">
        <f>'Temporary Relocation Numbers'!AG85*Assumptions!H$21</f>
        <v>1153731.4409256987</v>
      </c>
      <c r="AH85" s="53">
        <f>'Temporary Relocation Numbers'!AH85*Assumptions!C$21</f>
        <v>299005225.05506158</v>
      </c>
      <c r="AI85" s="53">
        <f>'Temporary Relocation Numbers'!AI85*Assumptions!D$21</f>
        <v>572316898.87089109</v>
      </c>
      <c r="AJ85" s="53">
        <f>'Temporary Relocation Numbers'!AJ85*Assumptions!E$21</f>
        <v>451829051.540663</v>
      </c>
      <c r="AK85" s="53">
        <f>'Temporary Relocation Numbers'!AK85*Assumptions!F$21</f>
        <v>208868573.04238722</v>
      </c>
      <c r="AL85" s="53">
        <f>'Temporary Relocation Numbers'!AL85*Assumptions!G$21</f>
        <v>128358117.34430145</v>
      </c>
      <c r="AM85" s="53">
        <f>'Temporary Relocation Numbers'!AM85*Assumptions!H$21</f>
        <v>67648516.789559588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5089186.4674755326</v>
      </c>
      <c r="I86" s="52">
        <f>'Temporary Relocation Numbers'!I86*Assumptions!D$21</f>
        <v>5923502.4896988738</v>
      </c>
      <c r="J86" s="52">
        <f>'Temporary Relocation Numbers'!J86*Assumptions!E$21</f>
        <v>4075307.3774149655</v>
      </c>
      <c r="K86" s="52">
        <f>'Temporary Relocation Numbers'!K86*Assumptions!F$21</f>
        <v>3767604.6896164999</v>
      </c>
      <c r="L86" s="52">
        <f>'Temporary Relocation Numbers'!L86*Assumptions!G$21</f>
        <v>3022492.2189667802</v>
      </c>
      <c r="M86" s="52">
        <f>'Temporary Relocation Numbers'!M86*Assumptions!H$21</f>
        <v>1279531.1520904922</v>
      </c>
      <c r="N86" s="53">
        <f>'Temporary Relocation Numbers'!N86*Assumptions!C$21</f>
        <v>325635750.49850589</v>
      </c>
      <c r="O86" s="53">
        <f>'Temporary Relocation Numbers'!O86*Assumptions!D$21</f>
        <v>635427660.83379412</v>
      </c>
      <c r="P86" s="53">
        <f>'Temporary Relocation Numbers'!P86*Assumptions!E$21</f>
        <v>506977547.32221973</v>
      </c>
      <c r="Q86" s="53">
        <f>'Temporary Relocation Numbers'!Q86*Assumptions!F$21</f>
        <v>212316473.44083196</v>
      </c>
      <c r="R86" s="53">
        <f>'Temporary Relocation Numbers'!R86*Assumptions!G$21</f>
        <v>132855077.59015651</v>
      </c>
      <c r="S86" s="53">
        <f>'Temporary Relocation Numbers'!S86*Assumptions!H$21</f>
        <v>74989864.070128396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4737908.7881450178</v>
      </c>
      <c r="AC86" s="52">
        <f>'Temporary Relocation Numbers'!AC86*Assumptions!D$21</f>
        <v>5409294.9379164157</v>
      </c>
      <c r="AD86" s="52">
        <f>'Temporary Relocation Numbers'!AD86*Assumptions!E$21</f>
        <v>3682454.8374295649</v>
      </c>
      <c r="AE86" s="52">
        <f>'Temporary Relocation Numbers'!AE86*Assumptions!F$21</f>
        <v>3757909.9546450968</v>
      </c>
      <c r="AF86" s="52">
        <f>'Temporary Relocation Numbers'!AF86*Assumptions!G$21</f>
        <v>2960751.8252930739</v>
      </c>
      <c r="AG86" s="52">
        <f>'Temporary Relocation Numbers'!AG86*Assumptions!H$21</f>
        <v>1170302.706835099</v>
      </c>
      <c r="AH86" s="53">
        <f>'Temporary Relocation Numbers'!AH86*Assumptions!C$21</f>
        <v>303158961.43345362</v>
      </c>
      <c r="AI86" s="53">
        <f>'Temporary Relocation Numbers'!AI86*Assumptions!D$21</f>
        <v>580267440.61266446</v>
      </c>
      <c r="AJ86" s="53">
        <f>'Temporary Relocation Numbers'!AJ86*Assumptions!E$21</f>
        <v>458105793.92151356</v>
      </c>
      <c r="AK86" s="53">
        <f>'Temporary Relocation Numbers'!AK86*Assumptions!F$21</f>
        <v>211770144.37776849</v>
      </c>
      <c r="AL86" s="53">
        <f>'Temporary Relocation Numbers'!AL86*Assumptions!G$21</f>
        <v>130141249.33263633</v>
      </c>
      <c r="AM86" s="53">
        <f>'Temporary Relocation Numbers'!AM86*Assumptions!H$21</f>
        <v>68588279.982932925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5162283.4285390135</v>
      </c>
      <c r="I87" s="52">
        <f>'Temporary Relocation Numbers'!I87*Assumptions!D$21</f>
        <v>6008582.8917663051</v>
      </c>
      <c r="J87" s="52">
        <f>'Temporary Relocation Numbers'!J87*Assumptions!E$21</f>
        <v>4133841.7987006502</v>
      </c>
      <c r="K87" s="52">
        <f>'Temporary Relocation Numbers'!K87*Assumptions!F$21</f>
        <v>3821719.5181965763</v>
      </c>
      <c r="L87" s="52">
        <f>'Temporary Relocation Numbers'!L87*Assumptions!G$21</f>
        <v>3065904.8542585811</v>
      </c>
      <c r="M87" s="52">
        <f>'Temporary Relocation Numbers'!M87*Assumptions!H$21</f>
        <v>1297909.3033729433</v>
      </c>
      <c r="N87" s="53">
        <f>'Temporary Relocation Numbers'!N87*Assumptions!C$21</f>
        <v>330159434.19902164</v>
      </c>
      <c r="O87" s="53">
        <f>'Temporary Relocation Numbers'!O87*Assumptions!D$21</f>
        <v>644254927.94979787</v>
      </c>
      <c r="P87" s="53">
        <f>'Temporary Relocation Numbers'!P87*Assumptions!E$21</f>
        <v>514020404.45273453</v>
      </c>
      <c r="Q87" s="53">
        <f>'Temporary Relocation Numbers'!Q87*Assumptions!F$21</f>
        <v>215265942.49877468</v>
      </c>
      <c r="R87" s="53">
        <f>'Temporary Relocation Numbers'!R87*Assumptions!G$21</f>
        <v>134700680.68534893</v>
      </c>
      <c r="S87" s="53">
        <f>'Temporary Relocation Numbers'!S87*Assumptions!H$21</f>
        <v>76031612.174501523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4805960.2805441851</v>
      </c>
      <c r="AC87" s="52">
        <f>'Temporary Relocation Numbers'!AC87*Assumptions!D$21</f>
        <v>5486989.6783203548</v>
      </c>
      <c r="AD87" s="52">
        <f>'Temporary Relocation Numbers'!AD87*Assumptions!E$21</f>
        <v>3735346.642355537</v>
      </c>
      <c r="AE87" s="52">
        <f>'Temporary Relocation Numbers'!AE87*Assumptions!F$21</f>
        <v>3811885.5358878528</v>
      </c>
      <c r="AF87" s="52">
        <f>'Temporary Relocation Numbers'!AF87*Assumptions!G$21</f>
        <v>3003277.6714720675</v>
      </c>
      <c r="AG87" s="52">
        <f>'Temporary Relocation Numbers'!AG87*Assumptions!H$21</f>
        <v>1187111.9890142302</v>
      </c>
      <c r="AH87" s="53">
        <f>'Temporary Relocation Numbers'!AH87*Assumptions!C$21</f>
        <v>307370400.9034822</v>
      </c>
      <c r="AI87" s="53">
        <f>'Temporary Relocation Numbers'!AI87*Assumptions!D$21</f>
        <v>588328430.10482252</v>
      </c>
      <c r="AJ87" s="53">
        <f>'Temporary Relocation Numbers'!AJ87*Assumptions!E$21</f>
        <v>464469731.87949908</v>
      </c>
      <c r="AK87" s="53">
        <f>'Temporary Relocation Numbers'!AK87*Assumptions!F$21</f>
        <v>214712023.91314214</v>
      </c>
      <c r="AL87" s="53">
        <f>'Temporary Relocation Numbers'!AL87*Assumptions!G$21</f>
        <v>131949152.32691614</v>
      </c>
      <c r="AM87" s="53">
        <f>'Temporary Relocation Numbers'!AM87*Assumptions!H$21</f>
        <v>69541098.227644145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5236430.2952702977</v>
      </c>
      <c r="I88" s="52">
        <f>'Temporary Relocation Numbers'!I88*Assumptions!D$21</f>
        <v>6094885.3199624568</v>
      </c>
      <c r="J88" s="52">
        <f>'Temporary Relocation Numbers'!J88*Assumptions!E$21</f>
        <v>4193216.9611030011</v>
      </c>
      <c r="K88" s="52">
        <f>'Temporary Relocation Numbers'!K88*Assumptions!F$21</f>
        <v>3876611.6084358501</v>
      </c>
      <c r="L88" s="52">
        <f>'Temporary Relocation Numbers'!L88*Assumptions!G$21</f>
        <v>3109941.0335552776</v>
      </c>
      <c r="M88" s="52">
        <f>'Temporary Relocation Numbers'!M88*Assumptions!H$21</f>
        <v>1316551.4235662012</v>
      </c>
      <c r="N88" s="53">
        <f>'Temporary Relocation Numbers'!N88*Assumptions!C$21</f>
        <v>334745960.24467605</v>
      </c>
      <c r="O88" s="53">
        <f>'Temporary Relocation Numbers'!O88*Assumptions!D$21</f>
        <v>653204822.15546119</v>
      </c>
      <c r="P88" s="53">
        <f>'Temporary Relocation Numbers'!P88*Assumptions!E$21</f>
        <v>521161099.91321683</v>
      </c>
      <c r="Q88" s="53">
        <f>'Temporary Relocation Numbers'!Q88*Assumptions!F$21</f>
        <v>218256385.14478979</v>
      </c>
      <c r="R88" s="53">
        <f>'Temporary Relocation Numbers'!R88*Assumptions!G$21</f>
        <v>136571922.62586641</v>
      </c>
      <c r="S88" s="53">
        <f>'Temporary Relocation Numbers'!S88*Assumptions!H$21</f>
        <v>77087832.089517578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4874989.2095772829</v>
      </c>
      <c r="AC88" s="52">
        <f>'Temporary Relocation Numbers'!AC88*Assumptions!D$21</f>
        <v>5565800.3631783724</v>
      </c>
      <c r="AD88" s="52">
        <f>'Temporary Relocation Numbers'!AD88*Assumptions!E$21</f>
        <v>3788998.1424174523</v>
      </c>
      <c r="AE88" s="52">
        <f>'Temporary Relocation Numbers'!AE88*Assumptions!F$21</f>
        <v>3866636.3787535988</v>
      </c>
      <c r="AF88" s="52">
        <f>'Temporary Relocation Numbers'!AF88*Assumptions!G$21</f>
        <v>3046414.3245338891</v>
      </c>
      <c r="AG88" s="52">
        <f>'Temporary Relocation Numbers'!AG88*Assumptions!H$21</f>
        <v>1204162.7061364127</v>
      </c>
      <c r="AH88" s="53">
        <f>'Temporary Relocation Numbers'!AH88*Assumptions!C$21</f>
        <v>311640345.06796503</v>
      </c>
      <c r="AI88" s="53">
        <f>'Temporary Relocation Numbers'!AI88*Assumptions!D$21</f>
        <v>596501401.67118442</v>
      </c>
      <c r="AJ88" s="53">
        <f>'Temporary Relocation Numbers'!AJ88*Assumptions!E$21</f>
        <v>470922076.72268569</v>
      </c>
      <c r="AK88" s="53">
        <f>'Temporary Relocation Numbers'!AK88*Assumptions!F$21</f>
        <v>217694771.6040628</v>
      </c>
      <c r="AL88" s="53">
        <f>'Temporary Relocation Numbers'!AL88*Assumptions!G$21</f>
        <v>133782170.44229314</v>
      </c>
      <c r="AM88" s="53">
        <f>'Temporary Relocation Numbers'!AM88*Assumptions!H$21</f>
        <v>70507152.882536247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5311642.1476658089</v>
      </c>
      <c r="I89" s="52">
        <f>'Temporary Relocation Numbers'!I89*Assumptions!D$21</f>
        <v>6182427.3264829358</v>
      </c>
      <c r="J89" s="52">
        <f>'Temporary Relocation Numbers'!J89*Assumptions!E$21</f>
        <v>4253444.9403478866</v>
      </c>
      <c r="K89" s="52">
        <f>'Temporary Relocation Numbers'!K89*Assumptions!F$21</f>
        <v>3932292.1242925692</v>
      </c>
      <c r="L89" s="52">
        <f>'Temporary Relocation Numbers'!L89*Assumptions!G$21</f>
        <v>3154609.7129389741</v>
      </c>
      <c r="M89" s="52">
        <f>'Temporary Relocation Numbers'!M89*Assumptions!H$21</f>
        <v>1335461.3041063468</v>
      </c>
      <c r="N89" s="53">
        <f>'Temporary Relocation Numbers'!N89*Assumptions!C$21</f>
        <v>339396201.63203657</v>
      </c>
      <c r="O89" s="53">
        <f>'Temporary Relocation Numbers'!O89*Assumptions!D$21</f>
        <v>662279046.96818376</v>
      </c>
      <c r="P89" s="53">
        <f>'Temporary Relocation Numbers'!P89*Assumptions!E$21</f>
        <v>528400992.85928053</v>
      </c>
      <c r="Q89" s="53">
        <f>'Temporary Relocation Numbers'!Q89*Assumptions!F$21</f>
        <v>221288370.57790491</v>
      </c>
      <c r="R89" s="53">
        <f>'Temporary Relocation Numbers'!R89*Assumptions!G$21</f>
        <v>138469159.58275753</v>
      </c>
      <c r="S89" s="53">
        <f>'Temporary Relocation Numbers'!S89*Assumptions!H$21</f>
        <v>78158724.855430424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4945009.6143541029</v>
      </c>
      <c r="AC89" s="52">
        <f>'Temporary Relocation Numbers'!AC89*Assumptions!D$21</f>
        <v>5645743.0210146401</v>
      </c>
      <c r="AD89" s="52">
        <f>'Temporary Relocation Numbers'!AD89*Assumptions!E$21</f>
        <v>3843420.2492622179</v>
      </c>
      <c r="AE89" s="52">
        <f>'Temporary Relocation Numbers'!AE89*Assumptions!F$21</f>
        <v>3922173.6184736816</v>
      </c>
      <c r="AF89" s="52">
        <f>'Temporary Relocation Numbers'!AF89*Assumptions!G$21</f>
        <v>3090170.5576149188</v>
      </c>
      <c r="AG89" s="52">
        <f>'Temporary Relocation Numbers'!AG89*Assumptions!H$21</f>
        <v>1221458.3259780272</v>
      </c>
      <c r="AH89" s="53">
        <f>'Temporary Relocation Numbers'!AH89*Assumptions!C$21</f>
        <v>315969606.66546756</v>
      </c>
      <c r="AI89" s="53">
        <f>'Temporary Relocation Numbers'!AI89*Assumptions!D$21</f>
        <v>604787910.95016861</v>
      </c>
      <c r="AJ89" s="53">
        <f>'Temporary Relocation Numbers'!AJ89*Assumptions!E$21</f>
        <v>477464056.58645153</v>
      </c>
      <c r="AK89" s="53">
        <f>'Temporary Relocation Numbers'!AK89*Assumptions!F$21</f>
        <v>220718955.18490499</v>
      </c>
      <c r="AL89" s="53">
        <f>'Temporary Relocation Numbers'!AL89*Assumptions!G$21</f>
        <v>135640652.57431626</v>
      </c>
      <c r="AM89" s="53">
        <f>'Temporary Relocation Numbers'!AM89*Assumptions!H$21</f>
        <v>71486627.825862408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5387934.2823188473</v>
      </c>
      <c r="I90" s="52">
        <f>'Temporary Relocation Numbers'!I90*Assumptions!D$21</f>
        <v>6271226.7156288968</v>
      </c>
      <c r="J90" s="52">
        <f>'Temporary Relocation Numbers'!J90*Assumptions!E$21</f>
        <v>4314537.9856071407</v>
      </c>
      <c r="K90" s="52">
        <f>'Temporary Relocation Numbers'!K90*Assumptions!F$21</f>
        <v>3988772.390075054</v>
      </c>
      <c r="L90" s="52">
        <f>'Temporary Relocation Numbers'!L90*Assumptions!G$21</f>
        <v>3199919.9771296983</v>
      </c>
      <c r="M90" s="52">
        <f>'Temporary Relocation Numbers'!M90*Assumptions!H$21</f>
        <v>1354642.7908865844</v>
      </c>
      <c r="N90" s="53">
        <f>'Temporary Relocation Numbers'!N90*Assumptions!C$21</f>
        <v>344111043.48520982</v>
      </c>
      <c r="O90" s="53">
        <f>'Temporary Relocation Numbers'!O90*Assumptions!D$21</f>
        <v>671479329.57037568</v>
      </c>
      <c r="P90" s="53">
        <f>'Temporary Relocation Numbers'!P90*Assumptions!E$21</f>
        <v>535741461.32772917</v>
      </c>
      <c r="Q90" s="53">
        <f>'Temporary Relocation Numbers'!Q90*Assumptions!F$21</f>
        <v>224362475.90437636</v>
      </c>
      <c r="R90" s="53">
        <f>'Temporary Relocation Numbers'!R90*Assumptions!G$21</f>
        <v>140392752.67494631</v>
      </c>
      <c r="S90" s="53">
        <f>'Temporary Relocation Numbers'!S90*Assumptions!H$21</f>
        <v>79244494.305315286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5016035.7356308661</v>
      </c>
      <c r="AC90" s="52">
        <f>'Temporary Relocation Numbers'!AC90*Assumptions!D$21</f>
        <v>5726833.9105740925</v>
      </c>
      <c r="AD90" s="52">
        <f>'Temporary Relocation Numbers'!AD90*Assumptions!E$21</f>
        <v>3898624.0312628145</v>
      </c>
      <c r="AE90" s="52">
        <f>'Temporary Relocation Numbers'!AE90*Assumptions!F$21</f>
        <v>3978508.5502169072</v>
      </c>
      <c r="AF90" s="52">
        <f>'Temporary Relocation Numbers'!AF90*Assumptions!G$21</f>
        <v>3134555.2698617741</v>
      </c>
      <c r="AG90" s="52">
        <f>'Temporary Relocation Numbers'!AG90*Assumptions!H$21</f>
        <v>1239002.3661237936</v>
      </c>
      <c r="AH90" s="53">
        <f>'Temporary Relocation Numbers'!AH90*Assumptions!C$21</f>
        <v>320359009.72499907</v>
      </c>
      <c r="AI90" s="53">
        <f>'Temporary Relocation Numbers'!AI90*Assumptions!D$21</f>
        <v>613189535.19089162</v>
      </c>
      <c r="AJ90" s="53">
        <f>'Temporary Relocation Numbers'!AJ90*Assumptions!E$21</f>
        <v>484096916.66724962</v>
      </c>
      <c r="AK90" s="53">
        <f>'Temporary Relocation Numbers'!AK90*Assumptions!F$21</f>
        <v>223785150.27692524</v>
      </c>
      <c r="AL90" s="53">
        <f>'Temporary Relocation Numbers'!AL90*Assumptions!G$21</f>
        <v>137524952.46534002</v>
      </c>
      <c r="AM90" s="53">
        <f>'Temporary Relocation Numbers'!AM90*Assumptions!H$21</f>
        <v>72479709.490285441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6793488.7191356616</v>
      </c>
      <c r="I91" s="52">
        <f>'Temporary Relocation Numbers'!I91*Assumptions!D$21</f>
        <v>7907206.308654434</v>
      </c>
      <c r="J91" s="52">
        <f>'Temporary Relocation Numbers'!J91*Assumptions!E$21</f>
        <v>5440074.7295101956</v>
      </c>
      <c r="K91" s="52">
        <f>'Temporary Relocation Numbers'!K91*Assumptions!F$21</f>
        <v>5029326.4199786112</v>
      </c>
      <c r="L91" s="52">
        <f>'Temporary Relocation Numbers'!L91*Assumptions!G$21</f>
        <v>4034685.4894101699</v>
      </c>
      <c r="M91" s="52">
        <f>'Temporary Relocation Numbers'!M91*Assumptions!H$21</f>
        <v>1708029.4666077108</v>
      </c>
      <c r="N91" s="53">
        <f>'Temporary Relocation Numbers'!N91*Assumptions!C$21</f>
        <v>433677939.31760097</v>
      </c>
      <c r="O91" s="53">
        <f>'Temporary Relocation Numbers'!O91*Assumptions!D$21</f>
        <v>846255234.91797221</v>
      </c>
      <c r="P91" s="53">
        <f>'Temporary Relocation Numbers'!P91*Assumptions!E$21</f>
        <v>675186854.22717607</v>
      </c>
      <c r="Q91" s="53">
        <f>'Temporary Relocation Numbers'!Q91*Assumptions!F$21</f>
        <v>282760632.22186863</v>
      </c>
      <c r="R91" s="53">
        <f>'Temporary Relocation Numbers'!R91*Assumptions!G$21</f>
        <v>176934861.08013633</v>
      </c>
      <c r="S91" s="53">
        <f>'Temporary Relocation Numbers'!S91*Assumptions!H$21</f>
        <v>99870636.654157877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6324572.7210547794</v>
      </c>
      <c r="AC91" s="52">
        <f>'Temporary Relocation Numbers'!AC91*Assumptions!D$21</f>
        <v>7220797.3463077834</v>
      </c>
      <c r="AD91" s="52">
        <f>'Temporary Relocation Numbers'!AD91*Assumptions!E$21</f>
        <v>4915660.9915324477</v>
      </c>
      <c r="AE91" s="52">
        <f>'Temporary Relocation Numbers'!AE91*Assumptions!F$21</f>
        <v>5016385.0445575789</v>
      </c>
      <c r="AF91" s="52">
        <f>'Temporary Relocation Numbers'!AF91*Assumptions!G$21</f>
        <v>3952269.0421807617</v>
      </c>
      <c r="AG91" s="52">
        <f>'Temporary Relocation Numbers'!AG91*Assumptions!H$21</f>
        <v>1562221.8379437672</v>
      </c>
      <c r="AH91" s="53">
        <f>'Temporary Relocation Numbers'!AH91*Assumptions!C$21</f>
        <v>403743610.70261991</v>
      </c>
      <c r="AI91" s="53">
        <f>'Temporary Relocation Numbers'!AI91*Assumptions!D$21</f>
        <v>772793489.39038956</v>
      </c>
      <c r="AJ91" s="53">
        <f>'Temporary Relocation Numbers'!AJ91*Assumptions!E$21</f>
        <v>610100016.33173597</v>
      </c>
      <c r="AK91" s="53">
        <f>'Temporary Relocation Numbers'!AK91*Assumptions!F$21</f>
        <v>282033037.47253299</v>
      </c>
      <c r="AL91" s="53">
        <f>'Temporary Relocation Numbers'!AL91*Assumptions!G$21</f>
        <v>173320615.88567743</v>
      </c>
      <c r="AM91" s="53">
        <f>'Temporary Relocation Numbers'!AM91*Assumptions!H$21</f>
        <v>91345080.74988988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6891064.9002328692</v>
      </c>
      <c r="I92" s="52">
        <f>'Temporary Relocation Numbers'!I92*Assumptions!D$21</f>
        <v>8020779.0290407883</v>
      </c>
      <c r="J92" s="52">
        <f>'Temporary Relocation Numbers'!J92*Assumptions!E$21</f>
        <v>5518211.5659626983</v>
      </c>
      <c r="K92" s="52">
        <f>'Temporary Relocation Numbers'!K92*Assumptions!F$21</f>
        <v>5101563.599701969</v>
      </c>
      <c r="L92" s="52">
        <f>'Temporary Relocation Numbers'!L92*Assumptions!G$21</f>
        <v>4092636.4507293571</v>
      </c>
      <c r="M92" s="52">
        <f>'Temporary Relocation Numbers'!M92*Assumptions!H$21</f>
        <v>1732562.221344409</v>
      </c>
      <c r="N92" s="53">
        <f>'Temporary Relocation Numbers'!N92*Assumptions!C$21</f>
        <v>439702529.13109964</v>
      </c>
      <c r="O92" s="53">
        <f>'Temporary Relocation Numbers'!O92*Assumptions!D$21</f>
        <v>858011287.52219045</v>
      </c>
      <c r="P92" s="53">
        <f>'Temporary Relocation Numbers'!P92*Assumptions!E$21</f>
        <v>684566450.17938387</v>
      </c>
      <c r="Q92" s="53">
        <f>'Temporary Relocation Numbers'!Q92*Assumptions!F$21</f>
        <v>286688701.11839318</v>
      </c>
      <c r="R92" s="53">
        <f>'Temporary Relocation Numbers'!R92*Assumptions!G$21</f>
        <v>179392814.01035339</v>
      </c>
      <c r="S92" s="53">
        <f>'Temporary Relocation Numbers'!S92*Assumptions!H$21</f>
        <v>101258024.77263357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6415413.7717587855</v>
      </c>
      <c r="AC92" s="52">
        <f>'Temporary Relocation Numbers'!AC92*Assumptions!D$21</f>
        <v>7324511.043151781</v>
      </c>
      <c r="AD92" s="52">
        <f>'Temporary Relocation Numbers'!AD92*Assumptions!E$21</f>
        <v>4986265.5729121407</v>
      </c>
      <c r="AE92" s="52">
        <f>'Temporary Relocation Numbers'!AE92*Assumptions!F$21</f>
        <v>5088436.3448243067</v>
      </c>
      <c r="AF92" s="52">
        <f>'Temporary Relocation Numbers'!AF92*Assumptions!G$21</f>
        <v>4009036.2402653685</v>
      </c>
      <c r="AG92" s="52">
        <f>'Temporary Relocation Numbers'!AG92*Assumptions!H$21</f>
        <v>1584660.3297519365</v>
      </c>
      <c r="AH92" s="53">
        <f>'Temporary Relocation Numbers'!AH92*Assumptions!C$21</f>
        <v>409352357.24880481</v>
      </c>
      <c r="AI92" s="53">
        <f>'Temporary Relocation Numbers'!AI92*Assumptions!D$21</f>
        <v>783529022.28709483</v>
      </c>
      <c r="AJ92" s="53">
        <f>'Temporary Relocation Numbers'!AJ92*Assumptions!E$21</f>
        <v>618575435.55502212</v>
      </c>
      <c r="AK92" s="53">
        <f>'Temporary Relocation Numbers'!AK92*Assumptions!F$21</f>
        <v>285950998.73037493</v>
      </c>
      <c r="AL92" s="53">
        <f>'Temporary Relocation Numbers'!AL92*Assumptions!G$21</f>
        <v>175728360.25602099</v>
      </c>
      <c r="AM92" s="53">
        <f>'Temporary Relocation Numbers'!AM92*Assumptions!H$21</f>
        <v>92614033.10625121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6990042.586729018</v>
      </c>
      <c r="I93" s="52">
        <f>'Temporary Relocation Numbers'!I93*Assumptions!D$21</f>
        <v>8135983.0161871659</v>
      </c>
      <c r="J93" s="52">
        <f>'Temporary Relocation Numbers'!J93*Assumptions!E$21</f>
        <v>5597470.6967795957</v>
      </c>
      <c r="K93" s="52">
        <f>'Temporary Relocation Numbers'!K93*Assumptions!F$21</f>
        <v>5174838.3358888822</v>
      </c>
      <c r="L93" s="52">
        <f>'Temporary Relocation Numbers'!L93*Assumptions!G$21</f>
        <v>4151419.7728178361</v>
      </c>
      <c r="M93" s="52">
        <f>'Temporary Relocation Numbers'!M93*Assumptions!H$21</f>
        <v>1757447.3447414478</v>
      </c>
      <c r="N93" s="53">
        <f>'Temporary Relocation Numbers'!N93*Assumptions!C$21</f>
        <v>445810811.65554887</v>
      </c>
      <c r="O93" s="53">
        <f>'Temporary Relocation Numbers'!O93*Assumptions!D$21</f>
        <v>869930653.47104836</v>
      </c>
      <c r="P93" s="53">
        <f>'Temporary Relocation Numbers'!P93*Assumptions!E$21</f>
        <v>694076346.09178209</v>
      </c>
      <c r="Q93" s="53">
        <f>'Temporary Relocation Numbers'!Q93*Assumptions!F$21</f>
        <v>290671338.16726124</v>
      </c>
      <c r="R93" s="53">
        <f>'Temporary Relocation Numbers'!R93*Assumptions!G$21</f>
        <v>181884912.45926741</v>
      </c>
      <c r="S93" s="53">
        <f>'Temporary Relocation Numbers'!S93*Assumptions!H$21</f>
        <v>102664686.28172512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6507559.5898924619</v>
      </c>
      <c r="AC93" s="52">
        <f>'Temporary Relocation Numbers'!AC93*Assumptions!D$21</f>
        <v>7429714.3997102389</v>
      </c>
      <c r="AD93" s="52">
        <f>'Temporary Relocation Numbers'!AD93*Assumptions!E$21</f>
        <v>5057884.2614323385</v>
      </c>
      <c r="AE93" s="52">
        <f>'Temporary Relocation Numbers'!AE93*Assumptions!F$21</f>
        <v>5161522.5317323143</v>
      </c>
      <c r="AF93" s="52">
        <f>'Temporary Relocation Numbers'!AF93*Assumptions!G$21</f>
        <v>4066618.7965009483</v>
      </c>
      <c r="AG93" s="52">
        <f>'Temporary Relocation Numbers'!AG93*Assumptions!H$21</f>
        <v>1607421.109920437</v>
      </c>
      <c r="AH93" s="53">
        <f>'Temporary Relocation Numbers'!AH93*Assumptions!C$21</f>
        <v>415039019.67275339</v>
      </c>
      <c r="AI93" s="53">
        <f>'Temporary Relocation Numbers'!AI93*Assumptions!D$21</f>
        <v>794413691.61954725</v>
      </c>
      <c r="AJ93" s="53">
        <f>'Temporary Relocation Numbers'!AJ93*Assumptions!E$21</f>
        <v>627168594.04906344</v>
      </c>
      <c r="AK93" s="53">
        <f>'Temporary Relocation Numbers'!AK93*Assumptions!F$21</f>
        <v>289923387.72673833</v>
      </c>
      <c r="AL93" s="53">
        <f>'Temporary Relocation Numbers'!AL93*Assumptions!G$21</f>
        <v>178169552.65517125</v>
      </c>
      <c r="AM93" s="53">
        <f>'Temporary Relocation Numbers'!AM93*Assumptions!H$21</f>
        <v>93900613.561131924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7090441.908714884</v>
      </c>
      <c r="I94" s="52">
        <f>'Temporary Relocation Numbers'!I94*Assumptions!D$21</f>
        <v>8252841.7002908299</v>
      </c>
      <c r="J94" s="52">
        <f>'Temporary Relocation Numbers'!J94*Assumptions!E$21</f>
        <v>5677868.241690035</v>
      </c>
      <c r="K94" s="52">
        <f>'Temporary Relocation Numbers'!K94*Assumptions!F$21</f>
        <v>5249165.5311617861</v>
      </c>
      <c r="L94" s="52">
        <f>'Temporary Relocation Numbers'!L94*Assumptions!G$21</f>
        <v>4211047.4110329375</v>
      </c>
      <c r="M94" s="52">
        <f>'Temporary Relocation Numbers'!M94*Assumptions!H$21</f>
        <v>1782689.8979374601</v>
      </c>
      <c r="N94" s="53">
        <f>'Temporary Relocation Numbers'!N94*Assumptions!C$21</f>
        <v>452003949.53771502</v>
      </c>
      <c r="O94" s="53">
        <f>'Temporary Relocation Numbers'!O94*Assumptions!D$21</f>
        <v>882015601.48938358</v>
      </c>
      <c r="P94" s="53">
        <f>'Temporary Relocation Numbers'!P94*Assumptions!E$21</f>
        <v>703718352.0721525</v>
      </c>
      <c r="Q94" s="53">
        <f>'Temporary Relocation Numbers'!Q94*Assumptions!F$21</f>
        <v>294709301.42117733</v>
      </c>
      <c r="R94" s="53">
        <f>'Temporary Relocation Numbers'!R94*Assumptions!G$21</f>
        <v>184411630.77137578</v>
      </c>
      <c r="S94" s="53">
        <f>'Temporary Relocation Numbers'!S94*Assumptions!H$21</f>
        <v>104090888.92452534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6601028.916080582</v>
      </c>
      <c r="AC94" s="52">
        <f>'Temporary Relocation Numbers'!AC94*Assumptions!D$21</f>
        <v>7536428.8122512652</v>
      </c>
      <c r="AD94" s="52">
        <f>'Temporary Relocation Numbers'!AD94*Assumptions!E$21</f>
        <v>5130531.6229083473</v>
      </c>
      <c r="AE94" s="52">
        <f>'Temporary Relocation Numbers'!AE94*Assumptions!F$21</f>
        <v>5235658.4695568653</v>
      </c>
      <c r="AF94" s="52">
        <f>'Temporary Relocation Numbers'!AF94*Assumptions!G$21</f>
        <v>4125028.4220329626</v>
      </c>
      <c r="AG94" s="52">
        <f>'Temporary Relocation Numbers'!AG94*Assumptions!H$21</f>
        <v>1630508.8075387857</v>
      </c>
      <c r="AH94" s="53">
        <f>'Temporary Relocation Numbers'!AH94*Assumptions!C$21</f>
        <v>420804680.37031949</v>
      </c>
      <c r="AI94" s="53">
        <f>'Temporary Relocation Numbers'!AI94*Assumptions!D$21</f>
        <v>805449569.16906214</v>
      </c>
      <c r="AJ94" s="53">
        <f>'Temporary Relocation Numbers'!AJ94*Assumptions!E$21</f>
        <v>635881127.43040109</v>
      </c>
      <c r="AK94" s="53">
        <f>'Temporary Relocation Numbers'!AK94*Assumptions!F$21</f>
        <v>293950960.56371957</v>
      </c>
      <c r="AL94" s="53">
        <f>'Temporary Relocation Numbers'!AL94*Assumptions!G$21</f>
        <v>180644657.73819891</v>
      </c>
      <c r="AM94" s="53">
        <f>'Temporary Relocation Numbers'!AM94*Assumptions!H$21</f>
        <v>95205067.001470208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7192283.2854136033</v>
      </c>
      <c r="I95" s="52">
        <f>'Temporary Relocation Numbers'!I95*Assumptions!D$21</f>
        <v>8371378.8480814602</v>
      </c>
      <c r="J95" s="52">
        <f>'Temporary Relocation Numbers'!J95*Assumptions!E$21</f>
        <v>5759420.5519539304</v>
      </c>
      <c r="K95" s="52">
        <f>'Temporary Relocation Numbers'!K95*Assumptions!F$21</f>
        <v>5324560.3021923378</v>
      </c>
      <c r="L95" s="52">
        <f>'Temporary Relocation Numbers'!L95*Assumptions!G$21</f>
        <v>4271531.4924490852</v>
      </c>
      <c r="M95" s="52">
        <f>'Temporary Relocation Numbers'!M95*Assumptions!H$21</f>
        <v>1808295.0147651867</v>
      </c>
      <c r="N95" s="53">
        <f>'Temporary Relocation Numbers'!N95*Assumptions!C$21</f>
        <v>458283121.57568175</v>
      </c>
      <c r="O95" s="53">
        <f>'Temporary Relocation Numbers'!O95*Assumptions!D$21</f>
        <v>894268431.81882393</v>
      </c>
      <c r="P95" s="53">
        <f>'Temporary Relocation Numbers'!P95*Assumptions!E$21</f>
        <v>713494303.37402654</v>
      </c>
      <c r="Q95" s="53">
        <f>'Temporary Relocation Numbers'!Q95*Assumptions!F$21</f>
        <v>298803359.46360195</v>
      </c>
      <c r="R95" s="53">
        <f>'Temporary Relocation Numbers'!R95*Assumptions!G$21</f>
        <v>186973449.8806994</v>
      </c>
      <c r="S95" s="53">
        <f>'Temporary Relocation Numbers'!S95*Assumptions!H$21</f>
        <v>105536904.16357459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6695840.7601231141</v>
      </c>
      <c r="AC95" s="52">
        <f>'Temporary Relocation Numbers'!AC95*Assumptions!D$21</f>
        <v>7644675.9843616802</v>
      </c>
      <c r="AD95" s="52">
        <f>'Temporary Relocation Numbers'!AD95*Assumptions!E$21</f>
        <v>5204222.4323670762</v>
      </c>
      <c r="AE95" s="52">
        <f>'Temporary Relocation Numbers'!AE95*Assumptions!F$21</f>
        <v>5310859.2360716602</v>
      </c>
      <c r="AF95" s="52">
        <f>'Temporary Relocation Numbers'!AF95*Assumptions!G$21</f>
        <v>4184276.9962163074</v>
      </c>
      <c r="AG95" s="52">
        <f>'Temporary Relocation Numbers'!AG95*Assumptions!H$21</f>
        <v>1653928.1181850012</v>
      </c>
      <c r="AH95" s="53">
        <f>'Temporary Relocation Numbers'!AH95*Assumptions!C$21</f>
        <v>426650436.77384049</v>
      </c>
      <c r="AI95" s="53">
        <f>'Temporary Relocation Numbers'!AI95*Assumptions!D$21</f>
        <v>816638755.49783504</v>
      </c>
      <c r="AJ95" s="53">
        <f>'Temporary Relocation Numbers'!AJ95*Assumptions!E$21</f>
        <v>644714694.03731978</v>
      </c>
      <c r="AK95" s="53">
        <f>'Temporary Relocation Numbers'!AK95*Assumptions!F$21</f>
        <v>298034483.84707332</v>
      </c>
      <c r="AL95" s="53">
        <f>'Temporary Relocation Numbers'!AL95*Assumptions!G$21</f>
        <v>183154146.61509451</v>
      </c>
      <c r="AM95" s="53">
        <f>'Temporary Relocation Numbers'!AM95*Assumptions!H$21</f>
        <v>96527641.716137618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7295587.4293335238</v>
      </c>
      <c r="I96" s="52">
        <f>'Temporary Relocation Numbers'!I96*Assumptions!D$21</f>
        <v>8491618.5676548313</v>
      </c>
      <c r="J96" s="52">
        <f>'Temporary Relocation Numbers'!J96*Assumptions!E$21</f>
        <v>5842144.2136874767</v>
      </c>
      <c r="K96" s="52">
        <f>'Temporary Relocation Numbers'!K96*Assumptions!F$21</f>
        <v>5401037.9827758465</v>
      </c>
      <c r="L96" s="52">
        <f>'Temporary Relocation Numbers'!L96*Assumptions!G$21</f>
        <v>4332884.3183241924</v>
      </c>
      <c r="M96" s="52">
        <f>'Temporary Relocation Numbers'!M96*Assumptions!H$21</f>
        <v>1834267.9027955886</v>
      </c>
      <c r="N96" s="53">
        <f>'Temporary Relocation Numbers'!N96*Assumptions!C$21</f>
        <v>464649522.94322115</v>
      </c>
      <c r="O96" s="53">
        <f>'Temporary Relocation Numbers'!O96*Assumptions!D$21</f>
        <v>906691476.65561378</v>
      </c>
      <c r="P96" s="53">
        <f>'Temporary Relocation Numbers'!P96*Assumptions!E$21</f>
        <v>723406060.74600685</v>
      </c>
      <c r="Q96" s="53">
        <f>'Temporary Relocation Numbers'!Q96*Assumptions!F$21</f>
        <v>302954291.55504334</v>
      </c>
      <c r="R96" s="53">
        <f>'Temporary Relocation Numbers'!R96*Assumptions!G$21</f>
        <v>189570857.40232354</v>
      </c>
      <c r="S96" s="53">
        <f>'Temporary Relocation Numbers'!S96*Assumptions!H$21</f>
        <v>107003007.23253062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6792014.4048614195</v>
      </c>
      <c r="AC96" s="52">
        <f>'Temporary Relocation Numbers'!AC96*Assumptions!D$21</f>
        <v>7754477.9313610774</v>
      </c>
      <c r="AD96" s="52">
        <f>'Temporary Relocation Numbers'!AD96*Assumptions!E$21</f>
        <v>5278971.67705198</v>
      </c>
      <c r="AE96" s="52">
        <f>'Temporary Relocation Numbers'!AE96*Assumptions!F$21</f>
        <v>5387140.1256153518</v>
      </c>
      <c r="AF96" s="52">
        <f>'Temporary Relocation Numbers'!AF96*Assumptions!G$21</f>
        <v>4244376.5690313224</v>
      </c>
      <c r="AG96" s="52">
        <f>'Temporary Relocation Numbers'!AG96*Assumptions!H$21</f>
        <v>1677683.8048805872</v>
      </c>
      <c r="AH96" s="53">
        <f>'Temporary Relocation Numbers'!AH96*Assumptions!C$21</f>
        <v>432577401.56102097</v>
      </c>
      <c r="AI96" s="53">
        <f>'Temporary Relocation Numbers'!AI96*Assumptions!D$21</f>
        <v>827983380.34876025</v>
      </c>
      <c r="AJ96" s="53">
        <f>'Temporary Relocation Numbers'!AJ96*Assumptions!E$21</f>
        <v>653670975.24549437</v>
      </c>
      <c r="AK96" s="53">
        <f>'Temporary Relocation Numbers'!AK96*Assumptions!F$21</f>
        <v>302174734.8321287</v>
      </c>
      <c r="AL96" s="53">
        <f>'Temporary Relocation Numbers'!AL96*Assumptions!G$21</f>
        <v>185698496.94043875</v>
      </c>
      <c r="AM96" s="53">
        <f>'Temporary Relocation Numbers'!AM96*Assumptions!H$21</f>
        <v>97868589.443197832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7400375.3504807204</v>
      </c>
      <c r="I97" s="52">
        <f>'Temporary Relocation Numbers'!I97*Assumptions!D$21</f>
        <v>8613585.3133759201</v>
      </c>
      <c r="J97" s="52">
        <f>'Temporary Relocation Numbers'!J97*Assumptions!E$21</f>
        <v>5926056.0512364311</v>
      </c>
      <c r="K97" s="52">
        <f>'Temporary Relocation Numbers'!K97*Assumptions!F$21</f>
        <v>5478614.1269498626</v>
      </c>
      <c r="L97" s="52">
        <f>'Temporary Relocation Numbers'!L97*Assumptions!G$21</f>
        <v>4395118.3666015035</v>
      </c>
      <c r="M97" s="52">
        <f>'Temporary Relocation Numbers'!M97*Assumptions!H$21</f>
        <v>1860613.8443969679</v>
      </c>
      <c r="N97" s="53">
        <f>'Temporary Relocation Numbers'!N97*Assumptions!C$21</f>
        <v>471104365.41728276</v>
      </c>
      <c r="O97" s="53">
        <f>'Temporary Relocation Numbers'!O97*Assumptions!D$21</f>
        <v>919287100.59452271</v>
      </c>
      <c r="P97" s="53">
        <f>'Temporary Relocation Numbers'!P97*Assumptions!E$21</f>
        <v>733455510.78594065</v>
      </c>
      <c r="Q97" s="53">
        <f>'Temporary Relocation Numbers'!Q97*Assumptions!F$21</f>
        <v>307162887.78138167</v>
      </c>
      <c r="R97" s="53">
        <f>'Temporary Relocation Numbers'!R97*Assumptions!G$21</f>
        <v>192204347.72520998</v>
      </c>
      <c r="S97" s="53">
        <f>'Temporary Relocation Numbers'!S97*Assumptions!H$21</f>
        <v>108489477.18855652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6889569.4101000112</v>
      </c>
      <c r="AC97" s="52">
        <f>'Temporary Relocation Numbers'!AC97*Assumptions!D$21</f>
        <v>7865856.9847793141</v>
      </c>
      <c r="AD97" s="52">
        <f>'Temporary Relocation Numbers'!AD97*Assumptions!E$21</f>
        <v>5354794.5594711611</v>
      </c>
      <c r="AE97" s="52">
        <f>'Temporary Relocation Numbers'!AE97*Assumptions!F$21</f>
        <v>5464516.6522021154</v>
      </c>
      <c r="AF97" s="52">
        <f>'Temporary Relocation Numbers'!AF97*Assumptions!G$21</f>
        <v>4305339.3635345325</v>
      </c>
      <c r="AG97" s="52">
        <f>'Temporary Relocation Numbers'!AG97*Assumptions!H$21</f>
        <v>1701780.6990592398</v>
      </c>
      <c r="AH97" s="53">
        <f>'Temporary Relocation Numbers'!AH97*Assumptions!C$21</f>
        <v>438586702.86672032</v>
      </c>
      <c r="AI97" s="53">
        <f>'Temporary Relocation Numbers'!AI97*Assumptions!D$21</f>
        <v>839485603.05080605</v>
      </c>
      <c r="AJ97" s="53">
        <f>'Temporary Relocation Numbers'!AJ97*Assumptions!E$21</f>
        <v>662751675.78802252</v>
      </c>
      <c r="AK97" s="53">
        <f>'Temporary Relocation Numbers'!AK97*Assumptions!F$21</f>
        <v>306372501.57173014</v>
      </c>
      <c r="AL97" s="53">
        <f>'Temporary Relocation Numbers'!AL97*Assumptions!G$21</f>
        <v>188278193.00431913</v>
      </c>
      <c r="AM97" s="53">
        <f>'Temporary Relocation Numbers'!AM97*Assumptions!H$21</f>
        <v>99228165.417822599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7506668.3606320182</v>
      </c>
      <c r="I98" s="52">
        <f>'Temporary Relocation Numbers'!I98*Assumptions!D$21</f>
        <v>8737303.8908524327</v>
      </c>
      <c r="J98" s="52">
        <f>'Temporary Relocation Numbers'!J98*Assumptions!E$21</f>
        <v>6011173.1305978606</v>
      </c>
      <c r="K98" s="52">
        <f>'Temporary Relocation Numbers'!K98*Assumptions!F$21</f>
        <v>5557304.5121575668</v>
      </c>
      <c r="L98" s="52">
        <f>'Temporary Relocation Numbers'!L98*Assumptions!G$21</f>
        <v>4458246.2944473494</v>
      </c>
      <c r="M98" s="52">
        <f>'Temporary Relocation Numbers'!M98*Assumptions!H$21</f>
        <v>1887338.1978092964</v>
      </c>
      <c r="N98" s="53">
        <f>'Temporary Relocation Numbers'!N98*Assumptions!C$21</f>
        <v>477648877.60864234</v>
      </c>
      <c r="O98" s="53">
        <f>'Temporary Relocation Numbers'!O98*Assumptions!D$21</f>
        <v>932057701.07892156</v>
      </c>
      <c r="P98" s="53">
        <f>'Temporary Relocation Numbers'!P98*Assumptions!E$21</f>
        <v>743644566.30001307</v>
      </c>
      <c r="Q98" s="53">
        <f>'Temporary Relocation Numbers'!Q98*Assumptions!F$21</f>
        <v>311429949.20425326</v>
      </c>
      <c r="R98" s="53">
        <f>'Temporary Relocation Numbers'!R98*Assumptions!G$21</f>
        <v>194874422.10629916</v>
      </c>
      <c r="S98" s="53">
        <f>'Temporary Relocation Numbers'!S98*Assumptions!H$21</f>
        <v>109996596.96543621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6988525.616584627</v>
      </c>
      <c r="AC98" s="52">
        <f>'Temporary Relocation Numbers'!AC98*Assumptions!D$21</f>
        <v>7978835.7968982803</v>
      </c>
      <c r="AD98" s="52">
        <f>'Temporary Relocation Numbers'!AD98*Assumptions!E$21</f>
        <v>5431706.500489261</v>
      </c>
      <c r="AE98" s="52">
        <f>'Temporary Relocation Numbers'!AE98*Assumptions!F$21</f>
        <v>5543004.5526768835</v>
      </c>
      <c r="AF98" s="52">
        <f>'Temporary Relocation Numbers'!AF98*Assumptions!G$21</f>
        <v>4367177.7783445651</v>
      </c>
      <c r="AG98" s="52">
        <f>'Temporary Relocation Numbers'!AG98*Assumptions!H$21</f>
        <v>1726223.701549463</v>
      </c>
      <c r="AH98" s="53">
        <f>'Temporary Relocation Numbers'!AH98*Assumptions!C$21</f>
        <v>444679484.49768037</v>
      </c>
      <c r="AI98" s="53">
        <f>'Temporary Relocation Numbers'!AI98*Assumptions!D$21</f>
        <v>851147612.93001926</v>
      </c>
      <c r="AJ98" s="53">
        <f>'Temporary Relocation Numbers'!AJ98*Assumptions!E$21</f>
        <v>671958524.0799011</v>
      </c>
      <c r="AK98" s="53">
        <f>'Temporary Relocation Numbers'!AK98*Assumptions!F$21</f>
        <v>310628583.0662362</v>
      </c>
      <c r="AL98" s="53">
        <f>'Temporary Relocation Numbers'!AL98*Assumptions!G$21</f>
        <v>190893725.82450968</v>
      </c>
      <c r="AM98" s="53">
        <f>'Temporary Relocation Numbers'!AM98*Assumptions!H$21</f>
        <v>100606628.42087284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7614488.0776693793</v>
      </c>
      <c r="I99" s="52">
        <f>'Temporary Relocation Numbers'!I99*Assumptions!D$21</f>
        <v>8862799.4619797859</v>
      </c>
      <c r="J99" s="52">
        <f>'Temporary Relocation Numbers'!J99*Assumptions!E$21</f>
        <v>6097512.7628910178</v>
      </c>
      <c r="K99" s="52">
        <f>'Temporary Relocation Numbers'!K99*Assumptions!F$21</f>
        <v>5637125.1424565753</v>
      </c>
      <c r="L99" s="52">
        <f>'Temporary Relocation Numbers'!L99*Assumptions!G$21</f>
        <v>4522280.9408253748</v>
      </c>
      <c r="M99" s="52">
        <f>'Temporary Relocation Numbers'!M99*Assumptions!H$21</f>
        <v>1914446.3982339746</v>
      </c>
      <c r="N99" s="53">
        <f>'Temporary Relocation Numbers'!N99*Assumptions!C$21</f>
        <v>484284305.19575489</v>
      </c>
      <c r="O99" s="53">
        <f>'Temporary Relocation Numbers'!O99*Assumptions!D$21</f>
        <v>945005708.85711038</v>
      </c>
      <c r="P99" s="53">
        <f>'Temporary Relocation Numbers'!P99*Assumptions!E$21</f>
        <v>753975166.66682959</v>
      </c>
      <c r="Q99" s="53">
        <f>'Temporary Relocation Numbers'!Q99*Assumptions!F$21</f>
        <v>315756288.01352412</v>
      </c>
      <c r="R99" s="53">
        <f>'Temporary Relocation Numbers'!R99*Assumptions!G$21</f>
        <v>197581588.76591855</v>
      </c>
      <c r="S99" s="53">
        <f>'Temporary Relocation Numbers'!S99*Assumptions!H$21</f>
        <v>111524653.42742787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7088903.1500374414</v>
      </c>
      <c r="AC99" s="52">
        <f>'Temporary Relocation Numbers'!AC99*Assumptions!D$21</f>
        <v>8093437.3453589482</v>
      </c>
      <c r="AD99" s="52">
        <f>'Temporary Relocation Numbers'!AD99*Assumptions!E$21</f>
        <v>5509723.1424637614</v>
      </c>
      <c r="AE99" s="52">
        <f>'Temporary Relocation Numbers'!AE99*Assumptions!F$21</f>
        <v>5622619.78991591</v>
      </c>
      <c r="AF99" s="52">
        <f>'Temporary Relocation Numbers'!AF99*Assumptions!G$21</f>
        <v>4429904.3901637811</v>
      </c>
      <c r="AG99" s="52">
        <f>'Temporary Relocation Numbers'!AG99*Assumptions!H$21</f>
        <v>1751017.7835713015</v>
      </c>
      <c r="AH99" s="53">
        <f>'Temporary Relocation Numbers'!AH99*Assumptions!C$21</f>
        <v>450856906.15023673</v>
      </c>
      <c r="AI99" s="53">
        <f>'Temporary Relocation Numbers'!AI99*Assumptions!D$21</f>
        <v>862971629.72624063</v>
      </c>
      <c r="AJ99" s="53">
        <f>'Temporary Relocation Numbers'!AJ99*Assumptions!E$21</f>
        <v>681293272.5470134</v>
      </c>
      <c r="AK99" s="53">
        <f>'Temporary Relocation Numbers'!AK99*Assumptions!F$21</f>
        <v>314943789.41560012</v>
      </c>
      <c r="AL99" s="53">
        <f>'Temporary Relocation Numbers'!AL99*Assumptions!G$21</f>
        <v>193545593.23993039</v>
      </c>
      <c r="AM99" s="53">
        <f>'Temporary Relocation Numbers'!AM99*Assumptions!H$21</f>
        <v>102004240.828155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7723856.4299765481</v>
      </c>
      <c r="I100" s="52">
        <f>'Temporary Relocation Numbers'!I100*Assumptions!D$21</f>
        <v>8990097.550058512</v>
      </c>
      <c r="J100" s="52">
        <f>'Temporary Relocation Numbers'!J100*Assumptions!E$21</f>
        <v>6185092.5078780809</v>
      </c>
      <c r="K100" s="52">
        <f>'Temporary Relocation Numbers'!K100*Assumptions!F$21</f>
        <v>5718092.2517738566</v>
      </c>
      <c r="L100" s="52">
        <f>'Temporary Relocation Numbers'!L100*Assumptions!G$21</f>
        <v>4587235.329107713</v>
      </c>
      <c r="M100" s="52">
        <f>'Temporary Relocation Numbers'!M100*Assumptions!H$21</f>
        <v>1941943.9589392405</v>
      </c>
      <c r="N100" s="53">
        <f>'Temporary Relocation Numbers'!N100*Assumptions!C$21</f>
        <v>491011911.16185629</v>
      </c>
      <c r="O100" s="53">
        <f>'Temporary Relocation Numbers'!O100*Assumptions!D$21</f>
        <v>958133588.4449842</v>
      </c>
      <c r="P100" s="53">
        <f>'Temporary Relocation Numbers'!P100*Assumptions!E$21</f>
        <v>764449278.20655763</v>
      </c>
      <c r="Q100" s="53">
        <f>'Temporary Relocation Numbers'!Q100*Assumptions!F$21</f>
        <v>320142727.68188196</v>
      </c>
      <c r="R100" s="53">
        <f>'Temporary Relocation Numbers'!R100*Assumptions!G$21</f>
        <v>200326362.98451746</v>
      </c>
      <c r="S100" s="53">
        <f>'Temporary Relocation Numbers'!S100*Assumptions!H$21</f>
        <v>113073937.42386562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7190722.4252502257</v>
      </c>
      <c r="AC100" s="52">
        <f>'Temporary Relocation Numbers'!AC100*Assumptions!D$21</f>
        <v>8209684.9378345478</v>
      </c>
      <c r="AD100" s="52">
        <f>'Temporary Relocation Numbers'!AD100*Assumptions!E$21</f>
        <v>5588860.3524263212</v>
      </c>
      <c r="AE100" s="52">
        <f>'Temporary Relocation Numbers'!AE100*Assumptions!F$21</f>
        <v>5703378.5560733043</v>
      </c>
      <c r="AF100" s="52">
        <f>'Temporary Relocation Numbers'!AF100*Assumptions!G$21</f>
        <v>4493531.9563361341</v>
      </c>
      <c r="AG100" s="52">
        <f>'Temporary Relocation Numbers'!AG100*Assumptions!H$21</f>
        <v>1776167.9877473852</v>
      </c>
      <c r="AH100" s="53">
        <f>'Temporary Relocation Numbers'!AH100*Assumptions!C$21</f>
        <v>457120143.63105565</v>
      </c>
      <c r="AI100" s="53">
        <f>'Temporary Relocation Numbers'!AI100*Assumptions!D$21</f>
        <v>874959904.01560831</v>
      </c>
      <c r="AJ100" s="53">
        <f>'Temporary Relocation Numbers'!AJ100*Assumptions!E$21</f>
        <v>690757697.95968354</v>
      </c>
      <c r="AK100" s="53">
        <f>'Temporary Relocation Numbers'!AK100*Assumptions!F$21</f>
        <v>319318941.97356391</v>
      </c>
      <c r="AL100" s="53">
        <f>'Temporary Relocation Numbers'!AL100*Assumptions!G$21</f>
        <v>196234300.00540623</v>
      </c>
      <c r="AM100" s="53">
        <f>'Temporary Relocation Numbers'!AM100*Assumptions!H$21</f>
        <v>103421268.66036144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9532989.0599247441</v>
      </c>
      <c r="I101" s="52">
        <f>'Temporary Relocation Numbers'!I101*Assumptions!D$21</f>
        <v>11095817.532256264</v>
      </c>
      <c r="J101" s="52">
        <f>'Temporary Relocation Numbers'!J101*Assumptions!E$21</f>
        <v>7633805.6962567419</v>
      </c>
      <c r="K101" s="52">
        <f>'Temporary Relocation Numbers'!K101*Assumptions!F$21</f>
        <v>7057421.5579983424</v>
      </c>
      <c r="L101" s="52">
        <f>'Temporary Relocation Numbers'!L101*Assumptions!G$21</f>
        <v>5661687.863327736</v>
      </c>
      <c r="M101" s="52">
        <f>'Temporary Relocation Numbers'!M101*Assumptions!H$21</f>
        <v>2396798.8896980234</v>
      </c>
      <c r="N101" s="53">
        <f>'Temporary Relocation Numbers'!N101*Assumptions!C$21</f>
        <v>605738365.06035781</v>
      </c>
      <c r="O101" s="53">
        <f>'Temporary Relocation Numbers'!O101*Assumptions!D$21</f>
        <v>1182004469.0988431</v>
      </c>
      <c r="P101" s="53">
        <f>'Temporary Relocation Numbers'!P101*Assumptions!E$21</f>
        <v>943065219.85730338</v>
      </c>
      <c r="Q101" s="53">
        <f>'Temporary Relocation Numbers'!Q101*Assumptions!F$21</f>
        <v>394945067.61173499</v>
      </c>
      <c r="R101" s="53">
        <f>'Temporary Relocation Numbers'!R101*Assumptions!G$21</f>
        <v>247133238.18478474</v>
      </c>
      <c r="S101" s="53">
        <f>'Temporary Relocation Numbers'!S101*Assumptions!H$21</f>
        <v>139494013.1370694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8874980.8899638038</v>
      </c>
      <c r="AC101" s="52">
        <f>'Temporary Relocation Numbers'!AC101*Assumptions!D$21</f>
        <v>10132611.52732785</v>
      </c>
      <c r="AD101" s="52">
        <f>'Temporary Relocation Numbers'!AD101*Assumptions!E$21</f>
        <v>6897920.1102640163</v>
      </c>
      <c r="AE101" s="52">
        <f>'Temporary Relocation Numbers'!AE101*Assumptions!F$21</f>
        <v>7039261.5233814334</v>
      </c>
      <c r="AF101" s="52">
        <f>'Temporary Relocation Numbers'!AF101*Assumptions!G$21</f>
        <v>5546036.6681498075</v>
      </c>
      <c r="AG101" s="52">
        <f>'Temporary Relocation Numbers'!AG101*Assumptions!H$21</f>
        <v>2192193.7764236489</v>
      </c>
      <c r="AH101" s="53">
        <f>'Temporary Relocation Numbers'!AH101*Assumptions!C$21</f>
        <v>563927681.0699532</v>
      </c>
      <c r="AI101" s="53">
        <f>'Temporary Relocation Numbers'!AI101*Assumptions!D$21</f>
        <v>1079396995.68118</v>
      </c>
      <c r="AJ101" s="53">
        <f>'Temporary Relocation Numbers'!AJ101*Assumptions!E$21</f>
        <v>852155373.63416076</v>
      </c>
      <c r="AK101" s="53">
        <f>'Temporary Relocation Numbers'!AK101*Assumptions!F$21</f>
        <v>393928801.82108253</v>
      </c>
      <c r="AL101" s="53">
        <f>'Temporary Relocation Numbers'!AL101*Assumptions!G$21</f>
        <v>242085052.01588795</v>
      </c>
      <c r="AM101" s="53">
        <f>'Temporary Relocation Numbers'!AM101*Assumptions!H$21</f>
        <v>127585968.41888987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9669913.2097049262</v>
      </c>
      <c r="I102" s="52">
        <f>'Temporary Relocation Numbers'!I102*Assumptions!D$21</f>
        <v>11255188.887050644</v>
      </c>
      <c r="J102" s="52">
        <f>'Temporary Relocation Numbers'!J102*Assumptions!E$21</f>
        <v>7743451.5112237558</v>
      </c>
      <c r="K102" s="52">
        <f>'Temporary Relocation Numbers'!K102*Assumptions!F$21</f>
        <v>7158788.6570682023</v>
      </c>
      <c r="L102" s="52">
        <f>'Temporary Relocation Numbers'!L102*Assumptions!G$21</f>
        <v>5743007.771714692</v>
      </c>
      <c r="M102" s="52">
        <f>'Temporary Relocation Numbers'!M102*Assumptions!H$21</f>
        <v>2431224.5717273471</v>
      </c>
      <c r="N102" s="53">
        <f>'Temporary Relocation Numbers'!N102*Assumptions!C$21</f>
        <v>614153192.86905432</v>
      </c>
      <c r="O102" s="53">
        <f>'Temporary Relocation Numbers'!O102*Assumptions!D$21</f>
        <v>1198424700.4236095</v>
      </c>
      <c r="P102" s="53">
        <f>'Temporary Relocation Numbers'!P102*Assumptions!E$21</f>
        <v>956166142.45889413</v>
      </c>
      <c r="Q102" s="53">
        <f>'Temporary Relocation Numbers'!Q102*Assumptions!F$21</f>
        <v>400431586.0981704</v>
      </c>
      <c r="R102" s="53">
        <f>'Temporary Relocation Numbers'!R102*Assumptions!G$21</f>
        <v>250566376.59087428</v>
      </c>
      <c r="S102" s="53">
        <f>'Temporary Relocation Numbers'!S102*Assumptions!H$21</f>
        <v>141431843.34330961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9002453.9422284067</v>
      </c>
      <c r="AC102" s="52">
        <f>'Temporary Relocation Numbers'!AC102*Assumptions!D$21</f>
        <v>10278148.169582548</v>
      </c>
      <c r="AD102" s="52">
        <f>'Temporary Relocation Numbers'!AD102*Assumptions!E$21</f>
        <v>6996996.259456302</v>
      </c>
      <c r="AE102" s="52">
        <f>'Temporary Relocation Numbers'!AE102*Assumptions!F$21</f>
        <v>7140367.7863919754</v>
      </c>
      <c r="AF102" s="52">
        <f>'Temporary Relocation Numbers'!AF102*Assumptions!G$21</f>
        <v>5625695.4562447686</v>
      </c>
      <c r="AG102" s="52">
        <f>'Temporary Relocation Numbers'!AG102*Assumptions!H$21</f>
        <v>2223680.6759788007</v>
      </c>
      <c r="AH102" s="53">
        <f>'Temporary Relocation Numbers'!AH102*Assumptions!C$21</f>
        <v>571761681.03838587</v>
      </c>
      <c r="AI102" s="53">
        <f>'Temporary Relocation Numbers'!AI102*Assumptions!D$21</f>
        <v>1094391819.1557941</v>
      </c>
      <c r="AJ102" s="53">
        <f>'Temporary Relocation Numbers'!AJ102*Assumptions!E$21</f>
        <v>863993390.093086</v>
      </c>
      <c r="AK102" s="53">
        <f>'Temporary Relocation Numbers'!AK102*Assumptions!F$21</f>
        <v>399401202.49340957</v>
      </c>
      <c r="AL102" s="53">
        <f>'Temporary Relocation Numbers'!AL102*Assumptions!G$21</f>
        <v>245448061.76609606</v>
      </c>
      <c r="AM102" s="53">
        <f>'Temporary Relocation Numbers'!AM102*Assumptions!H$21</f>
        <v>129358373.82851547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9808804.0273030605</v>
      </c>
      <c r="I103" s="52">
        <f>'Temporary Relocation Numbers'!I103*Assumptions!D$21</f>
        <v>11416849.323172757</v>
      </c>
      <c r="J103" s="52">
        <f>'Temporary Relocation Numbers'!J103*Assumptions!E$21</f>
        <v>7854672.1900552874</v>
      </c>
      <c r="K103" s="52">
        <f>'Temporary Relocation Numbers'!K103*Assumptions!F$21</f>
        <v>7261611.7112187343</v>
      </c>
      <c r="L103" s="52">
        <f>'Temporary Relocation Numbers'!L103*Assumptions!G$21</f>
        <v>5825495.6935385764</v>
      </c>
      <c r="M103" s="52">
        <f>'Temporary Relocation Numbers'!M103*Assumptions!H$21</f>
        <v>2466144.716428644</v>
      </c>
      <c r="N103" s="53">
        <f>'Temporary Relocation Numbers'!N103*Assumptions!C$21</f>
        <v>622684918.22153282</v>
      </c>
      <c r="O103" s="53">
        <f>'Temporary Relocation Numbers'!O103*Assumptions!D$21</f>
        <v>1215073039.1741996</v>
      </c>
      <c r="P103" s="53">
        <f>'Temporary Relocation Numbers'!P103*Assumptions!E$21</f>
        <v>969449061.14028811</v>
      </c>
      <c r="Q103" s="53">
        <f>'Temporary Relocation Numbers'!Q103*Assumptions!F$21</f>
        <v>405994322.48823476</v>
      </c>
      <c r="R103" s="53">
        <f>'Temporary Relocation Numbers'!R103*Assumptions!G$21</f>
        <v>254047207.64810988</v>
      </c>
      <c r="S103" s="53">
        <f>'Temporary Relocation Numbers'!S103*Assumptions!H$21</f>
        <v>143396593.60026571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9131757.9143851325</v>
      </c>
      <c r="AC103" s="52">
        <f>'Temporary Relocation Numbers'!AC103*Assumptions!D$21</f>
        <v>10425775.182536021</v>
      </c>
      <c r="AD103" s="52">
        <f>'Temporary Relocation Numbers'!AD103*Assumptions!E$21</f>
        <v>7097495.4583768919</v>
      </c>
      <c r="AE103" s="52">
        <f>'Temporary Relocation Numbers'!AE103*Assumptions!F$21</f>
        <v>7242926.2580448566</v>
      </c>
      <c r="AF103" s="52">
        <f>'Temporary Relocation Numbers'!AF103*Assumptions!G$21</f>
        <v>5706498.3987873932</v>
      </c>
      <c r="AG103" s="52">
        <f>'Temporary Relocation Numbers'!AG103*Assumptions!H$21</f>
        <v>2255619.8279097509</v>
      </c>
      <c r="AH103" s="53">
        <f>'Temporary Relocation Numbers'!AH103*Assumptions!C$21</f>
        <v>579704509.77611887</v>
      </c>
      <c r="AI103" s="53">
        <f>'Temporary Relocation Numbers'!AI103*Assumptions!D$21</f>
        <v>1109594948.5011258</v>
      </c>
      <c r="AJ103" s="53">
        <f>'Temporary Relocation Numbers'!AJ103*Assumptions!E$21</f>
        <v>875995858.526402</v>
      </c>
      <c r="AK103" s="53">
        <f>'Temporary Relocation Numbers'!AK103*Assumptions!F$21</f>
        <v>404949624.94677937</v>
      </c>
      <c r="AL103" s="53">
        <f>'Temporary Relocation Numbers'!AL103*Assumptions!G$21</f>
        <v>248857789.95053127</v>
      </c>
      <c r="AM103" s="53">
        <f>'Temporary Relocation Numbers'!AM103*Assumptions!H$21</f>
        <v>131155401.23204058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9949689.7603461128</v>
      </c>
      <c r="I104" s="52">
        <f>'Temporary Relocation Numbers'!I104*Assumptions!D$21</f>
        <v>11580831.719136633</v>
      </c>
      <c r="J104" s="52">
        <f>'Temporary Relocation Numbers'!J104*Assumptions!E$21</f>
        <v>7967490.3528229948</v>
      </c>
      <c r="K104" s="52">
        <f>'Temporary Relocation Numbers'!K104*Assumptions!F$21</f>
        <v>7365911.6326119406</v>
      </c>
      <c r="L104" s="52">
        <f>'Temporary Relocation Numbers'!L104*Assumptions!G$21</f>
        <v>5909168.4052003464</v>
      </c>
      <c r="M104" s="52">
        <f>'Temporary Relocation Numbers'!M104*Assumptions!H$21</f>
        <v>2501566.4258640842</v>
      </c>
      <c r="N104" s="53">
        <f>'Temporary Relocation Numbers'!N104*Assumptions!C$21</f>
        <v>631335165.04118824</v>
      </c>
      <c r="O104" s="53">
        <f>'Temporary Relocation Numbers'!O104*Assumptions!D$21</f>
        <v>1231952654.1852477</v>
      </c>
      <c r="P104" s="53">
        <f>'Temporary Relocation Numbers'!P104*Assumptions!E$21</f>
        <v>982916504.16411781</v>
      </c>
      <c r="Q104" s="53">
        <f>'Temporary Relocation Numbers'!Q104*Assumptions!F$21</f>
        <v>411634335.58977658</v>
      </c>
      <c r="R104" s="53">
        <f>'Temporary Relocation Numbers'!R104*Assumptions!G$21</f>
        <v>257576393.89575002</v>
      </c>
      <c r="S104" s="53">
        <f>'Temporary Relocation Numbers'!S104*Assumptions!H$21</f>
        <v>145388637.87730211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9262919.1042874642</v>
      </c>
      <c r="AC104" s="52">
        <f>'Temporary Relocation Numbers'!AC104*Assumptions!D$21</f>
        <v>10575522.590583436</v>
      </c>
      <c r="AD104" s="52">
        <f>'Temporary Relocation Numbers'!AD104*Assumptions!E$21</f>
        <v>7199438.1465618936</v>
      </c>
      <c r="AE104" s="52">
        <f>'Temporary Relocation Numbers'!AE104*Assumptions!F$21</f>
        <v>7346957.7966912668</v>
      </c>
      <c r="AF104" s="52">
        <f>'Temporary Relocation Numbers'!AF104*Assumptions!G$21</f>
        <v>5788461.929487397</v>
      </c>
      <c r="AG104" s="52">
        <f>'Temporary Relocation Numbers'!AG104*Assumptions!H$21</f>
        <v>2288017.72800409</v>
      </c>
      <c r="AH104" s="53">
        <f>'Temporary Relocation Numbers'!AH104*Assumptions!C$21</f>
        <v>587757679.11632562</v>
      </c>
      <c r="AI104" s="53">
        <f>'Temporary Relocation Numbers'!AI104*Assumptions!D$21</f>
        <v>1125009277.4715323</v>
      </c>
      <c r="AJ104" s="53">
        <f>'Temporary Relocation Numbers'!AJ104*Assumptions!E$21</f>
        <v>888165063.47662258</v>
      </c>
      <c r="AK104" s="53">
        <f>'Temporary Relocation Numbers'!AK104*Assumptions!F$21</f>
        <v>410575125.26453441</v>
      </c>
      <c r="AL104" s="53">
        <f>'Temporary Relocation Numbers'!AL104*Assumptions!G$21</f>
        <v>252314885.57477465</v>
      </c>
      <c r="AM104" s="53">
        <f>'Temporary Relocation Numbers'!AM104*Assumptions!H$21</f>
        <v>132977392.67456411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10092599.062187139</v>
      </c>
      <c r="I105" s="52">
        <f>'Temporary Relocation Numbers'!I105*Assumptions!D$21</f>
        <v>11747169.425696708</v>
      </c>
      <c r="J105" s="52">
        <f>'Temporary Relocation Numbers'!J105*Assumptions!E$21</f>
        <v>8081928.9444949664</v>
      </c>
      <c r="K105" s="52">
        <f>'Temporary Relocation Numbers'!K105*Assumptions!F$21</f>
        <v>7471709.6337752091</v>
      </c>
      <c r="L105" s="52">
        <f>'Temporary Relocation Numbers'!L105*Assumptions!G$21</f>
        <v>5994042.9240636211</v>
      </c>
      <c r="M105" s="52">
        <f>'Temporary Relocation Numbers'!M105*Assumptions!H$21</f>
        <v>2537496.9041041159</v>
      </c>
      <c r="N105" s="53">
        <f>'Temporary Relocation Numbers'!N105*Assumptions!C$21</f>
        <v>640105579.81071854</v>
      </c>
      <c r="O105" s="53">
        <f>'Temporary Relocation Numbers'!O105*Assumptions!D$21</f>
        <v>1249066758.3123696</v>
      </c>
      <c r="P105" s="53">
        <f>'Temporary Relocation Numbers'!P105*Assumptions!E$21</f>
        <v>996571034.91526639</v>
      </c>
      <c r="Q105" s="53">
        <f>'Temporary Relocation Numbers'!Q105*Assumptions!F$21</f>
        <v>417352698.91944617</v>
      </c>
      <c r="R105" s="53">
        <f>'Temporary Relocation Numbers'!R105*Assumptions!G$21</f>
        <v>261154607.07695046</v>
      </c>
      <c r="S105" s="53">
        <f>'Temporary Relocation Numbers'!S105*Assumptions!H$21</f>
        <v>147408355.33891037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9395964.187509995</v>
      </c>
      <c r="AC105" s="52">
        <f>'Temporary Relocation Numbers'!AC105*Assumptions!D$21</f>
        <v>10727420.849366101</v>
      </c>
      <c r="AD105" s="52">
        <f>'Temporary Relocation Numbers'!AD105*Assumptions!E$21</f>
        <v>7302845.0571244024</v>
      </c>
      <c r="AE105" s="52">
        <f>'Temporary Relocation Numbers'!AE105*Assumptions!F$21</f>
        <v>7452483.560274886</v>
      </c>
      <c r="AF105" s="52">
        <f>'Temporary Relocation Numbers'!AF105*Assumptions!G$21</f>
        <v>5871602.7180950241</v>
      </c>
      <c r="AG105" s="52">
        <f>'Temporary Relocation Numbers'!AG105*Assumptions!H$21</f>
        <v>2320880.9653496509</v>
      </c>
      <c r="AH105" s="53">
        <f>'Temporary Relocation Numbers'!AH105*Assumptions!C$21</f>
        <v>595922721.89434099</v>
      </c>
      <c r="AI105" s="53">
        <f>'Temporary Relocation Numbers'!AI105*Assumptions!D$21</f>
        <v>1140637740.0209794</v>
      </c>
      <c r="AJ105" s="53">
        <f>'Temporary Relocation Numbers'!AJ105*Assumptions!E$21</f>
        <v>900503321.22278857</v>
      </c>
      <c r="AK105" s="53">
        <f>'Temporary Relocation Numbers'!AK105*Assumptions!F$21</f>
        <v>416278774.20097059</v>
      </c>
      <c r="AL105" s="53">
        <f>'Temporary Relocation Numbers'!AL105*Assumptions!G$21</f>
        <v>255820006.66029674</v>
      </c>
      <c r="AM105" s="53">
        <f>'Temporary Relocation Numbers'!AM105*Assumptions!H$21</f>
        <v>134824694.95282477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10237560.997732792</v>
      </c>
      <c r="I106" s="52">
        <f>'Temporary Relocation Numbers'!I106*Assumptions!D$21</f>
        <v>11915896.272630693</v>
      </c>
      <c r="J106" s="52">
        <f>'Temporary Relocation Numbers'!J106*Assumptions!E$21</f>
        <v>8198011.2396022659</v>
      </c>
      <c r="K106" s="52">
        <f>'Temporary Relocation Numbers'!K106*Assumptions!F$21</f>
        <v>7579027.2319155298</v>
      </c>
      <c r="L106" s="52">
        <f>'Temporary Relocation Numbers'!L106*Assumptions!G$21</f>
        <v>6080136.5119156782</v>
      </c>
      <c r="M106" s="52">
        <f>'Temporary Relocation Numbers'!M106*Assumptions!H$21</f>
        <v>2573943.4586926354</v>
      </c>
      <c r="N106" s="53">
        <f>'Temporary Relocation Numbers'!N106*Assumptions!C$21</f>
        <v>648997831.88551736</v>
      </c>
      <c r="O106" s="53">
        <f>'Temporary Relocation Numbers'!O106*Assumptions!D$21</f>
        <v>1266418609.0436971</v>
      </c>
      <c r="P106" s="53">
        <f>'Temporary Relocation Numbers'!P106*Assumptions!E$21</f>
        <v>1010415252.3887808</v>
      </c>
      <c r="Q106" s="53">
        <f>'Temporary Relocation Numbers'!Q106*Assumptions!F$21</f>
        <v>423150500.90702879</v>
      </c>
      <c r="R106" s="53">
        <f>'Temporary Relocation Numbers'!R106*Assumptions!G$21</f>
        <v>264782528.26662341</v>
      </c>
      <c r="S106" s="53">
        <f>'Temporary Relocation Numbers'!S106*Assumptions!H$21</f>
        <v>149456130.41687906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9530920.222773714</v>
      </c>
      <c r="AC106" s="52">
        <f>'Temporary Relocation Numbers'!AC106*Assumptions!D$21</f>
        <v>10881500.851965541</v>
      </c>
      <c r="AD106" s="52">
        <f>'Temporary Relocation Numbers'!AD106*Assumptions!E$21</f>
        <v>7407737.2209711829</v>
      </c>
      <c r="AE106" s="52">
        <f>'Temporary Relocation Numbers'!AE106*Assumptions!F$21</f>
        <v>7559525.0106349969</v>
      </c>
      <c r="AF106" s="52">
        <f>'Temporary Relocation Numbers'!AF106*Assumptions!G$21</f>
        <v>5955937.673791334</v>
      </c>
      <c r="AG106" s="52">
        <f>'Temporary Relocation Numbers'!AG106*Assumptions!H$21</f>
        <v>2354216.2236746014</v>
      </c>
      <c r="AH106" s="53">
        <f>'Temporary Relocation Numbers'!AH106*Assumptions!C$21</f>
        <v>604201192.23942316</v>
      </c>
      <c r="AI106" s="53">
        <f>'Temporary Relocation Numbers'!AI106*Assumptions!D$21</f>
        <v>1156483310.8614879</v>
      </c>
      <c r="AJ106" s="53">
        <f>'Temporary Relocation Numbers'!AJ106*Assumptions!E$21</f>
        <v>913012980.22134686</v>
      </c>
      <c r="AK106" s="53">
        <f>'Temporary Relocation Numbers'!AK106*Assumptions!F$21</f>
        <v>422061657.38514441</v>
      </c>
      <c r="AL106" s="53">
        <f>'Temporary Relocation Numbers'!AL106*Assumptions!G$21</f>
        <v>259373820.36970496</v>
      </c>
      <c r="AM106" s="53">
        <f>'Temporary Relocation Numbers'!AM106*Assumptions!H$21</f>
        <v>136697659.68121049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10384605.049354561</v>
      </c>
      <c r="I107" s="52">
        <f>'Temporary Relocation Numbers'!I107*Assumptions!D$21</f>
        <v>12087046.575619889</v>
      </c>
      <c r="J107" s="52">
        <f>'Temporary Relocation Numbers'!J107*Assumptions!E$21</f>
        <v>8315760.8469725056</v>
      </c>
      <c r="K107" s="52">
        <f>'Temporary Relocation Numbers'!K107*Assumptions!F$21</f>
        <v>7687886.2532956591</v>
      </c>
      <c r="L107" s="52">
        <f>'Temporary Relocation Numbers'!L107*Assumptions!G$21</f>
        <v>6167466.6784781553</v>
      </c>
      <c r="M107" s="52">
        <f>'Temporary Relocation Numbers'!M107*Assumptions!H$21</f>
        <v>2610913.5021331902</v>
      </c>
      <c r="N107" s="53">
        <f>'Temporary Relocation Numbers'!N107*Assumptions!C$21</f>
        <v>658013613.81141531</v>
      </c>
      <c r="O107" s="53">
        <f>'Temporary Relocation Numbers'!O107*Assumptions!D$21</f>
        <v>1284011509.1199038</v>
      </c>
      <c r="P107" s="53">
        <f>'Temporary Relocation Numbers'!P107*Assumptions!E$21</f>
        <v>1024451791.6845626</v>
      </c>
      <c r="Q107" s="53">
        <f>'Temporary Relocation Numbers'!Q107*Assumptions!F$21</f>
        <v>429028845.10261488</v>
      </c>
      <c r="R107" s="53">
        <f>'Temporary Relocation Numbers'!R107*Assumptions!G$21</f>
        <v>268460848.00107342</v>
      </c>
      <c r="S107" s="53">
        <f>'Temporary Relocation Numbers'!S107*Assumptions!H$21</f>
        <v>151532352.8834663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9667814.6574492063</v>
      </c>
      <c r="AC107" s="52">
        <f>'Temporary Relocation Numbers'!AC107*Assumptions!D$21</f>
        <v>11037793.935186546</v>
      </c>
      <c r="AD107" s="52">
        <f>'Temporary Relocation Numbers'!AD107*Assumptions!E$21</f>
        <v>7514135.9710799428</v>
      </c>
      <c r="AE107" s="52">
        <f>'Temporary Relocation Numbers'!AE107*Assumptions!F$21</f>
        <v>7668103.9178714016</v>
      </c>
      <c r="AF107" s="52">
        <f>'Temporary Relocation Numbers'!AF107*Assumptions!G$21</f>
        <v>6041483.9486272018</v>
      </c>
      <c r="AG107" s="52">
        <f>'Temporary Relocation Numbers'!AG107*Assumptions!H$21</f>
        <v>2388030.2827067738</v>
      </c>
      <c r="AH107" s="53">
        <f>'Temporary Relocation Numbers'!AH107*Assumptions!C$21</f>
        <v>612594665.87056339</v>
      </c>
      <c r="AI107" s="53">
        <f>'Temporary Relocation Numbers'!AI107*Assumptions!D$21</f>
        <v>1172549006.0293365</v>
      </c>
      <c r="AJ107" s="53">
        <f>'Temporary Relocation Numbers'!AJ107*Assumptions!E$21</f>
        <v>925696421.55315328</v>
      </c>
      <c r="AK107" s="53">
        <f>'Temporary Relocation Numbers'!AK107*Assumptions!F$21</f>
        <v>427924875.52751046</v>
      </c>
      <c r="AL107" s="53">
        <f>'Temporary Relocation Numbers'!AL107*Assumptions!G$21</f>
        <v>262977003.1337311</v>
      </c>
      <c r="AM107" s="53">
        <f>'Temporary Relocation Numbers'!AM107*Assumptions!H$21</f>
        <v>138596643.35868412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10533761.122884883</v>
      </c>
      <c r="I108" s="52">
        <f>'Temporary Relocation Numbers'!I108*Assumptions!D$21</f>
        <v>12260655.143228309</v>
      </c>
      <c r="J108" s="52">
        <f>'Temporary Relocation Numbers'!J108*Assumptions!E$21</f>
        <v>8435201.7145314198</v>
      </c>
      <c r="K108" s="52">
        <f>'Temporary Relocation Numbers'!K108*Assumptions!F$21</f>
        <v>7798308.8376731537</v>
      </c>
      <c r="L108" s="52">
        <f>'Temporary Relocation Numbers'!L108*Assumptions!G$21</f>
        <v>6256051.1849681782</v>
      </c>
      <c r="M108" s="52">
        <f>'Temporary Relocation Numbers'!M108*Assumptions!H$21</f>
        <v>2648414.5533965398</v>
      </c>
      <c r="N108" s="53">
        <f>'Temporary Relocation Numbers'!N108*Assumptions!C$21</f>
        <v>667154641.64683962</v>
      </c>
      <c r="O108" s="53">
        <f>'Temporary Relocation Numbers'!O108*Assumptions!D$21</f>
        <v>1301848807.1628501</v>
      </c>
      <c r="P108" s="53">
        <f>'Temporary Relocation Numbers'!P108*Assumptions!E$21</f>
        <v>1038683324.5089321</v>
      </c>
      <c r="Q108" s="53">
        <f>'Temporary Relocation Numbers'!Q108*Assumptions!F$21</f>
        <v>434988850.38664991</v>
      </c>
      <c r="R108" s="53">
        <f>'Temporary Relocation Numbers'!R108*Assumptions!G$21</f>
        <v>272190266.40943295</v>
      </c>
      <c r="S108" s="53">
        <f>'Temporary Relocation Numbers'!S108*Assumptions!H$21</f>
        <v>153637417.92558885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9806675.3331389017</v>
      </c>
      <c r="AC108" s="52">
        <f>'Temporary Relocation Numbers'!AC108*Assumptions!D$21</f>
        <v>11196331.885930423</v>
      </c>
      <c r="AD108" s="52">
        <f>'Temporary Relocation Numbers'!AD108*Assumptions!E$21</f>
        <v>7622062.9468380511</v>
      </c>
      <c r="AE108" s="52">
        <f>'Temporary Relocation Numbers'!AE108*Assumptions!F$21</f>
        <v>7778242.3647720134</v>
      </c>
      <c r="AF108" s="52">
        <f>'Temporary Relocation Numbers'!AF108*Assumptions!G$21</f>
        <v>6128258.9410116915</v>
      </c>
      <c r="AG108" s="52">
        <f>'Temporary Relocation Numbers'!AG108*Assumptions!H$21</f>
        <v>2422330.0195525377</v>
      </c>
      <c r="AH108" s="53">
        <f>'Temporary Relocation Numbers'!AH108*Assumptions!C$21</f>
        <v>621104740.3964076</v>
      </c>
      <c r="AI108" s="53">
        <f>'Temporary Relocation Numbers'!AI108*Assumptions!D$21</f>
        <v>1188837883.4591355</v>
      </c>
      <c r="AJ108" s="53">
        <f>'Temporary Relocation Numbers'!AJ108*Assumptions!E$21</f>
        <v>938556059.37668848</v>
      </c>
      <c r="AK108" s="53">
        <f>'Temporary Relocation Numbers'!AK108*Assumptions!F$21</f>
        <v>433869544.62943059</v>
      </c>
      <c r="AL108" s="53">
        <f>'Temporary Relocation Numbers'!AL108*Assumptions!G$21</f>
        <v>266630240.77998272</v>
      </c>
      <c r="AM108" s="53">
        <f>'Temporary Relocation Numbers'!AM108*Assumptions!H$21</f>
        <v>140522007.43663955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10685059.553699398</v>
      </c>
      <c r="I109" s="52">
        <f>'Temporary Relocation Numbers'!I109*Assumptions!D$21</f>
        <v>12436757.283982029</v>
      </c>
      <c r="J109" s="52">
        <f>'Temporary Relocation Numbers'!J109*Assumptions!E$21</f>
        <v>8556358.1341733895</v>
      </c>
      <c r="K109" s="52">
        <f>'Temporary Relocation Numbers'!K109*Assumptions!F$21</f>
        <v>7910317.44280315</v>
      </c>
      <c r="L109" s="52">
        <f>'Temporary Relocation Numbers'!L109*Assumptions!G$21</f>
        <v>6345908.0477106431</v>
      </c>
      <c r="M109" s="52">
        <f>'Temporary Relocation Numbers'!M109*Assumptions!H$21</f>
        <v>2686454.2394498605</v>
      </c>
      <c r="N109" s="53">
        <f>'Temporary Relocation Numbers'!N109*Assumptions!C$21</f>
        <v>676422655.28944838</v>
      </c>
      <c r="O109" s="53">
        <f>'Temporary Relocation Numbers'!O109*Assumptions!D$21</f>
        <v>1319933898.3129559</v>
      </c>
      <c r="P109" s="53">
        <f>'Temporary Relocation Numbers'!P109*Assumptions!E$21</f>
        <v>1053112559.6831582</v>
      </c>
      <c r="Q109" s="53">
        <f>'Temporary Relocation Numbers'!Q109*Assumptions!F$21</f>
        <v>441031651.18290102</v>
      </c>
      <c r="R109" s="53">
        <f>'Temporary Relocation Numbers'!R109*Assumptions!G$21</f>
        <v>275971493.34692508</v>
      </c>
      <c r="S109" s="53">
        <f>'Temporary Relocation Numbers'!S109*Assumptions!H$21</f>
        <v>155771726.2200416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9947530.4913395066</v>
      </c>
      <c r="AC109" s="52">
        <f>'Temporary Relocation Numbers'!AC109*Assumptions!D$21</f>
        <v>11357146.947659852</v>
      </c>
      <c r="AD109" s="52">
        <f>'Temporary Relocation Numbers'!AD109*Assumptions!E$21</f>
        <v>7731540.0984435398</v>
      </c>
      <c r="AE109" s="52">
        <f>'Temporary Relocation Numbers'!AE109*Assumptions!F$21</f>
        <v>7889962.7513040649</v>
      </c>
      <c r="AF109" s="52">
        <f>'Temporary Relocation Numbers'!AF109*Assumptions!G$21</f>
        <v>6216280.299250558</v>
      </c>
      <c r="AG109" s="52">
        <f>'Temporary Relocation Numbers'!AG109*Assumptions!H$21</f>
        <v>2457122.4100954533</v>
      </c>
      <c r="AH109" s="53">
        <f>'Temporary Relocation Numbers'!AH109*Assumptions!C$21</f>
        <v>629733035.61934638</v>
      </c>
      <c r="AI109" s="53">
        <f>'Temporary Relocation Numbers'!AI109*Assumptions!D$21</f>
        <v>1205353043.5658708</v>
      </c>
      <c r="AJ109" s="53">
        <f>'Temporary Relocation Numbers'!AJ109*Assumptions!E$21</f>
        <v>951594341.38756406</v>
      </c>
      <c r="AK109" s="53">
        <f>'Temporary Relocation Numbers'!AK109*Assumptions!F$21</f>
        <v>439896796.19559234</v>
      </c>
      <c r="AL109" s="53">
        <f>'Temporary Relocation Numbers'!AL109*Assumptions!G$21</f>
        <v>270334228.66348308</v>
      </c>
      <c r="AM109" s="53">
        <f>'Temporary Relocation Numbers'!AM109*Assumptions!H$21</f>
        <v>142474118.3876999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10838531.11288657</v>
      </c>
      <c r="I110" s="52">
        <f>'Temporary Relocation Numbers'!I110*Assumptions!D$21</f>
        <v>12615388.813550279</v>
      </c>
      <c r="J110" s="52">
        <f>'Temporary Relocation Numbers'!J110*Assumptions!E$21</f>
        <v>8679254.7467019353</v>
      </c>
      <c r="K110" s="52">
        <f>'Temporary Relocation Numbers'!K110*Assumptions!F$21</f>
        <v>8023934.8490058277</v>
      </c>
      <c r="L110" s="52">
        <f>'Temporary Relocation Numbers'!L110*Assumptions!G$21</f>
        <v>6437055.5418023719</v>
      </c>
      <c r="M110" s="52">
        <f>'Temporary Relocation Numbers'!M110*Assumptions!H$21</f>
        <v>2725040.2968079234</v>
      </c>
      <c r="N110" s="53">
        <f>'Temporary Relocation Numbers'!N110*Assumptions!C$21</f>
        <v>685819418.80729973</v>
      </c>
      <c r="O110" s="53">
        <f>'Temporary Relocation Numbers'!O110*Assumptions!D$21</f>
        <v>1338270224.8754284</v>
      </c>
      <c r="P110" s="53">
        <f>'Temporary Relocation Numbers'!P110*Assumptions!E$21</f>
        <v>1067742243.6590552</v>
      </c>
      <c r="Q110" s="53">
        <f>'Temporary Relocation Numbers'!Q110*Assumptions!F$21</f>
        <v>447158397.67438239</v>
      </c>
      <c r="R110" s="53">
        <f>'Temporary Relocation Numbers'!R110*Assumptions!G$21</f>
        <v>279805248.52997649</v>
      </c>
      <c r="S110" s="53">
        <f>'Temporary Relocation Numbers'!S110*Assumptions!H$21</f>
        <v>157935684.00976241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10090408.779185761</v>
      </c>
      <c r="AC110" s="52">
        <f>'Temporary Relocation Numbers'!AC110*Assumptions!D$21</f>
        <v>11520271.826956544</v>
      </c>
      <c r="AD110" s="52">
        <f>'Temporary Relocation Numbers'!AD110*Assumptions!E$21</f>
        <v>7842589.6913693426</v>
      </c>
      <c r="AE110" s="52">
        <f>'Temporary Relocation Numbers'!AE110*Assumptions!F$21</f>
        <v>8003287.7991698114</v>
      </c>
      <c r="AF110" s="52">
        <f>'Temporary Relocation Numbers'!AF110*Assumptions!G$21</f>
        <v>6305565.9251355529</v>
      </c>
      <c r="AG110" s="52">
        <f>'Temporary Relocation Numbers'!AG110*Assumptions!H$21</f>
        <v>2492414.5304150386</v>
      </c>
      <c r="AH110" s="53">
        <f>'Temporary Relocation Numbers'!AH110*Assumptions!C$21</f>
        <v>638481193.84382439</v>
      </c>
      <c r="AI110" s="53">
        <f>'Temporary Relocation Numbers'!AI110*Assumptions!D$21</f>
        <v>1222097629.8350344</v>
      </c>
      <c r="AJ110" s="53">
        <f>'Temporary Relocation Numbers'!AJ110*Assumptions!E$21</f>
        <v>964813749.28441834</v>
      </c>
      <c r="AK110" s="53">
        <f>'Temporary Relocation Numbers'!AK110*Assumptions!F$21</f>
        <v>446007777.44937891</v>
      </c>
      <c r="AL110" s="53">
        <f>'Temporary Relocation Numbers'!AL110*Assumptions!G$21</f>
        <v>274089671.79902464</v>
      </c>
      <c r="AM110" s="53">
        <f>'Temporary Relocation Numbers'!AM110*Assumptions!H$21</f>
        <v>144453347.77547178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13144657.85045095</v>
      </c>
      <c r="I111" s="52">
        <f>'Temporary Relocation Numbers'!I111*Assumptions!D$21</f>
        <v>15299579.608842535</v>
      </c>
      <c r="J111" s="52">
        <f>'Temporary Relocation Numbers'!J111*Assumptions!E$21</f>
        <v>10525949.76699895</v>
      </c>
      <c r="K111" s="52">
        <f>'Temporary Relocation Numbers'!K111*Assumptions!F$21</f>
        <v>9731196.7005464118</v>
      </c>
      <c r="L111" s="52">
        <f>'Temporary Relocation Numbers'!L111*Assumptions!G$21</f>
        <v>7806675.2570133852</v>
      </c>
      <c r="M111" s="52">
        <f>'Temporary Relocation Numbers'!M111*Assumptions!H$21</f>
        <v>3304850.2566591585</v>
      </c>
      <c r="N111" s="53">
        <f>'Temporary Relocation Numbers'!N111*Assumptions!C$21</f>
        <v>831355523.93976998</v>
      </c>
      <c r="O111" s="53">
        <f>'Temporary Relocation Numbers'!O111*Assumptions!D$21</f>
        <v>1622261361.320415</v>
      </c>
      <c r="P111" s="53">
        <f>'Temporary Relocation Numbers'!P111*Assumptions!E$21</f>
        <v>1294325281.6514609</v>
      </c>
      <c r="Q111" s="53">
        <f>'Temporary Relocation Numbers'!Q111*Assumptions!F$21</f>
        <v>542048816.04133654</v>
      </c>
      <c r="R111" s="53">
        <f>'Temporary Relocation Numbers'!R111*Assumptions!G$21</f>
        <v>339182053.7792275</v>
      </c>
      <c r="S111" s="53">
        <f>'Temporary Relocation Numbers'!S111*Assumptions!H$21</f>
        <v>191450839.28516555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12237356.666890565</v>
      </c>
      <c r="AC111" s="52">
        <f>'Temporary Relocation Numbers'!AC111*Assumptions!D$21</f>
        <v>13971453.320781551</v>
      </c>
      <c r="AD111" s="52">
        <f>'Temporary Relocation Numbers'!AD111*Assumptions!E$21</f>
        <v>9511266.5250327252</v>
      </c>
      <c r="AE111" s="52">
        <f>'Temporary Relocation Numbers'!AE111*Assumptions!F$21</f>
        <v>9706156.554156743</v>
      </c>
      <c r="AF111" s="52">
        <f>'Temporary Relocation Numbers'!AF111*Assumptions!G$21</f>
        <v>7647208.4432938294</v>
      </c>
      <c r="AG111" s="52">
        <f>'Temporary Relocation Numbers'!AG111*Assumptions!H$21</f>
        <v>3022728.4382516975</v>
      </c>
      <c r="AH111" s="53">
        <f>'Temporary Relocation Numbers'!AH111*Assumptions!C$21</f>
        <v>773971767.02409327</v>
      </c>
      <c r="AI111" s="53">
        <f>'Temporary Relocation Numbers'!AI111*Assumptions!D$21</f>
        <v>1481436056.6283839</v>
      </c>
      <c r="AJ111" s="53">
        <f>'Temporary Relocation Numbers'!AJ111*Assumptions!E$21</f>
        <v>1169554576.6778808</v>
      </c>
      <c r="AK111" s="53">
        <f>'Temporary Relocation Numbers'!AK111*Assumptions!F$21</f>
        <v>540654025.43934822</v>
      </c>
      <c r="AL111" s="53">
        <f>'Temporary Relocation Numbers'!AL111*Assumptions!G$21</f>
        <v>332253588.12562734</v>
      </c>
      <c r="AM111" s="53">
        <f>'Temporary Relocation Numbers'!AM111*Assumptions!H$21</f>
        <v>175107448.59569868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13333457.091592493</v>
      </c>
      <c r="I112" s="52">
        <f>'Temporary Relocation Numbers'!I112*Assumptions!D$21</f>
        <v>15519330.404397475</v>
      </c>
      <c r="J112" s="52">
        <f>'Temporary Relocation Numbers'!J112*Assumptions!E$21</f>
        <v>10677136.00181108</v>
      </c>
      <c r="K112" s="52">
        <f>'Temporary Relocation Numbers'!K112*Assumptions!F$21</f>
        <v>9870967.7446743641</v>
      </c>
      <c r="L112" s="52">
        <f>'Temporary Relocation Numbers'!L112*Assumptions!G$21</f>
        <v>7918804.0306285927</v>
      </c>
      <c r="M112" s="52">
        <f>'Temporary Relocation Numbers'!M112*Assumptions!H$21</f>
        <v>3352318.454587359</v>
      </c>
      <c r="N112" s="53">
        <f>'Temporary Relocation Numbers'!N112*Assumptions!C$21</f>
        <v>842904591.96200871</v>
      </c>
      <c r="O112" s="53">
        <f>'Temporary Relocation Numbers'!O112*Assumptions!D$21</f>
        <v>1644797576.2997205</v>
      </c>
      <c r="P112" s="53">
        <f>'Temporary Relocation Numbers'!P112*Assumptions!E$21</f>
        <v>1312305857.0975192</v>
      </c>
      <c r="Q112" s="53">
        <f>'Temporary Relocation Numbers'!Q112*Assumptions!F$21</f>
        <v>549578878.05159259</v>
      </c>
      <c r="R112" s="53">
        <f>'Temporary Relocation Numbers'!R112*Assumptions!G$21</f>
        <v>343893920.72209138</v>
      </c>
      <c r="S112" s="53">
        <f>'Temporary Relocation Numbers'!S112*Assumptions!H$21</f>
        <v>194110446.03841218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12413124.167161256</v>
      </c>
      <c r="AC112" s="52">
        <f>'Temporary Relocation Numbers'!AC112*Assumptions!D$21</f>
        <v>14172127.983798178</v>
      </c>
      <c r="AD112" s="52">
        <f>'Temporary Relocation Numbers'!AD112*Assumptions!E$21</f>
        <v>9647878.6698790416</v>
      </c>
      <c r="AE112" s="52">
        <f>'Temporary Relocation Numbers'!AE112*Assumptions!F$21</f>
        <v>9845567.941860754</v>
      </c>
      <c r="AF112" s="52">
        <f>'Temporary Relocation Numbers'!AF112*Assumptions!G$21</f>
        <v>7757046.7644864609</v>
      </c>
      <c r="AG112" s="52">
        <f>'Temporary Relocation Numbers'!AG112*Assumptions!H$21</f>
        <v>3066144.4664063826</v>
      </c>
      <c r="AH112" s="53">
        <f>'Temporary Relocation Numbers'!AH112*Assumptions!C$21</f>
        <v>784723668.3794769</v>
      </c>
      <c r="AI112" s="53">
        <f>'Temporary Relocation Numbers'!AI112*Assumptions!D$21</f>
        <v>1502015947.2959998</v>
      </c>
      <c r="AJ112" s="53">
        <f>'Temporary Relocation Numbers'!AJ112*Assumptions!E$21</f>
        <v>1185801855.9378572</v>
      </c>
      <c r="AK112" s="53">
        <f>'Temporary Relocation Numbers'!AK112*Assumptions!F$21</f>
        <v>548164711.22478211</v>
      </c>
      <c r="AL112" s="53">
        <f>'Temporary Relocation Numbers'!AL112*Assumptions!G$21</f>
        <v>336869205.84800851</v>
      </c>
      <c r="AM112" s="53">
        <f>'Temporary Relocation Numbers'!AM112*Assumptions!H$21</f>
        <v>177540015.3818658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13524968.092436051</v>
      </c>
      <c r="I113" s="52">
        <f>'Temporary Relocation Numbers'!I113*Assumptions!D$21</f>
        <v>15742237.522765305</v>
      </c>
      <c r="J113" s="52">
        <f>'Temporary Relocation Numbers'!J113*Assumptions!E$21</f>
        <v>10830493.753503172</v>
      </c>
      <c r="K113" s="52">
        <f>'Temporary Relocation Numbers'!K113*Assumptions!F$21</f>
        <v>10012746.347109664</v>
      </c>
      <c r="L113" s="52">
        <f>'Temporary Relocation Numbers'!L113*Assumptions!G$21</f>
        <v>8032543.3313194783</v>
      </c>
      <c r="M113" s="52">
        <f>'Temporary Relocation Numbers'!M113*Assumptions!H$21</f>
        <v>3400468.4473442384</v>
      </c>
      <c r="N113" s="53">
        <f>'Temporary Relocation Numbers'!N113*Assumptions!C$21</f>
        <v>854614097.92967749</v>
      </c>
      <c r="O113" s="53">
        <f>'Temporary Relocation Numbers'!O113*Assumptions!D$21</f>
        <v>1667646861.0455272</v>
      </c>
      <c r="P113" s="53">
        <f>'Temporary Relocation Numbers'!P113*Assumptions!E$21</f>
        <v>1330536216.0392373</v>
      </c>
      <c r="Q113" s="53">
        <f>'Temporary Relocation Numbers'!Q113*Assumptions!F$21</f>
        <v>557213546.56997192</v>
      </c>
      <c r="R113" s="53">
        <f>'Temporary Relocation Numbers'!R113*Assumptions!G$21</f>
        <v>348671244.22387362</v>
      </c>
      <c r="S113" s="53">
        <f>'Temporary Relocation Numbers'!S113*Assumptions!H$21</f>
        <v>196806999.65545076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12591416.249741055</v>
      </c>
      <c r="AC113" s="52">
        <f>'Temporary Relocation Numbers'!AC113*Assumptions!D$21</f>
        <v>14375684.975478267</v>
      </c>
      <c r="AD113" s="52">
        <f>'Temporary Relocation Numbers'!AD113*Assumptions!E$21</f>
        <v>9786453.0011566225</v>
      </c>
      <c r="AE113" s="52">
        <f>'Temporary Relocation Numbers'!AE113*Assumptions!F$21</f>
        <v>9986981.722057933</v>
      </c>
      <c r="AF113" s="52">
        <f>'Temporary Relocation Numbers'!AF113*Assumptions!G$21</f>
        <v>7868462.7145474413</v>
      </c>
      <c r="AG113" s="52">
        <f>'Temporary Relocation Numbers'!AG113*Assumptions!H$21</f>
        <v>3110184.087298302</v>
      </c>
      <c r="AH113" s="53">
        <f>'Temporary Relocation Numbers'!AH113*Assumptions!C$21</f>
        <v>795624933.55881572</v>
      </c>
      <c r="AI113" s="53">
        <f>'Temporary Relocation Numbers'!AI113*Assumptions!D$21</f>
        <v>1522881730.7620225</v>
      </c>
      <c r="AJ113" s="53">
        <f>'Temporary Relocation Numbers'!AJ113*Assumptions!E$21</f>
        <v>1202274839.9991453</v>
      </c>
      <c r="AK113" s="53">
        <f>'Temporary Relocation Numbers'!AK113*Assumptions!F$21</f>
        <v>555779734.34668851</v>
      </c>
      <c r="AL113" s="53">
        <f>'Temporary Relocation Numbers'!AL113*Assumptions!G$21</f>
        <v>341548943.04936755</v>
      </c>
      <c r="AM113" s="53">
        <f>'Temporary Relocation Numbers'!AM113*Assumptions!H$21</f>
        <v>180006375.0261701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13719229.802506188</v>
      </c>
      <c r="I114" s="52">
        <f>'Temporary Relocation Numbers'!I114*Assumptions!D$21</f>
        <v>15968346.298815796</v>
      </c>
      <c r="J114" s="52">
        <f>'Temporary Relocation Numbers'!J114*Assumptions!E$21</f>
        <v>10986054.211988552</v>
      </c>
      <c r="K114" s="52">
        <f>'Temporary Relocation Numbers'!K114*Assumptions!F$21</f>
        <v>10156561.342797227</v>
      </c>
      <c r="L114" s="52">
        <f>'Temporary Relocation Numbers'!L114*Assumptions!G$21</f>
        <v>8147916.2913952414</v>
      </c>
      <c r="M114" s="52">
        <f>'Temporary Relocation Numbers'!M114*Assumptions!H$21</f>
        <v>3449310.0276796534</v>
      </c>
      <c r="N114" s="53">
        <f>'Temporary Relocation Numbers'!N114*Assumptions!C$21</f>
        <v>866486270.6229924</v>
      </c>
      <c r="O114" s="53">
        <f>'Temporary Relocation Numbers'!O114*Assumptions!D$21</f>
        <v>1690813564.6767445</v>
      </c>
      <c r="P114" s="53">
        <f>'Temporary Relocation Numbers'!P114*Assumptions!E$21</f>
        <v>1349019828.4320056</v>
      </c>
      <c r="Q114" s="53">
        <f>'Temporary Relocation Numbers'!Q114*Assumptions!F$21</f>
        <v>564954274.77461886</v>
      </c>
      <c r="R114" s="53">
        <f>'Temporary Relocation Numbers'!R114*Assumptions!G$21</f>
        <v>353514933.59741277</v>
      </c>
      <c r="S114" s="53">
        <f>'Temporary Relocation Numbers'!S114*Assumptions!H$21</f>
        <v>199541013.3966504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12772269.175689735</v>
      </c>
      <c r="AC114" s="52">
        <f>'Temporary Relocation Numbers'!AC114*Assumptions!D$21</f>
        <v>14582165.695261097</v>
      </c>
      <c r="AD114" s="52">
        <f>'Temporary Relocation Numbers'!AD114*Assumptions!E$21</f>
        <v>9927017.7021254152</v>
      </c>
      <c r="AE114" s="52">
        <f>'Temporary Relocation Numbers'!AE114*Assumptions!F$21</f>
        <v>10130426.65549561</v>
      </c>
      <c r="AF114" s="52">
        <f>'Temporary Relocation Numbers'!AF114*Assumptions!G$21</f>
        <v>7981478.9532627063</v>
      </c>
      <c r="AG114" s="52">
        <f>'Temporary Relocation Numbers'!AG114*Assumptions!H$21</f>
        <v>3154856.2577095134</v>
      </c>
      <c r="AH114" s="53">
        <f>'Temporary Relocation Numbers'!AH114*Assumptions!C$21</f>
        <v>806677637.5022682</v>
      </c>
      <c r="AI114" s="53">
        <f>'Temporary Relocation Numbers'!AI114*Assumptions!D$21</f>
        <v>1544037378.6069386</v>
      </c>
      <c r="AJ114" s="53">
        <f>'Temporary Relocation Numbers'!AJ114*Assumptions!E$21</f>
        <v>1218976664.319474</v>
      </c>
      <c r="AK114" s="53">
        <f>'Temporary Relocation Numbers'!AK114*Assumptions!F$21</f>
        <v>563500544.24391961</v>
      </c>
      <c r="AL114" s="53">
        <f>'Temporary Relocation Numbers'!AL114*Assumptions!G$21</f>
        <v>346293690.4680264</v>
      </c>
      <c r="AM114" s="53">
        <f>'Temporary Relocation Numbers'!AM114*Assumptions!H$21</f>
        <v>182506996.97400057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13916281.730766967</v>
      </c>
      <c r="I115" s="52">
        <f>'Temporary Relocation Numbers'!I115*Assumptions!D$21</f>
        <v>16197702.71857216</v>
      </c>
      <c r="J115" s="52">
        <f>'Temporary Relocation Numbers'!J115*Assumptions!E$21</f>
        <v>11143849.015167251</v>
      </c>
      <c r="K115" s="52">
        <f>'Temporary Relocation Numbers'!K115*Assumptions!F$21</f>
        <v>10302441.980843794</v>
      </c>
      <c r="L115" s="52">
        <f>'Temporary Relocation Numbers'!L115*Assumptions!G$21</f>
        <v>8264946.3754188782</v>
      </c>
      <c r="M115" s="52">
        <f>'Temporary Relocation Numbers'!M115*Assumptions!H$21</f>
        <v>3498853.1289986037</v>
      </c>
      <c r="N115" s="53">
        <f>'Temporary Relocation Numbers'!N115*Assumptions!C$21</f>
        <v>878523369.78405619</v>
      </c>
      <c r="O115" s="53">
        <f>'Temporary Relocation Numbers'!O115*Assumptions!D$21</f>
        <v>1714302096.7295985</v>
      </c>
      <c r="P115" s="53">
        <f>'Temporary Relocation Numbers'!P115*Assumptions!E$21</f>
        <v>1367760212.4353228</v>
      </c>
      <c r="Q115" s="53">
        <f>'Temporary Relocation Numbers'!Q115*Assumptions!F$21</f>
        <v>572802536.0310142</v>
      </c>
      <c r="R115" s="53">
        <f>'Temporary Relocation Numbers'!R115*Assumptions!G$21</f>
        <v>358425910.7875874</v>
      </c>
      <c r="S115" s="53">
        <f>'Temporary Relocation Numbers'!S115*Assumptions!H$21</f>
        <v>202313007.65251753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12955719.726891644</v>
      </c>
      <c r="AC115" s="52">
        <f>'Temporary Relocation Numbers'!AC115*Assumptions!D$21</f>
        <v>14791612.137214018</v>
      </c>
      <c r="AD115" s="52">
        <f>'Temporary Relocation Numbers'!AD115*Assumptions!E$21</f>
        <v>10069601.360846942</v>
      </c>
      <c r="AE115" s="52">
        <f>'Temporary Relocation Numbers'!AE115*Assumptions!F$21</f>
        <v>10275931.916017244</v>
      </c>
      <c r="AF115" s="52">
        <f>'Temporary Relocation Numbers'!AF115*Assumptions!G$21</f>
        <v>8096118.4658850534</v>
      </c>
      <c r="AG115" s="52">
        <f>'Temporary Relocation Numbers'!AG115*Assumptions!H$21</f>
        <v>3200170.0630700509</v>
      </c>
      <c r="AH115" s="53">
        <f>'Temporary Relocation Numbers'!AH115*Assumptions!C$21</f>
        <v>817883883.97475541</v>
      </c>
      <c r="AI115" s="53">
        <f>'Temporary Relocation Numbers'!AI115*Assumptions!D$21</f>
        <v>1565486917.5838435</v>
      </c>
      <c r="AJ115" s="53">
        <f>'Temporary Relocation Numbers'!AJ115*Assumptions!E$21</f>
        <v>1235910507.913887</v>
      </c>
      <c r="AK115" s="53">
        <f>'Temporary Relocation Numbers'!AK115*Assumptions!F$21</f>
        <v>571328610.49071717</v>
      </c>
      <c r="AL115" s="53">
        <f>'Temporary Relocation Numbers'!AL115*Assumptions!G$21</f>
        <v>351104351.21631205</v>
      </c>
      <c r="AM115" s="53">
        <f>'Temporary Relocation Numbers'!AM115*Assumptions!H$21</f>
        <v>185042357.19221213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14116163.953657277</v>
      </c>
      <c r="I116" s="52">
        <f>'Temporary Relocation Numbers'!I116*Assumptions!D$21</f>
        <v>16430353.428563653</v>
      </c>
      <c r="J116" s="52">
        <f>'Temporary Relocation Numbers'!J116*Assumptions!E$21</f>
        <v>11303910.255360529</v>
      </c>
      <c r="K116" s="52">
        <f>'Temporary Relocation Numbers'!K116*Assumptions!F$21</f>
        <v>10450417.93046665</v>
      </c>
      <c r="L116" s="52">
        <f>'Temporary Relocation Numbers'!L116*Assumptions!G$21</f>
        <v>8383657.3849793952</v>
      </c>
      <c r="M116" s="52">
        <f>'Temporary Relocation Numbers'!M116*Assumptions!H$21</f>
        <v>3549107.8273814893</v>
      </c>
      <c r="N116" s="53">
        <f>'Temporary Relocation Numbers'!N116*Assumptions!C$21</f>
        <v>890727686.54697418</v>
      </c>
      <c r="O116" s="53">
        <f>'Temporary Relocation Numbers'!O116*Assumptions!D$21</f>
        <v>1738116927.9969392</v>
      </c>
      <c r="P116" s="53">
        <f>'Temporary Relocation Numbers'!P116*Assumptions!E$21</f>
        <v>1386760935.0824392</v>
      </c>
      <c r="Q116" s="53">
        <f>'Temporary Relocation Numbers'!Q116*Assumptions!F$21</f>
        <v>580759824.17241406</v>
      </c>
      <c r="R116" s="53">
        <f>'Temporary Relocation Numbers'!R116*Assumptions!G$21</f>
        <v>363405110.54679745</v>
      </c>
      <c r="S116" s="53">
        <f>'Temporary Relocation Numbers'!S116*Assumptions!H$21</f>
        <v>205123510.04274639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13141805.213536371</v>
      </c>
      <c r="AC116" s="52">
        <f>'Temporary Relocation Numbers'!AC116*Assumptions!D$21</f>
        <v>15004066.898573231</v>
      </c>
      <c r="AD116" s="52">
        <f>'Temporary Relocation Numbers'!AD116*Assumptions!E$21</f>
        <v>10214232.975998528</v>
      </c>
      <c r="AE116" s="52">
        <f>'Temporary Relocation Numbers'!AE116*Assumptions!F$21</f>
        <v>10423527.096495802</v>
      </c>
      <c r="AF116" s="52">
        <f>'Temporary Relocation Numbers'!AF116*Assumptions!G$21</f>
        <v>8212404.5678088581</v>
      </c>
      <c r="AG116" s="52">
        <f>'Temporary Relocation Numbers'!AG116*Assumptions!H$21</f>
        <v>3246134.7193057234</v>
      </c>
      <c r="AH116" s="53">
        <f>'Temporary Relocation Numbers'!AH116*Assumptions!C$21</f>
        <v>829245805.96638894</v>
      </c>
      <c r="AI116" s="53">
        <f>'Temporary Relocation Numbers'!AI116*Assumptions!D$21</f>
        <v>1587234430.3848906</v>
      </c>
      <c r="AJ116" s="53">
        <f>'Temporary Relocation Numbers'!AJ116*Assumptions!E$21</f>
        <v>1253079593.9598367</v>
      </c>
      <c r="AK116" s="53">
        <f>'Temporary Relocation Numbers'!AK116*Assumptions!F$21</f>
        <v>579265423.07643187</v>
      </c>
      <c r="AL116" s="53">
        <f>'Temporary Relocation Numbers'!AL116*Assumptions!G$21</f>
        <v>355981840.95245415</v>
      </c>
      <c r="AM116" s="53">
        <f>'Temporary Relocation Numbers'!AM116*Assumptions!H$21</f>
        <v>187612938.2597208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14318917.123241575</v>
      </c>
      <c r="I117" s="52">
        <f>'Temporary Relocation Numbers'!I117*Assumptions!D$21</f>
        <v>16666345.745312601</v>
      </c>
      <c r="J117" s="52">
        <f>'Temporary Relocation Numbers'!J117*Assumptions!E$21</f>
        <v>11466270.485837804</v>
      </c>
      <c r="K117" s="52">
        <f>'Temporary Relocation Numbers'!K117*Assumptions!F$21</f>
        <v>10600519.287027739</v>
      </c>
      <c r="L117" s="52">
        <f>'Temporary Relocation Numbers'!L117*Assumptions!G$21</f>
        <v>8504073.4635325912</v>
      </c>
      <c r="M117" s="52">
        <f>'Temporary Relocation Numbers'!M117*Assumptions!H$21</f>
        <v>3600084.3436333854</v>
      </c>
      <c r="N117" s="53">
        <f>'Temporary Relocation Numbers'!N117*Assumptions!C$21</f>
        <v>903101543.87394845</v>
      </c>
      <c r="O117" s="53">
        <f>'Temporary Relocation Numbers'!O117*Assumptions!D$21</f>
        <v>1762262591.3792109</v>
      </c>
      <c r="P117" s="53">
        <f>'Temporary Relocation Numbers'!P117*Assumptions!E$21</f>
        <v>1406025612.9593029</v>
      </c>
      <c r="Q117" s="53">
        <f>'Temporary Relocation Numbers'!Q117*Assumptions!F$21</f>
        <v>588827653.78418517</v>
      </c>
      <c r="R117" s="53">
        <f>'Temporary Relocation Numbers'!R117*Assumptions!G$21</f>
        <v>368453480.61288524</v>
      </c>
      <c r="S117" s="53">
        <f>'Temporary Relocation Numbers'!S117*Assumptions!H$21</f>
        <v>207973055.51664606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13330563.481706925</v>
      </c>
      <c r="AC117" s="52">
        <f>'Temporary Relocation Numbers'!AC117*Assumptions!D$21</f>
        <v>15219573.188407192</v>
      </c>
      <c r="AD117" s="52">
        <f>'Temporary Relocation Numbers'!AD117*Assumptions!E$21</f>
        <v>10360941.962771071</v>
      </c>
      <c r="AE117" s="52">
        <f>'Temporary Relocation Numbers'!AE117*Assumptions!F$21</f>
        <v>10573242.214852357</v>
      </c>
      <c r="AF117" s="52">
        <f>'Temporary Relocation Numbers'!AF117*Assumptions!G$21</f>
        <v>8330360.9093119921</v>
      </c>
      <c r="AG117" s="52">
        <f>'Temporary Relocation Numbers'!AG117*Assumptions!H$21</f>
        <v>3292759.5747124464</v>
      </c>
      <c r="AH117" s="53">
        <f>'Temporary Relocation Numbers'!AH117*Assumptions!C$21</f>
        <v>840765566.09846461</v>
      </c>
      <c r="AI117" s="53">
        <f>'Temporary Relocation Numbers'!AI117*Assumptions!D$21</f>
        <v>1609284056.4183888</v>
      </c>
      <c r="AJ117" s="53">
        <f>'Temporary Relocation Numbers'!AJ117*Assumptions!E$21</f>
        <v>1270487190.4106786</v>
      </c>
      <c r="AK117" s="53">
        <f>'Temporary Relocation Numbers'!AK117*Assumptions!F$21</f>
        <v>587312492.68912578</v>
      </c>
      <c r="AL117" s="53">
        <f>'Temporary Relocation Numbers'!AL117*Assumptions!G$21</f>
        <v>360927088.05487144</v>
      </c>
      <c r="AM117" s="53">
        <f>'Temporary Relocation Numbers'!AM117*Assumptions!H$21</f>
        <v>190219229.45935756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14524582.475477722</v>
      </c>
      <c r="I118" s="52">
        <f>'Temporary Relocation Numbers'!I118*Assumptions!D$21</f>
        <v>16905727.664957594</v>
      </c>
      <c r="J118" s="52">
        <f>'Temporary Relocation Numbers'!J118*Assumptions!E$21</f>
        <v>11630962.727437351</v>
      </c>
      <c r="K118" s="52">
        <f>'Temporary Relocation Numbers'!K118*Assumptions!F$21</f>
        <v>10752776.578154448</v>
      </c>
      <c r="L118" s="52">
        <f>'Temporary Relocation Numbers'!L118*Assumptions!G$21</f>
        <v>8626219.1013113465</v>
      </c>
      <c r="M118" s="52">
        <f>'Temporary Relocation Numbers'!M118*Assumptions!H$21</f>
        <v>3651793.0453627501</v>
      </c>
      <c r="N118" s="53">
        <f>'Temporary Relocation Numbers'!N118*Assumptions!C$21</f>
        <v>915647296.99742782</v>
      </c>
      <c r="O118" s="53">
        <f>'Temporary Relocation Numbers'!O118*Assumptions!D$21</f>
        <v>1786743682.7472405</v>
      </c>
      <c r="P118" s="53">
        <f>'Temporary Relocation Numbers'!P118*Assumptions!E$21</f>
        <v>1425557912.8929398</v>
      </c>
      <c r="Q118" s="53">
        <f>'Temporary Relocation Numbers'!Q118*Assumptions!F$21</f>
        <v>597007560.49209046</v>
      </c>
      <c r="R118" s="53">
        <f>'Temporary Relocation Numbers'!R118*Assumptions!G$21</f>
        <v>373571981.88952702</v>
      </c>
      <c r="S118" s="53">
        <f>'Temporary Relocation Numbers'!S118*Assumptions!H$21</f>
        <v>210862186.45496252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13522032.92107686</v>
      </c>
      <c r="AC118" s="52">
        <f>'Temporary Relocation Numbers'!AC118*Assumptions!D$21</f>
        <v>15438174.836404508</v>
      </c>
      <c r="AD118" s="52">
        <f>'Temporary Relocation Numbers'!AD118*Assumptions!E$21</f>
        <v>10509758.158851491</v>
      </c>
      <c r="AE118" s="52">
        <f>'Temporary Relocation Numbers'!AE118*Assumptions!F$21</f>
        <v>10725107.720161144</v>
      </c>
      <c r="AF118" s="52">
        <f>'Temporary Relocation Numbers'!AF118*Assumptions!G$21</f>
        <v>8450011.4803657923</v>
      </c>
      <c r="AG118" s="52">
        <f>'Temporary Relocation Numbers'!AG118*Assumptions!H$21</f>
        <v>3340054.1118575069</v>
      </c>
      <c r="AH118" s="53">
        <f>'Temporary Relocation Numbers'!AH118*Assumptions!C$21</f>
        <v>852445357.03509283</v>
      </c>
      <c r="AI118" s="53">
        <f>'Temporary Relocation Numbers'!AI118*Assumptions!D$21</f>
        <v>1631639992.5966959</v>
      </c>
      <c r="AJ118" s="53">
        <f>'Temporary Relocation Numbers'!AJ118*Assumptions!E$21</f>
        <v>1288136610.6176941</v>
      </c>
      <c r="AK118" s="53">
        <f>'Temporary Relocation Numbers'!AK118*Assumptions!F$21</f>
        <v>595471351.00311565</v>
      </c>
      <c r="AL118" s="53">
        <f>'Temporary Relocation Numbers'!AL118*Assumptions!G$21</f>
        <v>365941033.79887825</v>
      </c>
      <c r="AM118" s="53">
        <f>'Temporary Relocation Numbers'!AM118*Assumptions!H$21</f>
        <v>192861726.87099823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14733201.838603543</v>
      </c>
      <c r="I119" s="52">
        <f>'Temporary Relocation Numbers'!I119*Assumptions!D$21</f>
        <v>17148547.873014972</v>
      </c>
      <c r="J119" s="52">
        <f>'Temporary Relocation Numbers'!J119*Assumptions!E$21</f>
        <v>11798020.475282067</v>
      </c>
      <c r="K119" s="52">
        <f>'Temporary Relocation Numbers'!K119*Assumptions!F$21</f>
        <v>10907220.769948341</v>
      </c>
      <c r="L119" s="52">
        <f>'Temporary Relocation Numbers'!L119*Assumptions!G$21</f>
        <v>8750119.1403064579</v>
      </c>
      <c r="M119" s="52">
        <f>'Temporary Relocation Numbers'!M119*Assumptions!H$21</f>
        <v>3704244.4490899914</v>
      </c>
      <c r="N119" s="53">
        <f>'Temporary Relocation Numbers'!N119*Assumptions!C$21</f>
        <v>928367333.86840296</v>
      </c>
      <c r="O119" s="53">
        <f>'Temporary Relocation Numbers'!O119*Assumptions!D$21</f>
        <v>1811564861.817013</v>
      </c>
      <c r="P119" s="53">
        <f>'Temporary Relocation Numbers'!P119*Assumptions!E$21</f>
        <v>1445361552.6493945</v>
      </c>
      <c r="Q119" s="53">
        <f>'Temporary Relocation Numbers'!Q119*Assumptions!F$21</f>
        <v>605301101.25457859</v>
      </c>
      <c r="R119" s="53">
        <f>'Temporary Relocation Numbers'!R119*Assumptions!G$21</f>
        <v>378761588.62913096</v>
      </c>
      <c r="S119" s="53">
        <f>'Temporary Relocation Numbers'!S119*Assumptions!H$21</f>
        <v>213791452.77311456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13716252.472717959</v>
      </c>
      <c r="AC119" s="52">
        <f>'Temporary Relocation Numbers'!AC119*Assumptions!D$21</f>
        <v>15659916.301787999</v>
      </c>
      <c r="AD119" s="52">
        <f>'Temporary Relocation Numbers'!AD119*Assumptions!E$21</f>
        <v>10660711.830491122</v>
      </c>
      <c r="AE119" s="52">
        <f>'Temporary Relocation Numbers'!AE119*Assumptions!F$21</f>
        <v>10879154.498842282</v>
      </c>
      <c r="AF119" s="52">
        <f>'Temporary Relocation Numbers'!AF119*Assumptions!G$21</f>
        <v>8571380.6155141536</v>
      </c>
      <c r="AG119" s="52">
        <f>'Temporary Relocation Numbers'!AG119*Assumptions!H$21</f>
        <v>3388027.9495081194</v>
      </c>
      <c r="AH119" s="53">
        <f>'Temporary Relocation Numbers'!AH119*Assumptions!C$21</f>
        <v>864287401.90054989</v>
      </c>
      <c r="AI119" s="53">
        <f>'Temporary Relocation Numbers'!AI119*Assumptions!D$21</f>
        <v>1654306494.135056</v>
      </c>
      <c r="AJ119" s="53">
        <f>'Temporary Relocation Numbers'!AJ119*Assumptions!E$21</f>
        <v>1306031213.9607494</v>
      </c>
      <c r="AK119" s="53">
        <f>'Temporary Relocation Numbers'!AK119*Assumptions!F$21</f>
        <v>603743550.97051251</v>
      </c>
      <c r="AL119" s="53">
        <f>'Temporary Relocation Numbers'!AL119*Assumptions!G$21</f>
        <v>371024632.53584641</v>
      </c>
      <c r="AM119" s="53">
        <f>'Temporary Relocation Numbers'!AM119*Assumptions!H$21</f>
        <v>195540933.46598688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14944817.641643865</v>
      </c>
      <c r="I120" s="52">
        <f>'Temporary Relocation Numbers'!I120*Assumptions!D$21</f>
        <v>17394855.754280478</v>
      </c>
      <c r="J120" s="52">
        <f>'Temporary Relocation Numbers'!J120*Assumptions!E$21</f>
        <v>11967477.705591734</v>
      </c>
      <c r="K120" s="52">
        <f>'Temporary Relocation Numbers'!K120*Assumptions!F$21</f>
        <v>11063883.27328302</v>
      </c>
      <c r="L120" s="52">
        <f>'Temporary Relocation Numbers'!L120*Assumptions!G$21</f>
        <v>8875798.7793189902</v>
      </c>
      <c r="M120" s="52">
        <f>'Temporary Relocation Numbers'!M120*Assumptions!H$21</f>
        <v>3757449.2223863136</v>
      </c>
      <c r="N120" s="53">
        <f>'Temporary Relocation Numbers'!N120*Assumptions!C$21</f>
        <v>941264075.61092556</v>
      </c>
      <c r="O120" s="53">
        <f>'Temporary Relocation Numbers'!O120*Assumptions!D$21</f>
        <v>1836730853.0365992</v>
      </c>
      <c r="P120" s="53">
        <f>'Temporary Relocation Numbers'!P120*Assumptions!E$21</f>
        <v>1465440301.6413674</v>
      </c>
      <c r="Q120" s="53">
        <f>'Temporary Relocation Numbers'!Q120*Assumptions!F$21</f>
        <v>613709854.65913498</v>
      </c>
      <c r="R120" s="53">
        <f>'Temporary Relocation Numbers'!R120*Assumptions!G$21</f>
        <v>384023288.61827552</v>
      </c>
      <c r="S120" s="53">
        <f>'Temporary Relocation Numbers'!S120*Assumptions!H$21</f>
        <v>216761412.0258649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13913261.6370201</v>
      </c>
      <c r="AC120" s="52">
        <f>'Temporary Relocation Numbers'!AC120*Assumptions!D$21</f>
        <v>15884842.682356831</v>
      </c>
      <c r="AD120" s="52">
        <f>'Temporary Relocation Numbers'!AD120*Assumptions!E$21</f>
        <v>10813833.678661279</v>
      </c>
      <c r="AE120" s="52">
        <f>'Temporary Relocation Numbers'!AE120*Assumptions!F$21</f>
        <v>11035413.880943472</v>
      </c>
      <c r="AF120" s="52">
        <f>'Temporary Relocation Numbers'!AF120*Assumptions!G$21</f>
        <v>8694492.9988227002</v>
      </c>
      <c r="AG120" s="52">
        <f>'Temporary Relocation Numbers'!AG120*Assumptions!H$21</f>
        <v>3436690.8445876986</v>
      </c>
      <c r="AH120" s="53">
        <f>'Temporary Relocation Numbers'!AH120*Assumptions!C$21</f>
        <v>876293954.70242524</v>
      </c>
      <c r="AI120" s="53">
        <f>'Temporary Relocation Numbers'!AI120*Assumptions!D$21</f>
        <v>1677287875.3615332</v>
      </c>
      <c r="AJ120" s="53">
        <f>'Temporary Relocation Numbers'!AJ120*Assumptions!E$21</f>
        <v>1324174406.4877205</v>
      </c>
      <c r="AK120" s="53">
        <f>'Temporary Relocation Numbers'!AK120*Assumptions!F$21</f>
        <v>612130667.1168071</v>
      </c>
      <c r="AL120" s="53">
        <f>'Temporary Relocation Numbers'!AL120*Assumptions!G$21</f>
        <v>376178851.87485588</v>
      </c>
      <c r="AM120" s="53">
        <f>'Temporary Relocation Numbers'!AM120*Assumptions!H$21</f>
        <v>198257359.20287105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17860926.650443673</v>
      </c>
      <c r="I121" s="52">
        <f>'Temporary Relocation Numbers'!I121*Assumptions!D$21</f>
        <v>20789028.690220758</v>
      </c>
      <c r="J121" s="52">
        <f>'Temporary Relocation Numbers'!J121*Assumptions!E$21</f>
        <v>14302632.967215138</v>
      </c>
      <c r="K121" s="52">
        <f>'Temporary Relocation Numbers'!K121*Assumptions!F$21</f>
        <v>13222724.58263614</v>
      </c>
      <c r="L121" s="52">
        <f>'Temporary Relocation Numbers'!L121*Assumptions!G$21</f>
        <v>10607689.887079569</v>
      </c>
      <c r="M121" s="52">
        <f>'Temporary Relocation Numbers'!M121*Assumptions!H$21</f>
        <v>4490621.870607621</v>
      </c>
      <c r="N121" s="53">
        <f>'Temporary Relocation Numbers'!N121*Assumptions!C$21</f>
        <v>1124405605.3276415</v>
      </c>
      <c r="O121" s="53">
        <f>'Temporary Relocation Numbers'!O121*Assumptions!D$21</f>
        <v>2194103142.9380107</v>
      </c>
      <c r="P121" s="53">
        <f>'Temporary Relocation Numbers'!P121*Assumptions!E$21</f>
        <v>1750570676.3206861</v>
      </c>
      <c r="Q121" s="53">
        <f>'Temporary Relocation Numbers'!Q121*Assumptions!F$21</f>
        <v>733119236.6771909</v>
      </c>
      <c r="R121" s="53">
        <f>'Temporary Relocation Numbers'!R121*Assumptions!G$21</f>
        <v>458742609.52590394</v>
      </c>
      <c r="S121" s="53">
        <f>'Temporary Relocation Numbers'!S121*Assumptions!H$21</f>
        <v>258936628.96082154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16628088.179195303</v>
      </c>
      <c r="AC121" s="52">
        <f>'Temporary Relocation Numbers'!AC121*Assumptions!D$21</f>
        <v>18984374.169466581</v>
      </c>
      <c r="AD121" s="52">
        <f>'Temporary Relocation Numbers'!AD121*Assumptions!E$21</f>
        <v>12923884.036327491</v>
      </c>
      <c r="AE121" s="52">
        <f>'Temporary Relocation Numbers'!AE121*Assumptions!F$21</f>
        <v>13188700.097322753</v>
      </c>
      <c r="AF121" s="52">
        <f>'Temporary Relocation Numbers'!AF121*Assumptions!G$21</f>
        <v>10391006.79837314</v>
      </c>
      <c r="AG121" s="52">
        <f>'Temporary Relocation Numbers'!AG121*Assumptions!H$21</f>
        <v>4107275.4828663394</v>
      </c>
      <c r="AH121" s="53">
        <f>'Temporary Relocation Numbers'!AH121*Assumptions!C$21</f>
        <v>1046794263.2811307</v>
      </c>
      <c r="AI121" s="53">
        <f>'Temporary Relocation Numbers'!AI121*Assumptions!D$21</f>
        <v>2003637382.6128714</v>
      </c>
      <c r="AJ121" s="53">
        <f>'Temporary Relocation Numbers'!AJ121*Assumptions!E$21</f>
        <v>1581818709.1861784</v>
      </c>
      <c r="AK121" s="53">
        <f>'Temporary Relocation Numbers'!AK121*Assumptions!F$21</f>
        <v>731232786.98632753</v>
      </c>
      <c r="AL121" s="53">
        <f>'Temporary Relocation Numbers'!AL121*Assumptions!G$21</f>
        <v>449371882.57107526</v>
      </c>
      <c r="AM121" s="53">
        <f>'Temporary Relocation Numbers'!AM121*Assumptions!H$21</f>
        <v>236832246.93397224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18117466.564685166</v>
      </c>
      <c r="I122" s="52">
        <f>'Temporary Relocation Numbers'!I122*Assumptions!D$21</f>
        <v>21087625.495511413</v>
      </c>
      <c r="J122" s="52">
        <f>'Temporary Relocation Numbers'!J122*Assumptions!E$21</f>
        <v>14508064.426995853</v>
      </c>
      <c r="K122" s="52">
        <f>'Temporary Relocation Numbers'!K122*Assumptions!F$21</f>
        <v>13412645.111221042</v>
      </c>
      <c r="L122" s="52">
        <f>'Temporary Relocation Numbers'!L122*Assumptions!G$21</f>
        <v>10760050.170909759</v>
      </c>
      <c r="M122" s="52">
        <f>'Temporary Relocation Numbers'!M122*Assumptions!H$21</f>
        <v>4555121.5335939219</v>
      </c>
      <c r="N122" s="53">
        <f>'Temporary Relocation Numbers'!N122*Assumptions!C$21</f>
        <v>1140025681.752919</v>
      </c>
      <c r="O122" s="53">
        <f>'Temporary Relocation Numbers'!O122*Assumptions!D$21</f>
        <v>2224583299.4004526</v>
      </c>
      <c r="P122" s="53">
        <f>'Temporary Relocation Numbers'!P122*Assumptions!E$21</f>
        <v>1774889345.3333778</v>
      </c>
      <c r="Q122" s="53">
        <f>'Temporary Relocation Numbers'!Q122*Assumptions!F$21</f>
        <v>743303620.72106278</v>
      </c>
      <c r="R122" s="53">
        <f>'Temporary Relocation Numbers'!R122*Assumptions!G$21</f>
        <v>465115394.03211224</v>
      </c>
      <c r="S122" s="53">
        <f>'Temporary Relocation Numbers'!S122*Assumptions!H$21</f>
        <v>262533738.32643443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16866920.598082419</v>
      </c>
      <c r="AC122" s="52">
        <f>'Temporary Relocation Numbers'!AC122*Assumptions!D$21</f>
        <v>19257050.375840362</v>
      </c>
      <c r="AD122" s="52">
        <f>'Temporary Relocation Numbers'!AD122*Assumptions!E$21</f>
        <v>13109512.260844281</v>
      </c>
      <c r="AE122" s="52">
        <f>'Temporary Relocation Numbers'!AE122*Assumptions!F$21</f>
        <v>13378131.925701039</v>
      </c>
      <c r="AF122" s="52">
        <f>'Temporary Relocation Numbers'!AF122*Assumptions!G$21</f>
        <v>10540254.821452124</v>
      </c>
      <c r="AG122" s="52">
        <f>'Temporary Relocation Numbers'!AG122*Assumptions!H$21</f>
        <v>4166269.0681803771</v>
      </c>
      <c r="AH122" s="53">
        <f>'Temporary Relocation Numbers'!AH122*Assumptions!C$21</f>
        <v>1061336174.4175742</v>
      </c>
      <c r="AI122" s="53">
        <f>'Temporary Relocation Numbers'!AI122*Assumptions!D$21</f>
        <v>2031471616.8933349</v>
      </c>
      <c r="AJ122" s="53">
        <f>'Temporary Relocation Numbers'!AJ122*Assumptions!E$21</f>
        <v>1603793100.8215013</v>
      </c>
      <c r="AK122" s="53">
        <f>'Temporary Relocation Numbers'!AK122*Assumptions!F$21</f>
        <v>741390964.75000656</v>
      </c>
      <c r="AL122" s="53">
        <f>'Temporary Relocation Numbers'!AL122*Assumptions!G$21</f>
        <v>455614490.32389385</v>
      </c>
      <c r="AM122" s="53">
        <f>'Temporary Relocation Numbers'!AM122*Assumptions!H$21</f>
        <v>240122285.49261212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18377691.210905418</v>
      </c>
      <c r="I123" s="52">
        <f>'Temporary Relocation Numbers'!I123*Assumptions!D$21</f>
        <v>21390511.103971206</v>
      </c>
      <c r="J123" s="52">
        <f>'Temporary Relocation Numbers'!J123*Assumptions!E$21</f>
        <v>14716446.538224056</v>
      </c>
      <c r="K123" s="52">
        <f>'Temporary Relocation Numbers'!K123*Assumptions!F$21</f>
        <v>13605293.504774509</v>
      </c>
      <c r="L123" s="52">
        <f>'Temporary Relocation Numbers'!L123*Assumptions!G$21</f>
        <v>10914598.834711073</v>
      </c>
      <c r="M123" s="52">
        <f>'Temporary Relocation Numbers'!M123*Assumptions!H$21</f>
        <v>4620547.617607248</v>
      </c>
      <c r="N123" s="53">
        <f>'Temporary Relocation Numbers'!N123*Assumptions!C$21</f>
        <v>1155862749.9704602</v>
      </c>
      <c r="O123" s="53">
        <f>'Temporary Relocation Numbers'!O123*Assumptions!D$21</f>
        <v>2255486881.6899643</v>
      </c>
      <c r="P123" s="53">
        <f>'Temporary Relocation Numbers'!P123*Assumptions!E$21</f>
        <v>1799545845.7004669</v>
      </c>
      <c r="Q123" s="53">
        <f>'Temporary Relocation Numbers'!Q123*Assumptions!F$21</f>
        <v>753629484.72230577</v>
      </c>
      <c r="R123" s="53">
        <f>'Temporary Relocation Numbers'!R123*Assumptions!G$21</f>
        <v>471576708.31846148</v>
      </c>
      <c r="S123" s="53">
        <f>'Temporary Relocation Numbers'!S123*Assumptions!H$21</f>
        <v>266180818.20352009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17109183.412797168</v>
      </c>
      <c r="AC123" s="52">
        <f>'Temporary Relocation Numbers'!AC123*Assumptions!D$21</f>
        <v>19533643.08285087</v>
      </c>
      <c r="AD123" s="52">
        <f>'Temporary Relocation Numbers'!AD123*Assumptions!E$21</f>
        <v>13297806.699143272</v>
      </c>
      <c r="AE123" s="52">
        <f>'Temporary Relocation Numbers'!AE123*Assumptions!F$21</f>
        <v>13570284.599753115</v>
      </c>
      <c r="AF123" s="52">
        <f>'Temporary Relocation Numbers'!AF123*Assumptions!G$21</f>
        <v>10691646.522504304</v>
      </c>
      <c r="AG123" s="52">
        <f>'Temporary Relocation Numbers'!AG123*Assumptions!H$21</f>
        <v>4226109.9896720657</v>
      </c>
      <c r="AH123" s="53">
        <f>'Temporary Relocation Numbers'!AH123*Assumptions!C$21</f>
        <v>1076080099.6334958</v>
      </c>
      <c r="AI123" s="53">
        <f>'Temporary Relocation Numbers'!AI123*Assumptions!D$21</f>
        <v>2059692520.2411165</v>
      </c>
      <c r="AJ123" s="53">
        <f>'Temporary Relocation Numbers'!AJ123*Assumptions!E$21</f>
        <v>1626072757.456497</v>
      </c>
      <c r="AK123" s="53">
        <f>'Temporary Relocation Numbers'!AK123*Assumptions!F$21</f>
        <v>751690258.41728663</v>
      </c>
      <c r="AL123" s="53">
        <f>'Temporary Relocation Numbers'!AL123*Assumptions!G$21</f>
        <v>461943819.46064192</v>
      </c>
      <c r="AM123" s="53">
        <f>'Temporary Relocation Numbers'!AM123*Assumptions!H$21</f>
        <v>243458028.78047487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18641653.513616357</v>
      </c>
      <c r="I124" s="52">
        <f>'Temporary Relocation Numbers'!I124*Assumptions!D$21</f>
        <v>21697747.116502404</v>
      </c>
      <c r="J124" s="52">
        <f>'Temporary Relocation Numbers'!J124*Assumptions!E$21</f>
        <v>14927821.681672277</v>
      </c>
      <c r="K124" s="52">
        <f>'Temporary Relocation Numbers'!K124*Assumptions!F$21</f>
        <v>13800708.944144139</v>
      </c>
      <c r="L124" s="52">
        <f>'Temporary Relocation Numbers'!L124*Assumptions!G$21</f>
        <v>11071367.310604656</v>
      </c>
      <c r="M124" s="52">
        <f>'Temporary Relocation Numbers'!M124*Assumptions!H$21</f>
        <v>4686913.4290104471</v>
      </c>
      <c r="N124" s="53">
        <f>'Temporary Relocation Numbers'!N124*Assumptions!C$21</f>
        <v>1171919824.3981609</v>
      </c>
      <c r="O124" s="53">
        <f>'Temporary Relocation Numbers'!O124*Assumptions!D$21</f>
        <v>2286819771.9755311</v>
      </c>
      <c r="P124" s="53">
        <f>'Temporary Relocation Numbers'!P124*Assumptions!E$21</f>
        <v>1824544870.5251799</v>
      </c>
      <c r="Q124" s="53">
        <f>'Temporary Relocation Numbers'!Q124*Assumptions!F$21</f>
        <v>764098794.09956968</v>
      </c>
      <c r="R124" s="53">
        <f>'Temporary Relocation Numbers'!R124*Assumptions!G$21</f>
        <v>478127782.22756809</v>
      </c>
      <c r="S124" s="53">
        <f>'Temporary Relocation Numbers'!S124*Assumptions!H$21</f>
        <v>269878562.77503562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17354925.894772593</v>
      </c>
      <c r="AC124" s="52">
        <f>'Temporary Relocation Numbers'!AC124*Assumptions!D$21</f>
        <v>19814208.543947712</v>
      </c>
      <c r="AD124" s="52">
        <f>'Temporary Relocation Numbers'!AD124*Assumptions!E$21</f>
        <v>13488805.646564262</v>
      </c>
      <c r="AE124" s="52">
        <f>'Temporary Relocation Numbers'!AE124*Assumptions!F$21</f>
        <v>13765197.199507108</v>
      </c>
      <c r="AF124" s="52">
        <f>'Temporary Relocation Numbers'!AF124*Assumptions!G$21</f>
        <v>10845212.691587446</v>
      </c>
      <c r="AG124" s="52">
        <f>'Temporary Relocation Numbers'!AG124*Assumptions!H$21</f>
        <v>4286810.417793395</v>
      </c>
      <c r="AH124" s="53">
        <f>'Temporary Relocation Numbers'!AH124*Assumptions!C$21</f>
        <v>1091028845.2786202</v>
      </c>
      <c r="AI124" s="53">
        <f>'Temporary Relocation Numbers'!AI124*Assumptions!D$21</f>
        <v>2088305464.2057316</v>
      </c>
      <c r="AJ124" s="53">
        <f>'Temporary Relocation Numbers'!AJ124*Assumptions!E$21</f>
        <v>1648661919.7874081</v>
      </c>
      <c r="AK124" s="53">
        <f>'Temporary Relocation Numbers'!AK124*Assumptions!F$21</f>
        <v>762132628.34943688</v>
      </c>
      <c r="AL124" s="53">
        <f>'Temporary Relocation Numbers'!AL124*Assumptions!G$21</f>
        <v>468361074.70196319</v>
      </c>
      <c r="AM124" s="53">
        <f>'Temporary Relocation Numbers'!AM124*Assumptions!H$21</f>
        <v>246840111.72090131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18909407.157494858</v>
      </c>
      <c r="I125" s="52">
        <f>'Temporary Relocation Numbers'!I125*Assumptions!D$21</f>
        <v>22009396.018792864</v>
      </c>
      <c r="J125" s="52">
        <f>'Temporary Relocation Numbers'!J125*Assumptions!E$21</f>
        <v>15142232.846836176</v>
      </c>
      <c r="K125" s="52">
        <f>'Temporary Relocation Numbers'!K125*Assumptions!F$21</f>
        <v>13998931.172939565</v>
      </c>
      <c r="L125" s="52">
        <f>'Temporary Relocation Numbers'!L125*Assumptions!G$21</f>
        <v>11230387.482177224</v>
      </c>
      <c r="M125" s="52">
        <f>'Temporary Relocation Numbers'!M125*Assumptions!H$21</f>
        <v>4754232.4652882088</v>
      </c>
      <c r="N125" s="53">
        <f>'Temporary Relocation Numbers'!N125*Assumptions!C$21</f>
        <v>1188199961.3297651</v>
      </c>
      <c r="O125" s="53">
        <f>'Temporary Relocation Numbers'!O125*Assumptions!D$21</f>
        <v>2318587934.1403627</v>
      </c>
      <c r="P125" s="53">
        <f>'Temporary Relocation Numbers'!P125*Assumptions!E$21</f>
        <v>1849891178.1066391</v>
      </c>
      <c r="Q125" s="53">
        <f>'Temporary Relocation Numbers'!Q125*Assumptions!F$21</f>
        <v>774713541.57480991</v>
      </c>
      <c r="R125" s="53">
        <f>'Temporary Relocation Numbers'!R125*Assumptions!G$21</f>
        <v>484769862.68684053</v>
      </c>
      <c r="S125" s="53">
        <f>'Temporary Relocation Numbers'!S125*Assumptions!H$21</f>
        <v>273627675.8674252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17604198.023136761</v>
      </c>
      <c r="AC125" s="52">
        <f>'Temporary Relocation Numbers'!AC125*Assumptions!D$21</f>
        <v>20098803.820559584</v>
      </c>
      <c r="AD125" s="52">
        <f>'Temporary Relocation Numbers'!AD125*Assumptions!E$21</f>
        <v>13682547.948490342</v>
      </c>
      <c r="AE125" s="52">
        <f>'Temporary Relocation Numbers'!AE125*Assumptions!F$21</f>
        <v>13962909.366305079</v>
      </c>
      <c r="AF125" s="52">
        <f>'Temporary Relocation Numbers'!AF125*Assumptions!G$21</f>
        <v>11000984.561002826</v>
      </c>
      <c r="AG125" s="52">
        <f>'Temporary Relocation Numbers'!AG125*Assumptions!H$21</f>
        <v>4348382.6978028966</v>
      </c>
      <c r="AH125" s="53">
        <f>'Temporary Relocation Numbers'!AH125*Assumptions!C$21</f>
        <v>1106185256.6880674</v>
      </c>
      <c r="AI125" s="53">
        <f>'Temporary Relocation Numbers'!AI125*Assumptions!D$21</f>
        <v>2117315894.9574649</v>
      </c>
      <c r="AJ125" s="53">
        <f>'Temporary Relocation Numbers'!AJ125*Assumptions!E$21</f>
        <v>1671564887.4216011</v>
      </c>
      <c r="AK125" s="53">
        <f>'Temporary Relocation Numbers'!AK125*Assumptions!F$21</f>
        <v>772720062.14077485</v>
      </c>
      <c r="AL125" s="53">
        <f>'Temporary Relocation Numbers'!AL125*Assumptions!G$21</f>
        <v>474867477.50430244</v>
      </c>
      <c r="AM125" s="53">
        <f>'Temporary Relocation Numbers'!AM125*Assumptions!H$21</f>
        <v>250269178.05749345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19181006.598301068</v>
      </c>
      <c r="I126" s="52">
        <f>'Temporary Relocation Numbers'!I126*Assumptions!D$21</f>
        <v>22325521.194024354</v>
      </c>
      <c r="J126" s="52">
        <f>'Temporary Relocation Numbers'!J126*Assumptions!E$21</f>
        <v>15359723.640677804</v>
      </c>
      <c r="K126" s="52">
        <f>'Temporary Relocation Numbers'!K126*Assumptions!F$21</f>
        <v>14200000.505615504</v>
      </c>
      <c r="L126" s="52">
        <f>'Temporary Relocation Numbers'!L126*Assumptions!G$21</f>
        <v>11391691.690965574</v>
      </c>
      <c r="M126" s="52">
        <f>'Temporary Relocation Numbers'!M126*Assumptions!H$21</f>
        <v>4822518.4177921833</v>
      </c>
      <c r="N126" s="53">
        <f>'Temporary Relocation Numbers'!N126*Assumptions!C$21</f>
        <v>1204706259.5165961</v>
      </c>
      <c r="O126" s="53">
        <f>'Temporary Relocation Numbers'!O126*Assumptions!D$21</f>
        <v>2350797414.9170485</v>
      </c>
      <c r="P126" s="53">
        <f>'Temporary Relocation Numbers'!P126*Assumptions!E$21</f>
        <v>1875589592.845556</v>
      </c>
      <c r="Q126" s="53">
        <f>'Temporary Relocation Numbers'!Q126*Assumptions!F$21</f>
        <v>785475747.55258048</v>
      </c>
      <c r="R126" s="53">
        <f>'Temporary Relocation Numbers'!R126*Assumptions!G$21</f>
        <v>491504213.94581825</v>
      </c>
      <c r="S126" s="53">
        <f>'Temporary Relocation Numbers'!S126*Assumptions!H$21</f>
        <v>277428871.08458596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17857050.494877562</v>
      </c>
      <c r="AC126" s="52">
        <f>'Temporary Relocation Numbers'!AC126*Assumptions!D$21</f>
        <v>20387486.793699451</v>
      </c>
      <c r="AD126" s="52">
        <f>'Temporary Relocation Numbers'!AD126*Assumptions!E$21</f>
        <v>13879073.008248294</v>
      </c>
      <c r="AE126" s="52">
        <f>'Temporary Relocation Numbers'!AE126*Assumptions!F$21</f>
        <v>14163461.310865287</v>
      </c>
      <c r="AF126" s="52">
        <f>'Temporary Relocation Numbers'!AF126*Assumptions!G$21</f>
        <v>11158993.811647255</v>
      </c>
      <c r="AG126" s="52">
        <f>'Temporary Relocation Numbers'!AG126*Assumptions!H$21</f>
        <v>4410839.3522764128</v>
      </c>
      <c r="AH126" s="53">
        <f>'Temporary Relocation Numbers'!AH126*Assumptions!C$21</f>
        <v>1121552218.7239316</v>
      </c>
      <c r="AI126" s="53">
        <f>'Temporary Relocation Numbers'!AI126*Assumptions!D$21</f>
        <v>2146729334.3239942</v>
      </c>
      <c r="AJ126" s="53">
        <f>'Temporary Relocation Numbers'!AJ126*Assumptions!E$21</f>
        <v>1694786019.6959524</v>
      </c>
      <c r="AK126" s="53">
        <f>'Temporary Relocation Numbers'!AK126*Assumptions!F$21</f>
        <v>783454574.99698472</v>
      </c>
      <c r="AL126" s="53">
        <f>'Temporary Relocation Numbers'!AL126*Assumptions!G$21</f>
        <v>481464266.29239678</v>
      </c>
      <c r="AM126" s="53">
        <f>'Temporary Relocation Numbers'!AM126*Assumptions!H$21</f>
        <v>253745880.47664431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19456507.073953681</v>
      </c>
      <c r="I127" s="52">
        <f>'Temporary Relocation Numbers'!I127*Assumptions!D$21</f>
        <v>22646186.935763422</v>
      </c>
      <c r="J127" s="52">
        <f>'Temporary Relocation Numbers'!J127*Assumptions!E$21</f>
        <v>15580338.296494367</v>
      </c>
      <c r="K127" s="52">
        <f>'Temporary Relocation Numbers'!K127*Assumptions!F$21</f>
        <v>14403957.8356709</v>
      </c>
      <c r="L127" s="52">
        <f>'Temporary Relocation Numbers'!L127*Assumptions!G$21</f>
        <v>11555312.743034184</v>
      </c>
      <c r="M127" s="52">
        <f>'Temporary Relocation Numbers'!M127*Assumptions!H$21</f>
        <v>4891785.1745255319</v>
      </c>
      <c r="N127" s="53">
        <f>'Temporary Relocation Numbers'!N127*Assumptions!C$21</f>
        <v>1221441860.7573743</v>
      </c>
      <c r="O127" s="53">
        <f>'Temporary Relocation Numbers'!O127*Assumptions!D$21</f>
        <v>2383454345.0384965</v>
      </c>
      <c r="P127" s="53">
        <f>'Temporary Relocation Numbers'!P127*Assumptions!E$21</f>
        <v>1901645006.1625016</v>
      </c>
      <c r="Q127" s="53">
        <f>'Temporary Relocation Numbers'!Q127*Assumptions!F$21</f>
        <v>796387460.50459659</v>
      </c>
      <c r="R127" s="53">
        <f>'Temporary Relocation Numbers'!R127*Assumptions!G$21</f>
        <v>498332117.81680828</v>
      </c>
      <c r="S127" s="53">
        <f>'Temporary Relocation Numbers'!S127*Assumptions!H$21</f>
        <v>281282871.94369495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18113534.735153422</v>
      </c>
      <c r="AC127" s="52">
        <f>'Temporary Relocation Numbers'!AC127*Assumptions!D$21</f>
        <v>20680316.175736316</v>
      </c>
      <c r="AD127" s="52">
        <f>'Temporary Relocation Numbers'!AD127*Assumptions!E$21</f>
        <v>14078420.795122443</v>
      </c>
      <c r="AE127" s="52">
        <f>'Temporary Relocation Numbers'!AE127*Assumptions!F$21</f>
        <v>14366893.821460243</v>
      </c>
      <c r="AF127" s="52">
        <f>'Temporary Relocation Numbers'!AF127*Assumptions!G$21</f>
        <v>11319272.579456327</v>
      </c>
      <c r="AG127" s="52">
        <f>'Temporary Relocation Numbers'!AG127*Assumptions!H$21</f>
        <v>4474193.0836539445</v>
      </c>
      <c r="AH127" s="53">
        <f>'Temporary Relocation Numbers'!AH127*Assumptions!C$21</f>
        <v>1137132656.3243847</v>
      </c>
      <c r="AI127" s="53">
        <f>'Temporary Relocation Numbers'!AI127*Assumptions!D$21</f>
        <v>2176551380.8414116</v>
      </c>
      <c r="AJ127" s="53">
        <f>'Temporary Relocation Numbers'!AJ127*Assumptions!E$21</f>
        <v>1718329736.506603</v>
      </c>
      <c r="AK127" s="53">
        <f>'Temporary Relocation Numbers'!AK127*Assumptions!F$21</f>
        <v>794338210.11869001</v>
      </c>
      <c r="AL127" s="53">
        <f>'Temporary Relocation Numbers'!AL127*Assumptions!G$21</f>
        <v>488152696.69499689</v>
      </c>
      <c r="AM127" s="53">
        <f>'Temporary Relocation Numbers'!AM127*Assumptions!H$21</f>
        <v>257270880.73176986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19735964.615764212</v>
      </c>
      <c r="I128" s="52">
        <f>'Temporary Relocation Numbers'!I128*Assumptions!D$21</f>
        <v>22971458.461037476</v>
      </c>
      <c r="J128" s="52">
        <f>'Temporary Relocation Numbers'!J128*Assumptions!E$21</f>
        <v>15804121.682914404</v>
      </c>
      <c r="K128" s="52">
        <f>'Temporary Relocation Numbers'!K128*Assumptions!F$21</f>
        <v>14610844.643965885</v>
      </c>
      <c r="L128" s="52">
        <f>'Temporary Relocation Numbers'!L128*Assumptions!G$21</f>
        <v>11721283.915647341</v>
      </c>
      <c r="M128" s="52">
        <f>'Temporary Relocation Numbers'!M128*Assumptions!H$21</f>
        <v>4962046.8229674641</v>
      </c>
      <c r="N128" s="53">
        <f>'Temporary Relocation Numbers'!N128*Assumptions!C$21</f>
        <v>1238409950.4962225</v>
      </c>
      <c r="O128" s="53">
        <f>'Temporary Relocation Numbers'!O128*Assumptions!D$21</f>
        <v>2416564940.4048476</v>
      </c>
      <c r="P128" s="53">
        <f>'Temporary Relocation Numbers'!P128*Assumptions!E$21</f>
        <v>1928062377.4289403</v>
      </c>
      <c r="Q128" s="53">
        <f>'Temporary Relocation Numbers'!Q128*Assumptions!F$21</f>
        <v>807450757.35963988</v>
      </c>
      <c r="R128" s="53">
        <f>'Temporary Relocation Numbers'!R128*Assumptions!G$21</f>
        <v>505254873.9188652</v>
      </c>
      <c r="S128" s="53">
        <f>'Temporary Relocation Numbers'!S128*Assumptions!H$21</f>
        <v>285190412.0129227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18373702.907752194</v>
      </c>
      <c r="AC128" s="52">
        <f>'Temporary Relocation Numbers'!AC128*Assumptions!D$21</f>
        <v>20977351.522336248</v>
      </c>
      <c r="AD128" s="52">
        <f>'Temporary Relocation Numbers'!AD128*Assumptions!E$21</f>
        <v>14280631.852483608</v>
      </c>
      <c r="AE128" s="52">
        <f>'Temporary Relocation Numbers'!AE128*Assumptions!F$21</f>
        <v>14573248.272212246</v>
      </c>
      <c r="AF128" s="52">
        <f>'Temporary Relocation Numbers'!AF128*Assumptions!G$21</f>
        <v>11481853.461940259</v>
      </c>
      <c r="AG128" s="52">
        <f>'Temporary Relocation Numbers'!AG128*Assumptions!H$21</f>
        <v>4538456.7768230755</v>
      </c>
      <c r="AH128" s="53">
        <f>'Temporary Relocation Numbers'!AH128*Assumptions!C$21</f>
        <v>1152929535.0604079</v>
      </c>
      <c r="AI128" s="53">
        <f>'Temporary Relocation Numbers'!AI128*Assumptions!D$21</f>
        <v>2206787710.8198442</v>
      </c>
      <c r="AJ128" s="53">
        <f>'Temporary Relocation Numbers'!AJ128*Assumptions!E$21</f>
        <v>1742200519.1502373</v>
      </c>
      <c r="AK128" s="53">
        <f>'Temporary Relocation Numbers'!AK128*Assumptions!F$21</f>
        <v>805373039.09035516</v>
      </c>
      <c r="AL128" s="53">
        <f>'Temporary Relocation Numbers'!AL128*Assumptions!G$21</f>
        <v>494934041.78386211</v>
      </c>
      <c r="AM128" s="53">
        <f>'Temporary Relocation Numbers'!AM128*Assumptions!H$21</f>
        <v>260844849.76926652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20019436.059832625</v>
      </c>
      <c r="I129" s="52">
        <f>'Temporary Relocation Numbers'!I129*Assumptions!D$21</f>
        <v>23301401.923598543</v>
      </c>
      <c r="J129" s="52">
        <f>'Temporary Relocation Numbers'!J129*Assumptions!E$21</f>
        <v>16031119.313023161</v>
      </c>
      <c r="K129" s="52">
        <f>'Temporary Relocation Numbers'!K129*Assumptions!F$21</f>
        <v>14820703.007158129</v>
      </c>
      <c r="L129" s="52">
        <f>'Temporary Relocation Numbers'!L129*Assumptions!G$21</f>
        <v>11889638.964037042</v>
      </c>
      <c r="M129" s="52">
        <f>'Temporary Relocation Numbers'!M129*Assumptions!H$21</f>
        <v>5033317.6529383566</v>
      </c>
      <c r="N129" s="53">
        <f>'Temporary Relocation Numbers'!N129*Assumptions!C$21</f>
        <v>1255613758.428982</v>
      </c>
      <c r="O129" s="53">
        <f>'Temporary Relocation Numbers'!O129*Assumptions!D$21</f>
        <v>2450135503.2666111</v>
      </c>
      <c r="P129" s="53">
        <f>'Temporary Relocation Numbers'!P129*Assumptions!E$21</f>
        <v>1954846734.9111912</v>
      </c>
      <c r="Q129" s="53">
        <f>'Temporary Relocation Numbers'!Q129*Assumptions!F$21</f>
        <v>818667743.89887977</v>
      </c>
      <c r="R129" s="53">
        <f>'Temporary Relocation Numbers'!R129*Assumptions!G$21</f>
        <v>512273799.92515898</v>
      </c>
      <c r="S129" s="53">
        <f>'Temporary Relocation Numbers'!S129*Assumptions!H$21</f>
        <v>289152235.05106044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18637607.925700206</v>
      </c>
      <c r="AC129" s="52">
        <f>'Temporary Relocation Numbers'!AC129*Assumptions!D$21</f>
        <v>21278653.244574726</v>
      </c>
      <c r="AD129" s="52">
        <f>'Temporary Relocation Numbers'!AD129*Assumptions!E$21</f>
        <v>14485747.306034809</v>
      </c>
      <c r="AE129" s="52">
        <f>'Temporary Relocation Numbers'!AE129*Assumptions!F$21</f>
        <v>14782566.631508036</v>
      </c>
      <c r="AF129" s="52">
        <f>'Temporary Relocation Numbers'!AF129*Assumptions!G$21</f>
        <v>11646769.524813537</v>
      </c>
      <c r="AG129" s="52">
        <f>'Temporary Relocation Numbers'!AG129*Assumptions!H$21</f>
        <v>4603643.501739502</v>
      </c>
      <c r="AH129" s="53">
        <f>'Temporary Relocation Numbers'!AH129*Assumptions!C$21</f>
        <v>1168945861.7002556</v>
      </c>
      <c r="AI129" s="53">
        <f>'Temporary Relocation Numbers'!AI129*Assumptions!D$21</f>
        <v>2237444079.4238815</v>
      </c>
      <c r="AJ129" s="53">
        <f>'Temporary Relocation Numbers'!AJ129*Assumptions!E$21</f>
        <v>1766402911.1770494</v>
      </c>
      <c r="AK129" s="53">
        <f>'Temporary Relocation Numbers'!AK129*Assumptions!F$21</f>
        <v>816561162.27458954</v>
      </c>
      <c r="AL129" s="53">
        <f>'Temporary Relocation Numbers'!AL129*Assumptions!G$21</f>
        <v>501809592.3160767</v>
      </c>
      <c r="AM129" s="53">
        <f>'Temporary Relocation Numbers'!AM129*Assumptions!H$21</f>
        <v>264468467.85621899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20306979.058606714</v>
      </c>
      <c r="I130" s="52">
        <f>'Temporary Relocation Numbers'!I130*Assumptions!D$21</f>
        <v>23636084.427377712</v>
      </c>
      <c r="J130" s="52">
        <f>'Temporary Relocation Numbers'!J130*Assumptions!E$21</f>
        <v>16261377.353619054</v>
      </c>
      <c r="K130" s="52">
        <f>'Temporary Relocation Numbers'!K130*Assumptions!F$21</f>
        <v>15033575.60626041</v>
      </c>
      <c r="L130" s="52">
        <f>'Temporary Relocation Numbers'!L130*Assumptions!G$21</f>
        <v>12060412.128268175</v>
      </c>
      <c r="M130" s="52">
        <f>'Temporary Relocation Numbers'!M130*Assumptions!H$21</f>
        <v>5105612.1595060192</v>
      </c>
      <c r="N130" s="53">
        <f>'Temporary Relocation Numbers'!N130*Assumptions!C$21</f>
        <v>1273056559.1179516</v>
      </c>
      <c r="O130" s="53">
        <f>'Temporary Relocation Numbers'!O130*Assumptions!D$21</f>
        <v>2484172423.4242244</v>
      </c>
      <c r="P130" s="53">
        <f>'Temporary Relocation Numbers'!P130*Assumptions!E$21</f>
        <v>1982003176.7275047</v>
      </c>
      <c r="Q130" s="53">
        <f>'Temporary Relocation Numbers'!Q130*Assumptions!F$21</f>
        <v>830040555.15668523</v>
      </c>
      <c r="R130" s="53">
        <f>'Temporary Relocation Numbers'!R130*Assumptions!G$21</f>
        <v>519390231.81378037</v>
      </c>
      <c r="S130" s="53">
        <f>'Temporary Relocation Numbers'!S130*Assumptions!H$21</f>
        <v>293169095.14908642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18905303.462023739</v>
      </c>
      <c r="AC130" s="52">
        <f>'Temporary Relocation Numbers'!AC130*Assumptions!D$21</f>
        <v>21584282.621223122</v>
      </c>
      <c r="AD130" s="52">
        <f>'Temporary Relocation Numbers'!AD130*Assumptions!E$21</f>
        <v>14693808.872175436</v>
      </c>
      <c r="AE130" s="52">
        <f>'Temporary Relocation Numbers'!AE130*Assumptions!F$21</f>
        <v>14994891.470534356</v>
      </c>
      <c r="AF130" s="52">
        <f>'Temporary Relocation Numbers'!AF130*Assumptions!G$21</f>
        <v>11814054.308719857</v>
      </c>
      <c r="AG130" s="52">
        <f>'Temporary Relocation Numbers'!AG130*Assumptions!H$21</f>
        <v>4669766.5160851954</v>
      </c>
      <c r="AH130" s="53">
        <f>'Temporary Relocation Numbers'!AH130*Assumptions!C$21</f>
        <v>1185184684.7817621</v>
      </c>
      <c r="AI130" s="53">
        <f>'Temporary Relocation Numbers'!AI130*Assumptions!D$21</f>
        <v>2268526321.7680058</v>
      </c>
      <c r="AJ130" s="53">
        <f>'Temporary Relocation Numbers'!AJ130*Assumptions!E$21</f>
        <v>1790941519.2555625</v>
      </c>
      <c r="AK130" s="53">
        <f>'Temporary Relocation Numbers'!AK130*Assumptions!F$21</f>
        <v>827904709.21192968</v>
      </c>
      <c r="AL130" s="53">
        <f>'Temporary Relocation Numbers'!AL130*Assumptions!G$21</f>
        <v>508780656.9797309</v>
      </c>
      <c r="AM130" s="53">
        <f>'Temporary Relocation Numbers'!AM130*Assumptions!H$21</f>
        <v>268142424.70988157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23969499.898285352</v>
      </c>
      <c r="I131" s="52">
        <f>'Temporary Relocation Numbers'!I131*Assumptions!D$21</f>
        <v>27899035.186022662</v>
      </c>
      <c r="J131" s="52">
        <f>'Temporary Relocation Numbers'!J131*Assumptions!E$21</f>
        <v>19194242.614750326</v>
      </c>
      <c r="K131" s="52">
        <f>'Temporary Relocation Numbers'!K131*Assumptions!F$21</f>
        <v>17744997.319647983</v>
      </c>
      <c r="L131" s="52">
        <f>'Temporary Relocation Numbers'!L131*Assumptions!G$21</f>
        <v>14235600.797514075</v>
      </c>
      <c r="M131" s="52">
        <f>'Temporary Relocation Numbers'!M131*Assumptions!H$21</f>
        <v>6026448.8275077045</v>
      </c>
      <c r="N131" s="53">
        <f>'Temporary Relocation Numbers'!N131*Assumptions!C$21</f>
        <v>1501963927.12343</v>
      </c>
      <c r="O131" s="53">
        <f>'Temporary Relocation Numbers'!O131*Assumptions!D$21</f>
        <v>2930849648.4422693</v>
      </c>
      <c r="P131" s="53">
        <f>'Temporary Relocation Numbers'!P131*Assumptions!E$21</f>
        <v>2338385717.0896826</v>
      </c>
      <c r="Q131" s="53">
        <f>'Temporary Relocation Numbers'!Q131*Assumptions!F$21</f>
        <v>979289539.78182018</v>
      </c>
      <c r="R131" s="53">
        <f>'Temporary Relocation Numbers'!R131*Assumptions!G$21</f>
        <v>612781409.1976217</v>
      </c>
      <c r="S131" s="53">
        <f>'Temporary Relocation Numbers'!S131*Assumptions!H$21</f>
        <v>345883615.54527503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22315021.25954932</v>
      </c>
      <c r="AC131" s="52">
        <f>'Temporary Relocation Numbers'!AC131*Assumptions!D$21</f>
        <v>25477175.044147938</v>
      </c>
      <c r="AD131" s="52">
        <f>'Temporary Relocation Numbers'!AD131*Assumptions!E$21</f>
        <v>17343951.0254362</v>
      </c>
      <c r="AE131" s="52">
        <f>'Temporary Relocation Numbers'!AE131*Assumptions!F$21</f>
        <v>17699336.200646732</v>
      </c>
      <c r="AF131" s="52">
        <f>'Temporary Relocation Numbers'!AF131*Assumptions!G$21</f>
        <v>13944810.438516663</v>
      </c>
      <c r="AG131" s="52">
        <f>'Temporary Relocation Numbers'!AG131*Assumptions!H$21</f>
        <v>5511995.0490558175</v>
      </c>
      <c r="AH131" s="53">
        <f>'Temporary Relocation Numbers'!AH131*Assumptions!C$21</f>
        <v>1398291875.3858981</v>
      </c>
      <c r="AI131" s="53">
        <f>'Temporary Relocation Numbers'!AI131*Assumptions!D$21</f>
        <v>2676428379.1022453</v>
      </c>
      <c r="AJ131" s="53">
        <f>'Temporary Relocation Numbers'!AJ131*Assumptions!E$21</f>
        <v>2112969402.846663</v>
      </c>
      <c r="AK131" s="53">
        <f>'Temporary Relocation Numbers'!AK131*Assumptions!F$21</f>
        <v>976769648.9411974</v>
      </c>
      <c r="AL131" s="53">
        <f>'Temporary Relocation Numbers'!AL131*Assumptions!G$21</f>
        <v>600264134.4789716</v>
      </c>
      <c r="AM131" s="53">
        <f>'Temporary Relocation Numbers'!AM131*Assumptions!H$21</f>
        <v>316356917.81415778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32565.604505152671</v>
      </c>
      <c r="I4" s="52">
        <f>'Temporary Relocation Numbers'!I4*Assumptions!D$45</f>
        <v>33664.596538589176</v>
      </c>
      <c r="J4" s="52">
        <f>'Temporary Relocation Numbers'!J4*Assumptions!E$45</f>
        <v>23419.214982789741</v>
      </c>
      <c r="K4" s="52">
        <f>'Temporary Relocation Numbers'!K4*Assumptions!F$45</f>
        <v>16983.640276789552</v>
      </c>
      <c r="L4" s="52">
        <f>'Temporary Relocation Numbers'!L4*Assumptions!G$45</f>
        <v>17672.299082492103</v>
      </c>
      <c r="M4" s="52">
        <f>'Temporary Relocation Numbers'!M4*Assumptions!H$45</f>
        <v>7695.3805215497359</v>
      </c>
      <c r="N4" s="53">
        <f>'Temporary Relocation Numbers'!N4*Assumptions!C$45</f>
        <v>2164683.674858219</v>
      </c>
      <c r="O4" s="53">
        <f>'Temporary Relocation Numbers'!O4*Assumptions!D$45</f>
        <v>3751565.5356591912</v>
      </c>
      <c r="P4" s="53">
        <f>'Temporary Relocation Numbers'!P4*Assumptions!E$45</f>
        <v>3026580.7908365531</v>
      </c>
      <c r="Q4" s="53">
        <f>'Temporary Relocation Numbers'!Q4*Assumptions!F$45</f>
        <v>994261.74182443751</v>
      </c>
      <c r="R4" s="53">
        <f>'Temporary Relocation Numbers'!R4*Assumptions!G$45</f>
        <v>806970.39348006737</v>
      </c>
      <c r="S4" s="53">
        <f>'Temporary Relocation Numbers'!S4*Assumptions!H$45</f>
        <v>468525.66407019913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30317.785516857683</v>
      </c>
      <c r="AC4" s="52">
        <f>'Temporary Relocation Numbers'!AC4*Assumptions!D$45</f>
        <v>30742.239403101263</v>
      </c>
      <c r="AD4" s="52">
        <f>'Temporary Relocation Numbers'!AD4*Assumptions!E$45</f>
        <v>21161.643408817064</v>
      </c>
      <c r="AE4" s="52">
        <f>'Temporary Relocation Numbers'!AE4*Assumptions!F$45</f>
        <v>16939.938268511767</v>
      </c>
      <c r="AF4" s="52">
        <f>'Temporary Relocation Numbers'!AF4*Assumptions!G$45</f>
        <v>17311.30735003181</v>
      </c>
      <c r="AG4" s="52">
        <f>'Temporary Relocation Numbers'!AG4*Assumptions!H$45</f>
        <v>7038.4567345483574</v>
      </c>
      <c r="AH4" s="53">
        <f>'Temporary Relocation Numbers'!AH4*Assumptions!C$45</f>
        <v>2015267.8374452027</v>
      </c>
      <c r="AI4" s="53">
        <f>'Temporary Relocation Numbers'!AI4*Assumptions!D$45</f>
        <v>3425899.5411234484</v>
      </c>
      <c r="AJ4" s="53">
        <f>'Temporary Relocation Numbers'!AJ4*Assumptions!E$45</f>
        <v>2734823.6689712154</v>
      </c>
      <c r="AK4" s="53">
        <f>'Temporary Relocation Numbers'!AK4*Assumptions!F$45</f>
        <v>991703.32477347821</v>
      </c>
      <c r="AL4" s="53">
        <f>'Temporary Relocation Numbers'!AL4*Assumptions!G$45</f>
        <v>790486.42390560871</v>
      </c>
      <c r="AM4" s="53">
        <f>'Temporary Relocation Numbers'!AM4*Assumptions!H$45</f>
        <v>428529.50628613314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33033.350526984454</v>
      </c>
      <c r="I5" s="52">
        <f>'Temporary Relocation Numbers'!I5*Assumptions!D$45</f>
        <v>34148.127593724537</v>
      </c>
      <c r="J5" s="52">
        <f>'Temporary Relocation Numbers'!J5*Assumptions!E$45</f>
        <v>23755.589658128254</v>
      </c>
      <c r="K5" s="52">
        <f>'Temporary Relocation Numbers'!K5*Assumptions!F$45</f>
        <v>17227.579558630103</v>
      </c>
      <c r="L5" s="52">
        <f>'Temporary Relocation Numbers'!L5*Assumptions!G$45</f>
        <v>17926.129702806527</v>
      </c>
      <c r="M5" s="52">
        <f>'Temporary Relocation Numbers'!M5*Assumptions!H$45</f>
        <v>7805.9107475391602</v>
      </c>
      <c r="N5" s="53">
        <f>'Temporary Relocation Numbers'!N5*Assumptions!C$45</f>
        <v>2194755.1404197798</v>
      </c>
      <c r="O5" s="53">
        <f>'Temporary Relocation Numbers'!O5*Assumptions!D$45</f>
        <v>3803681.7294097184</v>
      </c>
      <c r="P5" s="53">
        <f>'Temporary Relocation Numbers'!P5*Assumptions!E$45</f>
        <v>3068625.6037013629</v>
      </c>
      <c r="Q5" s="53">
        <f>'Temporary Relocation Numbers'!Q5*Assumptions!F$45</f>
        <v>1008073.8789397642</v>
      </c>
      <c r="R5" s="53">
        <f>'Temporary Relocation Numbers'!R5*Assumptions!G$45</f>
        <v>818180.70687531412</v>
      </c>
      <c r="S5" s="53">
        <f>'Temporary Relocation Numbers'!S5*Assumptions!H$45</f>
        <v>475034.35332370736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30753.245683550296</v>
      </c>
      <c r="AC5" s="52">
        <f>'Temporary Relocation Numbers'!AC5*Assumptions!D$45</f>
        <v>31183.796082349323</v>
      </c>
      <c r="AD5" s="52">
        <f>'Temporary Relocation Numbers'!AD5*Assumptions!E$45</f>
        <v>21465.592150758304</v>
      </c>
      <c r="AE5" s="52">
        <f>'Temporary Relocation Numbers'!AE5*Assumptions!F$45</f>
        <v>17183.249850027736</v>
      </c>
      <c r="AF5" s="52">
        <f>'Temporary Relocation Numbers'!AF5*Assumptions!G$45</f>
        <v>17559.952976874192</v>
      </c>
      <c r="AG5" s="52">
        <f>'Temporary Relocation Numbers'!AG5*Assumptions!H$45</f>
        <v>7139.5514382225738</v>
      </c>
      <c r="AH5" s="53">
        <f>'Temporary Relocation Numbers'!AH5*Assumptions!C$45</f>
        <v>2043263.6402846288</v>
      </c>
      <c r="AI5" s="53">
        <f>'Temporary Relocation Numbers'!AI5*Assumptions!D$45</f>
        <v>3473491.631027766</v>
      </c>
      <c r="AJ5" s="53">
        <f>'Temporary Relocation Numbers'!AJ5*Assumptions!E$45</f>
        <v>2772815.4350355091</v>
      </c>
      <c r="AK5" s="53">
        <f>'Temporary Relocation Numbers'!AK5*Assumptions!F$45</f>
        <v>1005479.9207373963</v>
      </c>
      <c r="AL5" s="53">
        <f>'Temporary Relocation Numbers'!AL5*Assumptions!G$45</f>
        <v>801467.74443269032</v>
      </c>
      <c r="AM5" s="53">
        <f>'Temporary Relocation Numbers'!AM5*Assumptions!H$45</f>
        <v>434482.57482915715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33507.814874616241</v>
      </c>
      <c r="I6" s="52">
        <f>'Temporary Relocation Numbers'!I6*Assumptions!D$45</f>
        <v>34638.603698119936</v>
      </c>
      <c r="J6" s="52">
        <f>'Temporary Relocation Numbers'!J6*Assumptions!E$45</f>
        <v>24096.795747427161</v>
      </c>
      <c r="K6" s="52">
        <f>'Temporary Relocation Numbers'!K6*Assumptions!F$45</f>
        <v>17475.022587150106</v>
      </c>
      <c r="L6" s="52">
        <f>'Temporary Relocation Numbers'!L6*Assumptions!G$45</f>
        <v>18183.606140991531</v>
      </c>
      <c r="M6" s="52">
        <f>'Temporary Relocation Numbers'!M6*Assumptions!H$45</f>
        <v>7918.0285403581975</v>
      </c>
      <c r="N6" s="53">
        <f>'Temporary Relocation Numbers'!N6*Assumptions!C$45</f>
        <v>2225244.3543348406</v>
      </c>
      <c r="O6" s="53">
        <f>'Temporary Relocation Numbers'!O6*Assumptions!D$45</f>
        <v>3856521.9136184226</v>
      </c>
      <c r="P6" s="53">
        <f>'Temporary Relocation Numbers'!P6*Assumptions!E$45</f>
        <v>3111254.496890144</v>
      </c>
      <c r="Q6" s="53">
        <f>'Temporary Relocation Numbers'!Q6*Assumptions!F$45</f>
        <v>1022077.8922217656</v>
      </c>
      <c r="R6" s="53">
        <f>'Temporary Relocation Numbers'!R6*Assumptions!G$45</f>
        <v>829546.75228679704</v>
      </c>
      <c r="S6" s="53">
        <f>'Temporary Relocation Numbers'!S6*Assumptions!H$45</f>
        <v>481633.4603260124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31194.96044811486</v>
      </c>
      <c r="AC6" s="52">
        <f>'Temporary Relocation Numbers'!AC6*Assumptions!D$45</f>
        <v>31631.694924848151</v>
      </c>
      <c r="AD6" s="52">
        <f>'Temporary Relocation Numbers'!AD6*Assumptions!E$45</f>
        <v>21773.906566760998</v>
      </c>
      <c r="AE6" s="52">
        <f>'Temporary Relocation Numbers'!AE6*Assumptions!F$45</f>
        <v>17430.056162443045</v>
      </c>
      <c r="AF6" s="52">
        <f>'Temporary Relocation Numbers'!AF6*Assumptions!G$45</f>
        <v>17812.169948531711</v>
      </c>
      <c r="AG6" s="52">
        <f>'Temporary Relocation Numbers'!AG6*Assumptions!H$45</f>
        <v>7242.0981845101678</v>
      </c>
      <c r="AH6" s="53">
        <f>'Temporary Relocation Numbers'!AH6*Assumptions!C$45</f>
        <v>2071648.3566779066</v>
      </c>
      <c r="AI6" s="53">
        <f>'Temporary Relocation Numbers'!AI6*Assumptions!D$45</f>
        <v>3521744.8632085198</v>
      </c>
      <c r="AJ6" s="53">
        <f>'Temporary Relocation Numbers'!AJ6*Assumptions!E$45</f>
        <v>2811334.9770968664</v>
      </c>
      <c r="AK6" s="53">
        <f>'Temporary Relocation Numbers'!AK6*Assumptions!F$45</f>
        <v>1019447.8991355683</v>
      </c>
      <c r="AL6" s="53">
        <f>'Temporary Relocation Numbers'!AL6*Assumptions!G$45</f>
        <v>812601.61584094027</v>
      </c>
      <c r="AM6" s="53">
        <f>'Temporary Relocation Numbers'!AM6*Assumptions!H$45</f>
        <v>440518.34252021665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33989.094044649682</v>
      </c>
      <c r="I7" s="52">
        <f>'Temporary Relocation Numbers'!I7*Assumptions!D$45</f>
        <v>35136.12460484961</v>
      </c>
      <c r="J7" s="52">
        <f>'Temporary Relocation Numbers'!J7*Assumptions!E$45</f>
        <v>24442.902645211554</v>
      </c>
      <c r="K7" s="52">
        <f>'Temporary Relocation Numbers'!K7*Assumptions!F$45</f>
        <v>17726.01968733496</v>
      </c>
      <c r="L7" s="52">
        <f>'Temporary Relocation Numbers'!L7*Assumptions!G$45</f>
        <v>18444.780762628274</v>
      </c>
      <c r="M7" s="52">
        <f>'Temporary Relocation Numbers'!M7*Assumptions!H$45</f>
        <v>8031.7567025336311</v>
      </c>
      <c r="N7" s="53">
        <f>'Temporary Relocation Numbers'!N7*Assumptions!C$45</f>
        <v>2256157.1199017633</v>
      </c>
      <c r="O7" s="53">
        <f>'Temporary Relocation Numbers'!O7*Assumptions!D$45</f>
        <v>3910096.1458537052</v>
      </c>
      <c r="P7" s="53">
        <f>'Temporary Relocation Numbers'!P7*Assumptions!E$45</f>
        <v>3154475.5843604002</v>
      </c>
      <c r="Q7" s="53">
        <f>'Temporary Relocation Numbers'!Q7*Assumptions!F$45</f>
        <v>1036276.4471857799</v>
      </c>
      <c r="R7" s="53">
        <f>'Temporary Relocation Numbers'!R7*Assumptions!G$45</f>
        <v>841070.69312066096</v>
      </c>
      <c r="S7" s="53">
        <f>'Temporary Relocation Numbers'!S7*Assumptions!H$45</f>
        <v>488324.2411471121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31643.019646539895</v>
      </c>
      <c r="AC7" s="52">
        <f>'Temporary Relocation Numbers'!AC7*Assumptions!D$45</f>
        <v>32086.027024304592</v>
      </c>
      <c r="AD7" s="52">
        <f>'Temporary Relocation Numbers'!AD7*Assumptions!E$45</f>
        <v>22086.649361838783</v>
      </c>
      <c r="AE7" s="52">
        <f>'Temporary Relocation Numbers'!AE7*Assumptions!F$45</f>
        <v>17680.407401247692</v>
      </c>
      <c r="AF7" s="52">
        <f>'Temporary Relocation Numbers'!AF7*Assumptions!G$45</f>
        <v>18068.009560914743</v>
      </c>
      <c r="AG7" s="52">
        <f>'Temporary Relocation Numbers'!AG7*Assumptions!H$45</f>
        <v>7346.1178293776184</v>
      </c>
      <c r="AH7" s="53">
        <f>'Temporary Relocation Numbers'!AH7*Assumptions!C$45</f>
        <v>2100427.3893546248</v>
      </c>
      <c r="AI7" s="53">
        <f>'Temporary Relocation Numbers'!AI7*Assumptions!D$45</f>
        <v>3570668.4221564634</v>
      </c>
      <c r="AJ7" s="53">
        <f>'Temporary Relocation Numbers'!AJ7*Assumptions!E$45</f>
        <v>2850389.6269414062</v>
      </c>
      <c r="AK7" s="53">
        <f>'Temporary Relocation Numbers'!AK7*Assumptions!F$45</f>
        <v>1033609.9186244751</v>
      </c>
      <c r="AL7" s="53">
        <f>'Temporary Relocation Numbers'!AL7*Assumptions!G$45</f>
        <v>823890.15734464512</v>
      </c>
      <c r="AM7" s="53">
        <f>'Temporary Relocation Numbers'!AM7*Assumptions!H$45</f>
        <v>446637.95820364915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34477.285919685695</v>
      </c>
      <c r="I8" s="52">
        <f>'Temporary Relocation Numbers'!I8*Assumptions!D$45</f>
        <v>35640.791499760264</v>
      </c>
      <c r="J8" s="52">
        <f>'Temporary Relocation Numbers'!J8*Assumptions!E$45</f>
        <v>24793.980742733445</v>
      </c>
      <c r="K8" s="52">
        <f>'Temporary Relocation Numbers'!K8*Assumptions!F$45</f>
        <v>17980.621906997458</v>
      </c>
      <c r="L8" s="52">
        <f>'Temporary Relocation Numbers'!L8*Assumptions!G$45</f>
        <v>18709.706685434761</v>
      </c>
      <c r="M8" s="52">
        <f>'Temporary Relocation Numbers'!M8*Assumptions!H$45</f>
        <v>8147.118364109313</v>
      </c>
      <c r="N8" s="53">
        <f>'Temporary Relocation Numbers'!N8*Assumptions!C$45</f>
        <v>2287499.3210374741</v>
      </c>
      <c r="O8" s="53">
        <f>'Temporary Relocation Numbers'!O8*Assumptions!D$45</f>
        <v>3964414.623402223</v>
      </c>
      <c r="P8" s="53">
        <f>'Temporary Relocation Numbers'!P8*Assumptions!E$45</f>
        <v>3198297.092787534</v>
      </c>
      <c r="Q8" s="53">
        <f>'Temporary Relocation Numbers'!Q8*Assumptions!F$45</f>
        <v>1050672.2463760911</v>
      </c>
      <c r="R8" s="53">
        <f>'Temporary Relocation Numbers'!R8*Assumptions!G$45</f>
        <v>852754.72283676825</v>
      </c>
      <c r="S8" s="53">
        <f>'Temporary Relocation Numbers'!S8*Assumptions!H$45</f>
        <v>495107.96930614294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32097.514405145477</v>
      </c>
      <c r="AC8" s="52">
        <f>'Temporary Relocation Numbers'!AC8*Assumptions!D$45</f>
        <v>32546.88478282189</v>
      </c>
      <c r="AD8" s="52">
        <f>'Temporary Relocation Numbers'!AD8*Assumptions!E$45</f>
        <v>22403.884141649458</v>
      </c>
      <c r="AE8" s="52">
        <f>'Temporary Relocation Numbers'!AE8*Assumptions!F$45</f>
        <v>17934.354482899151</v>
      </c>
      <c r="AF8" s="52">
        <f>'Temporary Relocation Numbers'!AF8*Assumptions!G$45</f>
        <v>18327.523846706652</v>
      </c>
      <c r="AG8" s="52">
        <f>'Temporary Relocation Numbers'!AG8*Assumptions!H$45</f>
        <v>7451.6315283496488</v>
      </c>
      <c r="AH8" s="53">
        <f>'Temporary Relocation Numbers'!AH8*Assumptions!C$45</f>
        <v>2129606.2160982932</v>
      </c>
      <c r="AI8" s="53">
        <f>'Temporary Relocation Numbers'!AI8*Assumptions!D$45</f>
        <v>3620271.6199519387</v>
      </c>
      <c r="AJ8" s="53">
        <f>'Temporary Relocation Numbers'!AJ8*Assumptions!E$45</f>
        <v>2889986.8182073361</v>
      </c>
      <c r="AK8" s="53">
        <f>'Temporary Relocation Numbers'!AK8*Assumptions!F$45</f>
        <v>1047968.6747942602</v>
      </c>
      <c r="AL8" s="53">
        <f>'Temporary Relocation Numbers'!AL8*Assumptions!G$45</f>
        <v>835335.51759790303</v>
      </c>
      <c r="AM8" s="53">
        <f>'Temporary Relocation Numbers'!AM8*Assumptions!H$45</f>
        <v>452842.58668336732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34972.489788231673</v>
      </c>
      <c r="I9" s="52">
        <f>'Temporary Relocation Numbers'!I9*Assumptions!D$45</f>
        <v>36152.707022050403</v>
      </c>
      <c r="J9" s="52">
        <f>'Temporary Relocation Numbers'!J9*Assumptions!E$45</f>
        <v>25150.101442287865</v>
      </c>
      <c r="K9" s="52">
        <f>'Temporary Relocation Numbers'!K9*Assumptions!F$45</f>
        <v>18238.881027159914</v>
      </c>
      <c r="L9" s="52">
        <f>'Temporary Relocation Numbers'!L9*Assumptions!G$45</f>
        <v>18978.437790069005</v>
      </c>
      <c r="M9" s="52">
        <f>'Temporary Relocation Numbers'!M9*Assumptions!H$45</f>
        <v>8264.136987350339</v>
      </c>
      <c r="N9" s="53">
        <f>'Temporary Relocation Numbers'!N9*Assumptions!C$45</f>
        <v>2319276.9233974018</v>
      </c>
      <c r="O9" s="53">
        <f>'Temporary Relocation Numbers'!O9*Assumptions!D$45</f>
        <v>4019487.6852098312</v>
      </c>
      <c r="P9" s="53">
        <f>'Temporary Relocation Numbers'!P9*Assumptions!E$45</f>
        <v>3242727.363130705</v>
      </c>
      <c r="Q9" s="53">
        <f>'Temporary Relocation Numbers'!Q9*Assumptions!F$45</f>
        <v>1065268.0298803276</v>
      </c>
      <c r="R9" s="53">
        <f>'Temporary Relocation Numbers'!R9*Assumptions!G$45</f>
        <v>864601.06536620192</v>
      </c>
      <c r="S9" s="53">
        <f>'Temporary Relocation Numbers'!S9*Assumptions!H$45</f>
        <v>501985.93601378164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32558.537159116451</v>
      </c>
      <c r="AC9" s="52">
        <f>'Temporary Relocation Numbers'!AC9*Assumptions!D$45</f>
        <v>33014.361929692408</v>
      </c>
      <c r="AD9" s="52">
        <f>'Temporary Relocation Numbers'!AD9*Assumptions!E$45</f>
        <v>22725.675425431054</v>
      </c>
      <c r="AE9" s="52">
        <f>'Temporary Relocation Numbers'!AE9*Assumptions!F$45</f>
        <v>18191.949055177691</v>
      </c>
      <c r="AF9" s="52">
        <f>'Temporary Relocation Numbers'!AF9*Assumptions!G$45</f>
        <v>18590.765585946217</v>
      </c>
      <c r="AG9" s="52">
        <f>'Temporary Relocation Numbers'!AG9*Assumptions!H$45</f>
        <v>7558.6607408118452</v>
      </c>
      <c r="AH9" s="53">
        <f>'Temporary Relocation Numbers'!AH9*Assumptions!C$45</f>
        <v>2159190.3907889808</v>
      </c>
      <c r="AI9" s="53">
        <f>'Temporary Relocation Numbers'!AI9*Assumptions!D$45</f>
        <v>3670563.8980373312</v>
      </c>
      <c r="AJ9" s="53">
        <f>'Temporary Relocation Numbers'!AJ9*Assumptions!E$45</f>
        <v>2930134.0877998676</v>
      </c>
      <c r="AK9" s="53">
        <f>'Temporary Relocation Numbers'!AK9*Assumptions!F$45</f>
        <v>1062526.9006818063</v>
      </c>
      <c r="AL9" s="53">
        <f>'Temporary Relocation Numbers'!AL9*Assumptions!G$45</f>
        <v>846939.87510359648</v>
      </c>
      <c r="AM9" s="53">
        <f>'Temporary Relocation Numbers'!AM9*Assumptions!H$45</f>
        <v>459133.4089445686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35474.806364894939</v>
      </c>
      <c r="I10" s="52">
        <f>'Temporary Relocation Numbers'!I10*Assumptions!D$45</f>
        <v>36671.975285144938</v>
      </c>
      <c r="J10" s="52">
        <f>'Temporary Relocation Numbers'!J10*Assumptions!E$45</f>
        <v>25511.337171734704</v>
      </c>
      <c r="K10" s="52">
        <f>'Temporary Relocation Numbers'!K10*Assumptions!F$45</f>
        <v>18500.849572585426</v>
      </c>
      <c r="L10" s="52">
        <f>'Temporary Relocation Numbers'!L10*Assumptions!G$45</f>
        <v>19251.02873108723</v>
      </c>
      <c r="M10" s="52">
        <f>'Temporary Relocation Numbers'!M10*Assumptions!H$45</f>
        <v>8382.8363715148298</v>
      </c>
      <c r="N10" s="53">
        <f>'Temporary Relocation Numbers'!N10*Assumptions!C$45</f>
        <v>2351495.9755109786</v>
      </c>
      <c r="O10" s="53">
        <f>'Temporary Relocation Numbers'!O10*Assumptions!D$45</f>
        <v>4075325.8138494911</v>
      </c>
      <c r="P10" s="53">
        <f>'Temporary Relocation Numbers'!P10*Assumptions!E$45</f>
        <v>3287774.8522204454</v>
      </c>
      <c r="Q10" s="53">
        <f>'Temporary Relocation Numbers'!Q10*Assumptions!F$45</f>
        <v>1080066.5758510111</v>
      </c>
      <c r="R10" s="53">
        <f>'Temporary Relocation Numbers'!R10*Assumptions!G$45</f>
        <v>876611.97553456691</v>
      </c>
      <c r="S10" s="53">
        <f>'Temporary Relocation Numbers'!S10*Assumptions!H$45</f>
        <v>508959.4504180121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33026.181671301987</v>
      </c>
      <c r="AC10" s="52">
        <f>'Temporary Relocation Numbers'!AC10*Assumptions!D$45</f>
        <v>33488.553540460292</v>
      </c>
      <c r="AD10" s="52">
        <f>'Temporary Relocation Numbers'!AD10*Assumptions!E$45</f>
        <v>23052.088659123798</v>
      </c>
      <c r="AE10" s="52">
        <f>'Temporary Relocation Numbers'!AE10*Assumptions!F$45</f>
        <v>18453.243507690604</v>
      </c>
      <c r="AF10" s="52">
        <f>'Temporary Relocation Numbers'!AF10*Assumptions!G$45</f>
        <v>18857.788316762031</v>
      </c>
      <c r="AG10" s="52">
        <f>'Temporary Relocation Numbers'!AG10*Assumptions!H$45</f>
        <v>7667.2272343750601</v>
      </c>
      <c r="AH10" s="53">
        <f>'Temporary Relocation Numbers'!AH10*Assumptions!C$45</f>
        <v>2189185.5444604363</v>
      </c>
      <c r="AI10" s="53">
        <f>'Temporary Relocation Numbers'!AI10*Assumptions!D$45</f>
        <v>3721554.8290141481</v>
      </c>
      <c r="AJ10" s="53">
        <f>'Temporary Relocation Numbers'!AJ10*Assumptions!E$45</f>
        <v>2970839.0773257855</v>
      </c>
      <c r="AK10" s="53">
        <f>'Temporary Relocation Numbers'!AK10*Assumptions!F$45</f>
        <v>1077287.3672909415</v>
      </c>
      <c r="AL10" s="53">
        <f>'Temporary Relocation Numbers'!AL10*Assumptions!G$45</f>
        <v>858705.43862804922</v>
      </c>
      <c r="AM10" s="53">
        <f>'Temporary Relocation Numbers'!AM10*Assumptions!H$45</f>
        <v>465511.62237852131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42371.721689604026</v>
      </c>
      <c r="I11" s="52">
        <f>'Temporary Relocation Numbers'!I11*Assumptions!D$45</f>
        <v>43801.640933771458</v>
      </c>
      <c r="J11" s="52">
        <f>'Temporary Relocation Numbers'!J11*Assumptions!E$45</f>
        <v>30471.181927016391</v>
      </c>
      <c r="K11" s="52">
        <f>'Temporary Relocation Numbers'!K11*Assumptions!F$45</f>
        <v>22097.734404734107</v>
      </c>
      <c r="L11" s="52">
        <f>'Temporary Relocation Numbers'!L11*Assumptions!G$45</f>
        <v>22993.761353956157</v>
      </c>
      <c r="M11" s="52">
        <f>'Temporary Relocation Numbers'!M11*Assumptions!H$45</f>
        <v>10012.604608740292</v>
      </c>
      <c r="N11" s="53">
        <f>'Temporary Relocation Numbers'!N11*Assumptions!C$45</f>
        <v>2807362.3336298447</v>
      </c>
      <c r="O11" s="53">
        <f>'Temporary Relocation Numbers'!O11*Assumptions!D$45</f>
        <v>4865377.7451540595</v>
      </c>
      <c r="P11" s="53">
        <f>'Temporary Relocation Numbers'!P11*Assumptions!E$45</f>
        <v>3925150.3628763133</v>
      </c>
      <c r="Q11" s="53">
        <f>'Temporary Relocation Numbers'!Q11*Assumptions!F$45</f>
        <v>1289450.7387782403</v>
      </c>
      <c r="R11" s="53">
        <f>'Temporary Relocation Numbers'!R11*Assumptions!G$45</f>
        <v>1046553.9669017816</v>
      </c>
      <c r="S11" s="53">
        <f>'Temporary Relocation Numbers'!S11*Assumptions!H$45</f>
        <v>607627.48706724402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39447.042045915157</v>
      </c>
      <c r="AC11" s="52">
        <f>'Temporary Relocation Numbers'!AC11*Assumptions!D$45</f>
        <v>39999.306995737847</v>
      </c>
      <c r="AD11" s="52">
        <f>'Temporary Relocation Numbers'!AD11*Assumptions!E$45</f>
        <v>27533.813010324047</v>
      </c>
      <c r="AE11" s="52">
        <f>'Temporary Relocation Numbers'!AE11*Assumptions!F$45</f>
        <v>22040.872898240956</v>
      </c>
      <c r="AF11" s="52">
        <f>'Temporary Relocation Numbers'!AF11*Assumptions!G$45</f>
        <v>22524.068208305041</v>
      </c>
      <c r="AG11" s="52">
        <f>'Temporary Relocation Numbers'!AG11*Assumptions!H$45</f>
        <v>9157.8686903666912</v>
      </c>
      <c r="AH11" s="53">
        <f>'Temporary Relocation Numbers'!AH11*Assumptions!C$45</f>
        <v>2613586.0332525913</v>
      </c>
      <c r="AI11" s="53">
        <f>'Temporary Relocation Numbers'!AI11*Assumptions!D$45</f>
        <v>4443023.9125722023</v>
      </c>
      <c r="AJ11" s="53">
        <f>'Temporary Relocation Numbers'!AJ11*Assumptions!E$45</f>
        <v>3546772.6978132403</v>
      </c>
      <c r="AK11" s="53">
        <f>'Temporary Relocation Numbers'!AK11*Assumptions!F$45</f>
        <v>1286132.7465256082</v>
      </c>
      <c r="AL11" s="53">
        <f>'Temporary Relocation Numbers'!AL11*Assumptions!G$45</f>
        <v>1025176.028023453</v>
      </c>
      <c r="AM11" s="53">
        <f>'Temporary Relocation Numbers'!AM11*Assumptions!H$45</f>
        <v>555756.76426509733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42980.314852839794</v>
      </c>
      <c r="I12" s="52">
        <f>'Temporary Relocation Numbers'!I12*Assumptions!D$45</f>
        <v>44430.772301292505</v>
      </c>
      <c r="J12" s="52">
        <f>'Temporary Relocation Numbers'!J12*Assumptions!E$45</f>
        <v>30908.845355761263</v>
      </c>
      <c r="K12" s="52">
        <f>'Temporary Relocation Numbers'!K12*Assumptions!F$45</f>
        <v>22415.128401141395</v>
      </c>
      <c r="L12" s="52">
        <f>'Temporary Relocation Numbers'!L12*Assumptions!G$45</f>
        <v>23324.025157244698</v>
      </c>
      <c r="M12" s="52">
        <f>'Temporary Relocation Numbers'!M12*Assumptions!H$45</f>
        <v>10156.417568612473</v>
      </c>
      <c r="N12" s="53">
        <f>'Temporary Relocation Numbers'!N12*Assumptions!C$45</f>
        <v>2846361.7960986984</v>
      </c>
      <c r="O12" s="53">
        <f>'Temporary Relocation Numbers'!O12*Assumptions!D$45</f>
        <v>4932966.8534411946</v>
      </c>
      <c r="P12" s="53">
        <f>'Temporary Relocation Numbers'!P12*Assumptions!E$45</f>
        <v>3979677.9713819348</v>
      </c>
      <c r="Q12" s="53">
        <f>'Temporary Relocation Numbers'!Q12*Assumptions!F$45</f>
        <v>1307363.5977954075</v>
      </c>
      <c r="R12" s="53">
        <f>'Temporary Relocation Numbers'!R12*Assumptions!G$45</f>
        <v>1061092.539876451</v>
      </c>
      <c r="S12" s="53">
        <f>'Temporary Relocation Numbers'!S12*Assumptions!H$45</f>
        <v>616068.55827955261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40013.627474633009</v>
      </c>
      <c r="AC12" s="52">
        <f>'Temporary Relocation Numbers'!AC12*Assumptions!D$45</f>
        <v>40573.824711824585</v>
      </c>
      <c r="AD12" s="52">
        <f>'Temporary Relocation Numbers'!AD12*Assumptions!E$45</f>
        <v>27929.286446089733</v>
      </c>
      <c r="AE12" s="52">
        <f>'Temporary Relocation Numbers'!AE12*Assumptions!F$45</f>
        <v>22357.450181927521</v>
      </c>
      <c r="AF12" s="52">
        <f>'Temporary Relocation Numbers'!AF12*Assumptions!G$45</f>
        <v>22847.585718880819</v>
      </c>
      <c r="AG12" s="52">
        <f>'Temporary Relocation Numbers'!AG12*Assumptions!H$45</f>
        <v>9289.4049143510838</v>
      </c>
      <c r="AH12" s="53">
        <f>'Temporary Relocation Numbers'!AH12*Assumptions!C$45</f>
        <v>2649893.5840065274</v>
      </c>
      <c r="AI12" s="53">
        <f>'Temporary Relocation Numbers'!AI12*Assumptions!D$45</f>
        <v>4504745.7438623356</v>
      </c>
      <c r="AJ12" s="53">
        <f>'Temporary Relocation Numbers'!AJ12*Assumptions!E$45</f>
        <v>3596043.9397391346</v>
      </c>
      <c r="AK12" s="53">
        <f>'Temporary Relocation Numbers'!AK12*Assumptions!F$45</f>
        <v>1303999.5124849686</v>
      </c>
      <c r="AL12" s="53">
        <f>'Temporary Relocation Numbers'!AL12*Assumptions!G$45</f>
        <v>1039417.6218319638</v>
      </c>
      <c r="AM12" s="53">
        <f>'Temporary Relocation Numbers'!AM12*Assumptions!H$45</f>
        <v>563477.25506535126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43597.64935637443</v>
      </c>
      <c r="I13" s="52">
        <f>'Temporary Relocation Numbers'!I13*Assumptions!D$45</f>
        <v>45068.940003278665</v>
      </c>
      <c r="J13" s="52">
        <f>'Temporary Relocation Numbers'!J13*Assumptions!E$45</f>
        <v>31352.7950282534</v>
      </c>
      <c r="K13" s="52">
        <f>'Temporary Relocation Numbers'!K13*Assumptions!F$45</f>
        <v>22737.081188378117</v>
      </c>
      <c r="L13" s="52">
        <f>'Temporary Relocation Numbers'!L13*Assumptions!G$45</f>
        <v>23659.032602866646</v>
      </c>
      <c r="M13" s="52">
        <f>'Temporary Relocation Numbers'!M13*Assumptions!H$45</f>
        <v>10302.296141602859</v>
      </c>
      <c r="N13" s="53">
        <f>'Temporary Relocation Numbers'!N13*Assumptions!C$45</f>
        <v>2885903.0333340792</v>
      </c>
      <c r="O13" s="53">
        <f>'Temporary Relocation Numbers'!O13*Assumptions!D$45</f>
        <v>5001494.8996275701</v>
      </c>
      <c r="P13" s="53">
        <f>'Temporary Relocation Numbers'!P13*Assumptions!E$45</f>
        <v>4034963.0693629845</v>
      </c>
      <c r="Q13" s="53">
        <f>'Temporary Relocation Numbers'!Q13*Assumptions!F$45</f>
        <v>1325525.2996016161</v>
      </c>
      <c r="R13" s="53">
        <f>'Temporary Relocation Numbers'!R13*Assumptions!G$45</f>
        <v>1075833.0805573491</v>
      </c>
      <c r="S13" s="53">
        <f>'Temporary Relocation Numbers'!S13*Assumptions!H$45</f>
        <v>624626.89160512597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40588.350878504025</v>
      </c>
      <c r="AC13" s="52">
        <f>'Temporary Relocation Numbers'!AC13*Assumptions!D$45</f>
        <v>41156.594336028975</v>
      </c>
      <c r="AD13" s="52">
        <f>'Temporary Relocation Numbers'!AD13*Assumptions!E$45</f>
        <v>28330.440142643776</v>
      </c>
      <c r="AE13" s="52">
        <f>'Temporary Relocation Numbers'!AE13*Assumptions!F$45</f>
        <v>22678.574525842101</v>
      </c>
      <c r="AF13" s="52">
        <f>'Temporary Relocation Numbers'!AF13*Assumptions!G$45</f>
        <v>23175.749973494188</v>
      </c>
      <c r="AG13" s="52">
        <f>'Temporary Relocation Numbers'!AG13*Assumptions!H$45</f>
        <v>9422.8304183421078</v>
      </c>
      <c r="AH13" s="53">
        <f>'Temporary Relocation Numbers'!AH13*Assumptions!C$45</f>
        <v>2686705.5138874478</v>
      </c>
      <c r="AI13" s="53">
        <f>'Temporary Relocation Numbers'!AI13*Assumptions!D$45</f>
        <v>4567325.0057071485</v>
      </c>
      <c r="AJ13" s="53">
        <f>'Temporary Relocation Numbers'!AJ13*Assumptions!E$45</f>
        <v>3645999.6504730866</v>
      </c>
      <c r="AK13" s="53">
        <f>'Temporary Relocation Numbers'!AK13*Assumptions!F$45</f>
        <v>1322114.480915426</v>
      </c>
      <c r="AL13" s="53">
        <f>'Temporary Relocation Numbers'!AL13*Assumptions!G$45</f>
        <v>1053857.0577560351</v>
      </c>
      <c r="AM13" s="53">
        <f>'Temporary Relocation Numbers'!AM13*Assumptions!H$45</f>
        <v>571304.99778232339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44223.850753754734</v>
      </c>
      <c r="I14" s="52">
        <f>'Temporary Relocation Numbers'!I14*Assumptions!D$45</f>
        <v>45716.273830334554</v>
      </c>
      <c r="J14" s="52">
        <f>'Temporary Relocation Numbers'!J14*Assumptions!E$45</f>
        <v>31803.121235017119</v>
      </c>
      <c r="K14" s="52">
        <f>'Temporary Relocation Numbers'!K14*Assumptions!F$45</f>
        <v>23063.658245231072</v>
      </c>
      <c r="L14" s="52">
        <f>'Temporary Relocation Numbers'!L14*Assumptions!G$45</f>
        <v>23998.851824666395</v>
      </c>
      <c r="M14" s="52">
        <f>'Temporary Relocation Numbers'!M14*Assumptions!H$45</f>
        <v>10450.269996508738</v>
      </c>
      <c r="N14" s="53">
        <f>'Temporary Relocation Numbers'!N14*Assumptions!C$45</f>
        <v>2925993.5715909409</v>
      </c>
      <c r="O14" s="53">
        <f>'Temporary Relocation Numbers'!O14*Assumptions!D$45</f>
        <v>5070974.9272996606</v>
      </c>
      <c r="P14" s="53">
        <f>'Temporary Relocation Numbers'!P14*Assumptions!E$45</f>
        <v>4091016.1797512555</v>
      </c>
      <c r="Q14" s="53">
        <f>'Temporary Relocation Numbers'!Q14*Assumptions!F$45</f>
        <v>1343939.3010840996</v>
      </c>
      <c r="R14" s="53">
        <f>'Temporary Relocation Numbers'!R14*Assumptions!G$45</f>
        <v>1090778.3946499899</v>
      </c>
      <c r="S14" s="53">
        <f>'Temporary Relocation Numbers'!S14*Assumptions!H$45</f>
        <v>633304.11603190447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41171.329144825744</v>
      </c>
      <c r="AC14" s="52">
        <f>'Temporary Relocation Numbers'!AC14*Assumptions!D$45</f>
        <v>41747.734392089544</v>
      </c>
      <c r="AD14" s="52">
        <f>'Temporary Relocation Numbers'!AD14*Assumptions!E$45</f>
        <v>28737.355686661031</v>
      </c>
      <c r="AE14" s="52">
        <f>'Temporary Relocation Numbers'!AE14*Assumptions!F$45</f>
        <v>23004.311240282637</v>
      </c>
      <c r="AF14" s="52">
        <f>'Temporary Relocation Numbers'!AF14*Assumptions!G$45</f>
        <v>23508.627714220751</v>
      </c>
      <c r="AG14" s="52">
        <f>'Temporary Relocation Numbers'!AG14*Assumptions!H$45</f>
        <v>9558.1723384307606</v>
      </c>
      <c r="AH14" s="53">
        <f>'Temporary Relocation Numbers'!AH14*Assumptions!C$45</f>
        <v>2724028.82965561</v>
      </c>
      <c r="AI14" s="53">
        <f>'Temporary Relocation Numbers'!AI14*Assumptions!D$45</f>
        <v>4630773.6094051339</v>
      </c>
      <c r="AJ14" s="53">
        <f>'Temporary Relocation Numbers'!AJ14*Assumptions!E$45</f>
        <v>3696649.3385545756</v>
      </c>
      <c r="AK14" s="53">
        <f>'Temporary Relocation Numbers'!AK14*Assumptions!F$45</f>
        <v>1340481.0998090124</v>
      </c>
      <c r="AL14" s="53">
        <f>'Temporary Relocation Numbers'!AL14*Assumptions!G$45</f>
        <v>1068497.0841890862</v>
      </c>
      <c r="AM14" s="53">
        <f>'Temporary Relocation Numbers'!AM14*Assumptions!H$45</f>
        <v>579241.4823437843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44859.04640187724</v>
      </c>
      <c r="I15" s="52">
        <f>'Temporary Relocation Numbers'!I15*Assumptions!D$45</f>
        <v>46372.905437272115</v>
      </c>
      <c r="J15" s="52">
        <f>'Temporary Relocation Numbers'!J15*Assumptions!E$45</f>
        <v>32259.915563436836</v>
      </c>
      <c r="K15" s="52">
        <f>'Temporary Relocation Numbers'!K15*Assumptions!F$45</f>
        <v>23394.925990971456</v>
      </c>
      <c r="L15" s="52">
        <f>'Temporary Relocation Numbers'!L15*Assumptions!G$45</f>
        <v>24343.551935107829</v>
      </c>
      <c r="M15" s="52">
        <f>'Temporary Relocation Numbers'!M15*Assumptions!H$45</f>
        <v>10600.369228266023</v>
      </c>
      <c r="N15" s="53">
        <f>'Temporary Relocation Numbers'!N15*Assumptions!C$45</f>
        <v>2966641.0416778615</v>
      </c>
      <c r="O15" s="53">
        <f>'Temporary Relocation Numbers'!O15*Assumptions!D$45</f>
        <v>5141420.1612435142</v>
      </c>
      <c r="P15" s="53">
        <f>'Temporary Relocation Numbers'!P15*Assumptions!E$45</f>
        <v>4147847.9716615607</v>
      </c>
      <c r="Q15" s="53">
        <f>'Temporary Relocation Numbers'!Q15*Assumptions!F$45</f>
        <v>1362609.1071526587</v>
      </c>
      <c r="R15" s="53">
        <f>'Temporary Relocation Numbers'!R15*Assumptions!G$45</f>
        <v>1105931.3268363334</v>
      </c>
      <c r="S15" s="53">
        <f>'Temporary Relocation Numbers'!S15*Assumptions!H$45</f>
        <v>642101.88317748765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41762.680839770415</v>
      </c>
      <c r="AC15" s="52">
        <f>'Temporary Relocation Numbers'!AC15*Assumptions!D$45</f>
        <v>42347.365106124045</v>
      </c>
      <c r="AD15" s="52">
        <f>'Temporary Relocation Numbers'!AD15*Assumptions!E$45</f>
        <v>29150.11583666144</v>
      </c>
      <c r="AE15" s="52">
        <f>'Temporary Relocation Numbers'!AE15*Assumptions!F$45</f>
        <v>23334.726573611391</v>
      </c>
      <c r="AF15" s="52">
        <f>'Temporary Relocation Numbers'!AF15*Assumptions!G$45</f>
        <v>23846.286641765342</v>
      </c>
      <c r="AG15" s="52">
        <f>'Temporary Relocation Numbers'!AG15*Assumptions!H$45</f>
        <v>9695.4582004689182</v>
      </c>
      <c r="AH15" s="53">
        <f>'Temporary Relocation Numbers'!AH15*Assumptions!C$45</f>
        <v>2761870.6354081538</v>
      </c>
      <c r="AI15" s="53">
        <f>'Temporary Relocation Numbers'!AI15*Assumptions!D$45</f>
        <v>4695103.6317247842</v>
      </c>
      <c r="AJ15" s="53">
        <f>'Temporary Relocation Numbers'!AJ15*Assumptions!E$45</f>
        <v>3748002.6446143128</v>
      </c>
      <c r="AK15" s="53">
        <f>'Temporary Relocation Numbers'!AK15*Assumptions!F$45</f>
        <v>1359102.8650567546</v>
      </c>
      <c r="AL15" s="53">
        <f>'Temporary Relocation Numbers'!AL15*Assumptions!G$45</f>
        <v>1083340.4877048098</v>
      </c>
      <c r="AM15" s="53">
        <f>'Temporary Relocation Numbers'!AM15*Assumptions!H$45</f>
        <v>587288.21937535971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45503.365486889939</v>
      </c>
      <c r="I16" s="52">
        <f>'Temporary Relocation Numbers'!I16*Assumptions!D$45</f>
        <v>47038.968369886607</v>
      </c>
      <c r="J16" s="52">
        <f>'Temporary Relocation Numbers'!J16*Assumptions!E$45</f>
        <v>32723.270916384117</v>
      </c>
      <c r="K16" s="52">
        <f>'Temporary Relocation Numbers'!K16*Assumptions!F$45</f>
        <v>23730.951798863163</v>
      </c>
      <c r="L16" s="52">
        <f>'Temporary Relocation Numbers'!L16*Assumptions!G$45</f>
        <v>24693.203039330401</v>
      </c>
      <c r="M16" s="52">
        <f>'Temporary Relocation Numbers'!M16*Assumptions!H$45</f>
        <v>10752.624364069965</v>
      </c>
      <c r="N16" s="53">
        <f>'Temporary Relocation Numbers'!N16*Assumptions!C$45</f>
        <v>3007853.1804094804</v>
      </c>
      <c r="O16" s="53">
        <f>'Temporary Relocation Numbers'!O16*Assumptions!D$45</f>
        <v>5212844.0099619534</v>
      </c>
      <c r="P16" s="53">
        <f>'Temporary Relocation Numbers'!P16*Assumptions!E$45</f>
        <v>4205469.2624224741</v>
      </c>
      <c r="Q16" s="53">
        <f>'Temporary Relocation Numbers'!Q16*Assumptions!F$45</f>
        <v>1381538.2714067814</v>
      </c>
      <c r="R16" s="53">
        <f>'Temporary Relocation Numbers'!R16*Assumptions!G$45</f>
        <v>1121294.761316241</v>
      </c>
      <c r="S16" s="53">
        <f>'Temporary Relocation Numbers'!S16*Assumptions!H$45</f>
        <v>651021.86760350293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42362.526232498873</v>
      </c>
      <c r="AC16" s="52">
        <f>'Temporary Relocation Numbers'!AC16*Assumptions!D$45</f>
        <v>42955.608431081026</v>
      </c>
      <c r="AD16" s="52">
        <f>'Temporary Relocation Numbers'!AD16*Assumptions!E$45</f>
        <v>29568.804539841407</v>
      </c>
      <c r="AE16" s="52">
        <f>'Temporary Relocation Numbers'!AE16*Assumptions!F$45</f>
        <v>23669.887725728568</v>
      </c>
      <c r="AF16" s="52">
        <f>'Temporary Relocation Numbers'!AF16*Assumptions!G$45</f>
        <v>24188.795429231006</v>
      </c>
      <c r="AG16" s="52">
        <f>'Temporary Relocation Numbers'!AG16*Assumptions!H$45</f>
        <v>9834.7159256675423</v>
      </c>
      <c r="AH16" s="53">
        <f>'Temporary Relocation Numbers'!AH16*Assumptions!C$45</f>
        <v>2800238.1339312815</v>
      </c>
      <c r="AI16" s="53">
        <f>'Temporary Relocation Numbers'!AI16*Assumptions!D$45</f>
        <v>4760327.3172032721</v>
      </c>
      <c r="AJ16" s="53">
        <f>'Temporary Relocation Numbers'!AJ16*Assumptions!E$45</f>
        <v>3800069.3432092187</v>
      </c>
      <c r="AK16" s="53">
        <f>'Temporary Relocation Numbers'!AK16*Assumptions!F$45</f>
        <v>1377983.3211140812</v>
      </c>
      <c r="AL16" s="53">
        <f>'Temporary Relocation Numbers'!AL16*Assumptions!G$45</f>
        <v>1098390.093587569</v>
      </c>
      <c r="AM16" s="53">
        <f>'Temporary Relocation Numbers'!AM16*Assumptions!H$45</f>
        <v>595446.74048806354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46156.939050466288</v>
      </c>
      <c r="I17" s="52">
        <f>'Temporary Relocation Numbers'!I17*Assumptions!D$45</f>
        <v>47714.598092117136</v>
      </c>
      <c r="J17" s="52">
        <f>'Temporary Relocation Numbers'!J17*Assumptions!E$45</f>
        <v>33193.281531112319</v>
      </c>
      <c r="K17" s="52">
        <f>'Temporary Relocation Numbers'!K17*Assumptions!F$45</f>
        <v>24071.804009865227</v>
      </c>
      <c r="L17" s="52">
        <f>'Temporary Relocation Numbers'!L17*Assumptions!G$45</f>
        <v>25047.87624940712</v>
      </c>
      <c r="M17" s="52">
        <f>'Temporary Relocation Numbers'!M17*Assumptions!H$45</f>
        <v>10907.06636958377</v>
      </c>
      <c r="N17" s="53">
        <f>'Temporary Relocation Numbers'!N17*Assumptions!C$45</f>
        <v>3049637.8320791237</v>
      </c>
      <c r="O17" s="53">
        <f>'Temporary Relocation Numbers'!O17*Assumptions!D$45</f>
        <v>5285260.068226737</v>
      </c>
      <c r="P17" s="53">
        <f>'Temporary Relocation Numbers'!P17*Assumptions!E$45</f>
        <v>4263891.0196353011</v>
      </c>
      <c r="Q17" s="53">
        <f>'Temporary Relocation Numbers'!Q17*Assumptions!F$45</f>
        <v>1400730.3968120362</v>
      </c>
      <c r="R17" s="53">
        <f>'Temporary Relocation Numbers'!R17*Assumptions!G$45</f>
        <v>1136871.6223564518</v>
      </c>
      <c r="S17" s="53">
        <f>'Temporary Relocation Numbers'!S17*Assumptions!H$45</f>
        <v>660065.76713434036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42970.987319621039</v>
      </c>
      <c r="AC17" s="52">
        <f>'Temporary Relocation Numbers'!AC17*Assumptions!D$45</f>
        <v>43572.588071542559</v>
      </c>
      <c r="AD17" s="52">
        <f>'Temporary Relocation Numbers'!AD17*Assumptions!E$45</f>
        <v>29993.50694914702</v>
      </c>
      <c r="AE17" s="52">
        <f>'Temporary Relocation Numbers'!AE17*Assumptions!F$45</f>
        <v>24009.86286173941</v>
      </c>
      <c r="AF17" s="52">
        <f>'Temporary Relocation Numbers'!AF17*Assumptions!G$45</f>
        <v>24536.223736085725</v>
      </c>
      <c r="AG17" s="52">
        <f>'Temporary Relocation Numbers'!AG17*Assumptions!H$45</f>
        <v>9975.9738362753069</v>
      </c>
      <c r="AH17" s="53">
        <f>'Temporary Relocation Numbers'!AH17*Assumptions!C$45</f>
        <v>2839138.6280712388</v>
      </c>
      <c r="AI17" s="53">
        <f>'Temporary Relocation Numbers'!AI17*Assumptions!D$45</f>
        <v>4826457.0804770719</v>
      </c>
      <c r="AJ17" s="53">
        <f>'Temporary Relocation Numbers'!AJ17*Assumptions!E$45</f>
        <v>3852859.3446829175</v>
      </c>
      <c r="AK17" s="53">
        <f>'Temporary Relocation Numbers'!AK17*Assumptions!F$45</f>
        <v>1397126.061675471</v>
      </c>
      <c r="AL17" s="53">
        <f>'Temporary Relocation Numbers'!AL17*Assumptions!G$45</f>
        <v>1113648.76637016</v>
      </c>
      <c r="AM17" s="53">
        <f>'Temporary Relocation Numbers'!AM17*Assumptions!H$45</f>
        <v>603718.59856982378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46819.900016456384</v>
      </c>
      <c r="I18" s="52">
        <f>'Temporary Relocation Numbers'!I18*Assumptions!D$45</f>
        <v>48399.932013597354</v>
      </c>
      <c r="J18" s="52">
        <f>'Temporary Relocation Numbers'!J18*Assumptions!E$45</f>
        <v>33670.042998422519</v>
      </c>
      <c r="K18" s="52">
        <f>'Temporary Relocation Numbers'!K18*Assumptions!F$45</f>
        <v>24417.551946530955</v>
      </c>
      <c r="L18" s="52">
        <f>'Temporary Relocation Numbers'!L18*Assumptions!G$45</f>
        <v>25407.643698807336</v>
      </c>
      <c r="M18" s="52">
        <f>'Temporary Relocation Numbers'!M18*Assumptions!H$45</f>
        <v>11063.726655236407</v>
      </c>
      <c r="N18" s="53">
        <f>'Temporary Relocation Numbers'!N18*Assumptions!C$45</f>
        <v>3092002.9499518806</v>
      </c>
      <c r="O18" s="53">
        <f>'Temporary Relocation Numbers'!O18*Assumptions!D$45</f>
        <v>5358682.1196661824</v>
      </c>
      <c r="P18" s="53">
        <f>'Temporary Relocation Numbers'!P18*Assumptions!E$45</f>
        <v>4323124.3632616429</v>
      </c>
      <c r="Q18" s="53">
        <f>'Temporary Relocation Numbers'!Q18*Assumptions!F$45</f>
        <v>1420189.1363858555</v>
      </c>
      <c r="R18" s="53">
        <f>'Temporary Relocation Numbers'!R18*Assumptions!G$45</f>
        <v>1152664.8748471867</v>
      </c>
      <c r="S18" s="53">
        <f>'Temporary Relocation Numbers'!S18*Assumptions!H$45</f>
        <v>669235.30318031495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43588.187850007518</v>
      </c>
      <c r="AC18" s="52">
        <f>'Temporary Relocation Numbers'!AC18*Assumptions!D$45</f>
        <v>44198.429508883426</v>
      </c>
      <c r="AD18" s="52">
        <f>'Temporary Relocation Numbers'!AD18*Assumptions!E$45</f>
        <v>30424.309440592493</v>
      </c>
      <c r="AE18" s="52">
        <f>'Temporary Relocation Numbers'!AE18*Assumptions!F$45</f>
        <v>24354.721125817636</v>
      </c>
      <c r="AF18" s="52">
        <f>'Temporary Relocation Numbers'!AF18*Assumptions!G$45</f>
        <v>24888.642222329792</v>
      </c>
      <c r="AG18" s="52">
        <f>'Temporary Relocation Numbers'!AG18*Assumptions!H$45</f>
        <v>10119.260661338772</v>
      </c>
      <c r="AH18" s="53">
        <f>'Temporary Relocation Numbers'!AH18*Assumptions!C$45</f>
        <v>2878579.522124331</v>
      </c>
      <c r="AI18" s="53">
        <f>'Temporary Relocation Numbers'!AI18*Assumptions!D$45</f>
        <v>4893505.5086449515</v>
      </c>
      <c r="AJ18" s="53">
        <f>'Temporary Relocation Numbers'!AJ18*Assumptions!E$45</f>
        <v>3906382.6970520606</v>
      </c>
      <c r="AK18" s="53">
        <f>'Temporary Relocation Numbers'!AK18*Assumptions!F$45</f>
        <v>1416534.7303584756</v>
      </c>
      <c r="AL18" s="53">
        <f>'Temporary Relocation Numbers'!AL18*Assumptions!G$45</f>
        <v>1129119.410379044</v>
      </c>
      <c r="AM18" s="53">
        <f>'Temporary Relocation Numbers'!AM18*Assumptions!H$45</f>
        <v>612105.36808105733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47492.383217921117</v>
      </c>
      <c r="I19" s="52">
        <f>'Temporary Relocation Numbers'!I19*Assumptions!D$45</f>
        <v>49095.109517601828</v>
      </c>
      <c r="J19" s="52">
        <f>'Temporary Relocation Numbers'!J19*Assumptions!E$45</f>
        <v>34153.652282104798</v>
      </c>
      <c r="K19" s="52">
        <f>'Temporary Relocation Numbers'!K19*Assumptions!F$45</f>
        <v>24768.265927106808</v>
      </c>
      <c r="L19" s="52">
        <f>'Temporary Relocation Numbers'!L19*Assumptions!G$45</f>
        <v>25772.57855706726</v>
      </c>
      <c r="M19" s="52">
        <f>'Temporary Relocation Numbers'!M19*Assumptions!H$45</f>
        <v>11222.637082610858</v>
      </c>
      <c r="N19" s="53">
        <f>'Temporary Relocation Numbers'!N19*Assumptions!C$45</f>
        <v>3134956.59777842</v>
      </c>
      <c r="O19" s="53">
        <f>'Temporary Relocation Numbers'!O19*Assumptions!D$45</f>
        <v>5433124.1393887401</v>
      </c>
      <c r="P19" s="53">
        <f>'Temporary Relocation Numbers'!P19*Assumptions!E$45</f>
        <v>4383180.5677399626</v>
      </c>
      <c r="Q19" s="53">
        <f>'Temporary Relocation Numbers'!Q19*Assumptions!F$45</f>
        <v>1439918.1938928498</v>
      </c>
      <c r="R19" s="53">
        <f>'Temporary Relocation Numbers'!R19*Assumptions!G$45</f>
        <v>1168677.5248664825</v>
      </c>
      <c r="S19" s="53">
        <f>'Temporary Relocation Numbers'!S19*Assumptions!H$45</f>
        <v>678532.22106532007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44214.253349957682</v>
      </c>
      <c r="AC19" s="52">
        <f>'Temporary Relocation Numbers'!AC19*Assumptions!D$45</f>
        <v>44833.260026791424</v>
      </c>
      <c r="AD19" s="52">
        <f>'Temporary Relocation Numbers'!AD19*Assumptions!E$45</f>
        <v>30861.299630827241</v>
      </c>
      <c r="AE19" s="52">
        <f>'Temporary Relocation Numbers'!AE19*Assumptions!F$45</f>
        <v>24704.532655268027</v>
      </c>
      <c r="AF19" s="52">
        <f>'Temporary Relocation Numbers'!AF19*Assumptions!G$45</f>
        <v>25246.122562866611</v>
      </c>
      <c r="AG19" s="52">
        <f>'Temporary Relocation Numbers'!AG19*Assumptions!H$45</f>
        <v>10264.605542545298</v>
      </c>
      <c r="AH19" s="53">
        <f>'Temporary Relocation Numbers'!AH19*Assumptions!C$45</f>
        <v>2918568.3232462513</v>
      </c>
      <c r="AI19" s="53">
        <f>'Temporary Relocation Numbers'!AI19*Assumptions!D$45</f>
        <v>4961485.3636637973</v>
      </c>
      <c r="AJ19" s="53">
        <f>'Temporary Relocation Numbers'!AJ19*Assumptions!E$45</f>
        <v>3960649.5879188627</v>
      </c>
      <c r="AK19" s="53">
        <f>'Temporary Relocation Numbers'!AK19*Assumptions!F$45</f>
        <v>1436213.0213972435</v>
      </c>
      <c r="AL19" s="53">
        <f>'Temporary Relocation Numbers'!AL19*Assumptions!G$45</f>
        <v>1144804.9702871575</v>
      </c>
      <c r="AM19" s="53">
        <f>'Temporary Relocation Numbers'!AM19*Assumptions!H$45</f>
        <v>620608.64535435324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48174.525424554449</v>
      </c>
      <c r="I20" s="52">
        <f>'Temporary Relocation Numbers'!I20*Assumptions!D$45</f>
        <v>49800.271989393834</v>
      </c>
      <c r="J20" s="52">
        <f>'Temporary Relocation Numbers'!J20*Assumptions!E$45</f>
        <v>34644.207738658748</v>
      </c>
      <c r="K20" s="52">
        <f>'Temporary Relocation Numbers'!K20*Assumptions!F$45</f>
        <v>25124.017279833668</v>
      </c>
      <c r="L20" s="52">
        <f>'Temporary Relocation Numbers'!L20*Assumptions!G$45</f>
        <v>26142.755044671161</v>
      </c>
      <c r="M20" s="52">
        <f>'Temporary Relocation Numbers'!M20*Assumptions!H$45</f>
        <v>11383.829970924127</v>
      </c>
      <c r="N20" s="53">
        <f>'Temporary Relocation Numbers'!N20*Assumptions!C$45</f>
        <v>3178506.9513298483</v>
      </c>
      <c r="O20" s="53">
        <f>'Temporary Relocation Numbers'!O20*Assumptions!D$45</f>
        <v>5508600.2966429926</v>
      </c>
      <c r="P20" s="53">
        <f>'Temporary Relocation Numbers'!P20*Assumptions!E$45</f>
        <v>4444071.0641315561</v>
      </c>
      <c r="Q20" s="53">
        <f>'Temporary Relocation Numbers'!Q20*Assumptions!F$45</f>
        <v>1459921.3245497802</v>
      </c>
      <c r="R20" s="53">
        <f>'Temporary Relocation Numbers'!R20*Assumptions!G$45</f>
        <v>1184912.6202523676</v>
      </c>
      <c r="S20" s="53">
        <f>'Temporary Relocation Numbers'!S20*Assumptions!H$45</f>
        <v>687958.2903590292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44849.311148729183</v>
      </c>
      <c r="AC20" s="52">
        <f>'Temporary Relocation Numbers'!AC20*Assumptions!D$45</f>
        <v>45477.208737154324</v>
      </c>
      <c r="AD20" s="52">
        <f>'Temporary Relocation Numbers'!AD20*Assumptions!E$45</f>
        <v>31304.566394955469</v>
      </c>
      <c r="AE20" s="52">
        <f>'Temporary Relocation Numbers'!AE20*Assumptions!F$45</f>
        <v>25059.368594790863</v>
      </c>
      <c r="AF20" s="52">
        <f>'Temporary Relocation Numbers'!AF20*Assumptions!G$45</f>
        <v>25608.737462079986</v>
      </c>
      <c r="AG20" s="52">
        <f>'Temporary Relocation Numbers'!AG20*Assumptions!H$45</f>
        <v>10412.038040149893</v>
      </c>
      <c r="AH20" s="53">
        <f>'Temporary Relocation Numbers'!AH20*Assumptions!C$45</f>
        <v>2959112.6428809944</v>
      </c>
      <c r="AI20" s="53">
        <f>'Temporary Relocation Numbers'!AI20*Assumptions!D$45</f>
        <v>5030409.58477771</v>
      </c>
      <c r="AJ20" s="53">
        <f>'Temporary Relocation Numbers'!AJ20*Assumptions!E$45</f>
        <v>4015670.3464101995</v>
      </c>
      <c r="AK20" s="53">
        <f>'Temporary Relocation Numbers'!AK20*Assumptions!F$45</f>
        <v>1456164.6803456764</v>
      </c>
      <c r="AL20" s="53">
        <f>'Temporary Relocation Numbers'!AL20*Assumptions!G$45</f>
        <v>1160708.4316743955</v>
      </c>
      <c r="AM20" s="53">
        <f>'Temporary Relocation Numbers'!AM20*Assumptions!H$45</f>
        <v>629230.04889831541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59516.800140378567</v>
      </c>
      <c r="I21" s="52">
        <f>'Temporary Relocation Numbers'!I21*Assumptions!D$45</f>
        <v>61525.314651434535</v>
      </c>
      <c r="J21" s="52">
        <f>'Temporary Relocation Numbers'!J21*Assumptions!E$45</f>
        <v>42800.886357098541</v>
      </c>
      <c r="K21" s="52">
        <f>'Temporary Relocation Numbers'!K21*Assumptions!F$45</f>
        <v>31039.24952014424</v>
      </c>
      <c r="L21" s="52">
        <f>'Temporary Relocation Numbers'!L21*Assumptions!G$45</f>
        <v>32297.840267244464</v>
      </c>
      <c r="M21" s="52">
        <f>'Temporary Relocation Numbers'!M21*Assumptions!H$45</f>
        <v>14064.054129035749</v>
      </c>
      <c r="N21" s="53">
        <f>'Temporary Relocation Numbers'!N21*Assumptions!C$45</f>
        <v>3925034.2043784703</v>
      </c>
      <c r="O21" s="53">
        <f>'Temporary Relocation Numbers'!O21*Assumptions!D$45</f>
        <v>6802390.2145398743</v>
      </c>
      <c r="P21" s="53">
        <f>'Temporary Relocation Numbers'!P21*Assumptions!E$45</f>
        <v>5487837.9064444033</v>
      </c>
      <c r="Q21" s="53">
        <f>'Temporary Relocation Numbers'!Q21*Assumptions!F$45</f>
        <v>1802809.0617080277</v>
      </c>
      <c r="R21" s="53">
        <f>'Temporary Relocation Numbers'!R21*Assumptions!G$45</f>
        <v>1463209.813571247</v>
      </c>
      <c r="S21" s="53">
        <f>'Temporary Relocation Numbers'!S21*Assumptions!H$45</f>
        <v>849537.17647688917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55408.692966844203</v>
      </c>
      <c r="AC21" s="52">
        <f>'Temporary Relocation Numbers'!AC21*Assumptions!D$45</f>
        <v>56184.423603515446</v>
      </c>
      <c r="AD21" s="52">
        <f>'Temporary Relocation Numbers'!AD21*Assumptions!E$45</f>
        <v>38674.95538752382</v>
      </c>
      <c r="AE21" s="52">
        <f>'Temporary Relocation Numbers'!AE21*Assumptions!F$45</f>
        <v>30959.379862205278</v>
      </c>
      <c r="AF21" s="52">
        <f>'Temporary Relocation Numbers'!AF21*Assumptions!G$45</f>
        <v>31638.092870577275</v>
      </c>
      <c r="AG21" s="52">
        <f>'Temporary Relocation Numbers'!AG21*Assumptions!H$45</f>
        <v>12863.462205976704</v>
      </c>
      <c r="AH21" s="53">
        <f>'Temporary Relocation Numbers'!AH21*Assumptions!C$45</f>
        <v>3654111.3534633806</v>
      </c>
      <c r="AI21" s="53">
        <f>'Temporary Relocation Numbers'!AI21*Assumptions!D$45</f>
        <v>6211888.1552311629</v>
      </c>
      <c r="AJ21" s="53">
        <f>'Temporary Relocation Numbers'!AJ21*Assumptions!E$45</f>
        <v>4958819.8813200295</v>
      </c>
      <c r="AK21" s="53">
        <f>'Temporary Relocation Numbers'!AK21*Assumptions!F$45</f>
        <v>1798170.1047321374</v>
      </c>
      <c r="AL21" s="53">
        <f>'Temporary Relocation Numbers'!AL21*Assumptions!G$45</f>
        <v>1433320.8532787364</v>
      </c>
      <c r="AM21" s="53">
        <f>'Temporary Relocation Numbers'!AM21*Assumptions!H$45</f>
        <v>777015.59322225559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60371.651352902947</v>
      </c>
      <c r="I22" s="52">
        <f>'Temporary Relocation Numbers'!I22*Assumptions!D$45</f>
        <v>62409.01454300584</v>
      </c>
      <c r="J22" s="52">
        <f>'Temporary Relocation Numbers'!J22*Assumptions!E$45</f>
        <v>43415.643694744133</v>
      </c>
      <c r="K22" s="52">
        <f>'Temporary Relocation Numbers'!K22*Assumptions!F$45</f>
        <v>31485.072212653897</v>
      </c>
      <c r="L22" s="52">
        <f>'Temporary Relocation Numbers'!L22*Assumptions!G$45</f>
        <v>32761.740339984448</v>
      </c>
      <c r="M22" s="52">
        <f>'Temporary Relocation Numbers'!M22*Assumptions!H$45</f>
        <v>14266.058835217162</v>
      </c>
      <c r="N22" s="53">
        <f>'Temporary Relocation Numbers'!N22*Assumptions!C$45</f>
        <v>3979560.1992274146</v>
      </c>
      <c r="O22" s="53">
        <f>'Temporary Relocation Numbers'!O22*Assumptions!D$45</f>
        <v>6896888.0136634493</v>
      </c>
      <c r="P22" s="53">
        <f>'Temporary Relocation Numbers'!P22*Assumptions!E$45</f>
        <v>5564074.1392611349</v>
      </c>
      <c r="Q22" s="53">
        <f>'Temporary Relocation Numbers'!Q22*Assumptions!F$45</f>
        <v>1827853.4186470497</v>
      </c>
      <c r="R22" s="53">
        <f>'Temporary Relocation Numbers'!R22*Assumptions!G$45</f>
        <v>1483536.5079650721</v>
      </c>
      <c r="S22" s="53">
        <f>'Temporary Relocation Numbers'!S22*Assumptions!H$45</f>
        <v>861338.82132800738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56204.538648321999</v>
      </c>
      <c r="AC22" s="52">
        <f>'Temporary Relocation Numbers'!AC22*Assumptions!D$45</f>
        <v>56991.411252871017</v>
      </c>
      <c r="AD22" s="52">
        <f>'Temporary Relocation Numbers'!AD22*Assumptions!E$45</f>
        <v>39230.451187522667</v>
      </c>
      <c r="AE22" s="52">
        <f>'Temporary Relocation Numbers'!AE22*Assumptions!F$45</f>
        <v>31404.055371503273</v>
      </c>
      <c r="AF22" s="52">
        <f>'Temporary Relocation Numbers'!AF22*Assumptions!G$45</f>
        <v>32092.516864955014</v>
      </c>
      <c r="AG22" s="52">
        <f>'Temporary Relocation Numbers'!AG22*Assumptions!H$45</f>
        <v>13048.222580158523</v>
      </c>
      <c r="AH22" s="53">
        <f>'Temporary Relocation Numbers'!AH22*Assumptions!C$45</f>
        <v>3704873.728123493</v>
      </c>
      <c r="AI22" s="53">
        <f>'Temporary Relocation Numbers'!AI22*Assumptions!D$45</f>
        <v>6298182.7870528484</v>
      </c>
      <c r="AJ22" s="53">
        <f>'Temporary Relocation Numbers'!AJ22*Assumptions!E$45</f>
        <v>5027707.0739473132</v>
      </c>
      <c r="AK22" s="53">
        <f>'Temporary Relocation Numbers'!AK22*Assumptions!F$45</f>
        <v>1823150.0179667224</v>
      </c>
      <c r="AL22" s="53">
        <f>'Temporary Relocation Numbers'!AL22*Assumptions!G$45</f>
        <v>1453232.3346552758</v>
      </c>
      <c r="AM22" s="53">
        <f>'Temporary Relocation Numbers'!AM22*Assumptions!H$45</f>
        <v>787809.77896115289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61238.780957307121</v>
      </c>
      <c r="I23" s="52">
        <f>'Temporary Relocation Numbers'!I23*Assumptions!D$45</f>
        <v>63305.407185565709</v>
      </c>
      <c r="J23" s="52">
        <f>'Temporary Relocation Numbers'!J23*Assumptions!E$45</f>
        <v>44039.230909907586</v>
      </c>
      <c r="K23" s="52">
        <f>'Temporary Relocation Numbers'!K23*Assumptions!F$45</f>
        <v>31937.298341980768</v>
      </c>
      <c r="L23" s="52">
        <f>'Temporary Relocation Numbers'!L23*Assumptions!G$45</f>
        <v>33232.303498420188</v>
      </c>
      <c r="M23" s="52">
        <f>'Temporary Relocation Numbers'!M23*Assumptions!H$45</f>
        <v>14470.964973727047</v>
      </c>
      <c r="N23" s="53">
        <f>'Temporary Relocation Numbers'!N23*Assumptions!C$45</f>
        <v>4034843.6611351054</v>
      </c>
      <c r="O23" s="53">
        <f>'Temporary Relocation Numbers'!O23*Assumptions!D$45</f>
        <v>6992698.5622409023</v>
      </c>
      <c r="P23" s="53">
        <f>'Temporary Relocation Numbers'!P23*Assumptions!E$45</f>
        <v>5641369.4345525913</v>
      </c>
      <c r="Q23" s="53">
        <f>'Temporary Relocation Numbers'!Q23*Assumptions!F$45</f>
        <v>1853245.6880898478</v>
      </c>
      <c r="R23" s="53">
        <f>'Temporary Relocation Numbers'!R23*Assumptions!G$45</f>
        <v>1504145.5777921039</v>
      </c>
      <c r="S23" s="53">
        <f>'Temporary Relocation Numbers'!S23*Assumptions!H$45</f>
        <v>873304.41288451827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57011.815213923095</v>
      </c>
      <c r="AC23" s="52">
        <f>'Temporary Relocation Numbers'!AC23*Assumptions!D$45</f>
        <v>57809.989820570925</v>
      </c>
      <c r="AD23" s="52">
        <f>'Temporary Relocation Numbers'!AD23*Assumptions!E$45</f>
        <v>39793.925680210996</v>
      </c>
      <c r="AE23" s="52">
        <f>'Temporary Relocation Numbers'!AE23*Assumptions!F$45</f>
        <v>31855.117840406041</v>
      </c>
      <c r="AF23" s="52">
        <f>'Temporary Relocation Numbers'!AF23*Assumptions!G$45</f>
        <v>32553.467838297969</v>
      </c>
      <c r="AG23" s="52">
        <f>'Temporary Relocation Numbers'!AG23*Assumptions!H$45</f>
        <v>13235.636703021779</v>
      </c>
      <c r="AH23" s="53">
        <f>'Temporary Relocation Numbers'!AH23*Assumptions!C$45</f>
        <v>3756341.2861871407</v>
      </c>
      <c r="AI23" s="53">
        <f>'Temporary Relocation Numbers'!AI23*Assumptions!D$45</f>
        <v>6385676.2111410955</v>
      </c>
      <c r="AJ23" s="53">
        <f>'Temporary Relocation Numbers'!AJ23*Assumptions!E$45</f>
        <v>5097551.237269572</v>
      </c>
      <c r="AK23" s="53">
        <f>'Temporary Relocation Numbers'!AK23*Assumptions!F$45</f>
        <v>1848476.9484626693</v>
      </c>
      <c r="AL23" s="53">
        <f>'Temporary Relocation Numbers'!AL23*Assumptions!G$45</f>
        <v>1473420.4233871754</v>
      </c>
      <c r="AM23" s="53">
        <f>'Temporary Relocation Numbers'!AM23*Assumptions!H$45</f>
        <v>798753.91593240947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62118.36531048797</v>
      </c>
      <c r="I24" s="52">
        <f>'Temporary Relocation Numbers'!I24*Assumptions!D$45</f>
        <v>64214.674887530346</v>
      </c>
      <c r="J24" s="52">
        <f>'Temporary Relocation Numbers'!J24*Assumptions!E$45</f>
        <v>44671.774827812798</v>
      </c>
      <c r="K24" s="52">
        <f>'Temporary Relocation Numbers'!K24*Assumptions!F$45</f>
        <v>32396.019881915727</v>
      </c>
      <c r="L24" s="52">
        <f>'Temporary Relocation Numbers'!L24*Assumptions!G$45</f>
        <v>33709.625445729129</v>
      </c>
      <c r="M24" s="52">
        <f>'Temporary Relocation Numbers'!M24*Assumptions!H$45</f>
        <v>14678.814218394285</v>
      </c>
      <c r="N24" s="53">
        <f>'Temporary Relocation Numbers'!N24*Assumptions!C$45</f>
        <v>4090895.1127219307</v>
      </c>
      <c r="O24" s="53">
        <f>'Temporary Relocation Numbers'!O24*Assumptions!D$45</f>
        <v>7089840.0967935547</v>
      </c>
      <c r="P24" s="53">
        <f>'Temporary Relocation Numbers'!P24*Assumptions!E$45</f>
        <v>5719738.50465809</v>
      </c>
      <c r="Q24" s="53">
        <f>'Temporary Relocation Numbers'!Q24*Assumptions!F$45</f>
        <v>1878990.7031854852</v>
      </c>
      <c r="R24" s="53">
        <f>'Temporary Relocation Numbers'!R24*Assumptions!G$45</f>
        <v>1525040.9457701119</v>
      </c>
      <c r="S24" s="53">
        <f>'Temporary Relocation Numbers'!S24*Assumptions!H$45</f>
        <v>885436.22866981348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57830.686847627963</v>
      </c>
      <c r="AC24" s="52">
        <f>'Temporary Relocation Numbers'!AC24*Assumptions!D$45</f>
        <v>58640.325789197872</v>
      </c>
      <c r="AD24" s="52">
        <f>'Temporary Relocation Numbers'!AD24*Assumptions!E$45</f>
        <v>40365.493465081796</v>
      </c>
      <c r="AE24" s="52">
        <f>'Temporary Relocation Numbers'!AE24*Assumptions!F$45</f>
        <v>32312.659006039103</v>
      </c>
      <c r="AF24" s="52">
        <f>'Temporary Relocation Numbers'!AF24*Assumptions!G$45</f>
        <v>33021.039538856567</v>
      </c>
      <c r="AG24" s="52">
        <f>'Temporary Relocation Numbers'!AG24*Assumptions!H$45</f>
        <v>13425.742690867626</v>
      </c>
      <c r="AH24" s="53">
        <f>'Temporary Relocation Numbers'!AH24*Assumptions!C$45</f>
        <v>3808523.8239579038</v>
      </c>
      <c r="AI24" s="53">
        <f>'Temporary Relocation Numbers'!AI24*Assumptions!D$45</f>
        <v>6474385.0809408296</v>
      </c>
      <c r="AJ24" s="53">
        <f>'Temporary Relocation Numbers'!AJ24*Assumptions!E$45</f>
        <v>5168365.6653822083</v>
      </c>
      <c r="AK24" s="53">
        <f>'Temporary Relocation Numbers'!AK24*Assumptions!F$45</f>
        <v>1874155.7169324663</v>
      </c>
      <c r="AL24" s="53">
        <f>'Temporary Relocation Numbers'!AL24*Assumptions!G$45</f>
        <v>1493888.9620629195</v>
      </c>
      <c r="AM24" s="53">
        <f>'Temporary Relocation Numbers'!AM24*Assumptions!H$45</f>
        <v>809850.08723637438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63010.583302390354</v>
      </c>
      <c r="I25" s="52">
        <f>'Temporary Relocation Numbers'!I25*Assumptions!D$45</f>
        <v>65137.002575846731</v>
      </c>
      <c r="J25" s="52">
        <f>'Temporary Relocation Numbers'!J25*Assumptions!E$45</f>
        <v>45313.404095298647</v>
      </c>
      <c r="K25" s="52">
        <f>'Temporary Relocation Numbers'!K25*Assumptions!F$45</f>
        <v>32861.33012728679</v>
      </c>
      <c r="L25" s="52">
        <f>'Temporary Relocation Numbers'!L25*Assumptions!G$45</f>
        <v>34193.803259691857</v>
      </c>
      <c r="M25" s="52">
        <f>'Temporary Relocation Numbers'!M25*Assumptions!H$45</f>
        <v>14889.648841616934</v>
      </c>
      <c r="N25" s="53">
        <f>'Temporary Relocation Numbers'!N25*Assumptions!C$45</f>
        <v>4147725.2227869644</v>
      </c>
      <c r="O25" s="53">
        <f>'Temporary Relocation Numbers'!O25*Assumptions!D$45</f>
        <v>7188331.1071817866</v>
      </c>
      <c r="P25" s="53">
        <f>'Temporary Relocation Numbers'!P25*Assumptions!E$45</f>
        <v>5799196.2662985856</v>
      </c>
      <c r="Q25" s="53">
        <f>'Temporary Relocation Numbers'!Q25*Assumptions!F$45</f>
        <v>1905093.3642244176</v>
      </c>
      <c r="R25" s="53">
        <f>'Temporary Relocation Numbers'!R25*Assumptions!G$45</f>
        <v>1546226.5891106797</v>
      </c>
      <c r="S25" s="53">
        <f>'Temporary Relocation Numbers'!S25*Assumptions!H$45</f>
        <v>897736.57784630288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58661.320091623122</v>
      </c>
      <c r="AC25" s="52">
        <f>'Temporary Relocation Numbers'!AC25*Assumptions!D$45</f>
        <v>59482.588032555788</v>
      </c>
      <c r="AD25" s="52">
        <f>'Temporary Relocation Numbers'!AD25*Assumptions!E$45</f>
        <v>40945.270787642519</v>
      </c>
      <c r="AE25" s="52">
        <f>'Temporary Relocation Numbers'!AE25*Assumptions!F$45</f>
        <v>32776.771923165834</v>
      </c>
      <c r="AF25" s="52">
        <f>'Temporary Relocation Numbers'!AF25*Assumptions!G$45</f>
        <v>33495.327061405289</v>
      </c>
      <c r="AG25" s="52">
        <f>'Temporary Relocation Numbers'!AG25*Assumptions!H$45</f>
        <v>13618.579207468962</v>
      </c>
      <c r="AH25" s="53">
        <f>'Temporary Relocation Numbers'!AH25*Assumptions!C$45</f>
        <v>3861431.2738281651</v>
      </c>
      <c r="AI25" s="53">
        <f>'Temporary Relocation Numbers'!AI25*Assumptions!D$45</f>
        <v>6564326.2812441681</v>
      </c>
      <c r="AJ25" s="53">
        <f>'Temporary Relocation Numbers'!AJ25*Assumptions!E$45</f>
        <v>5240163.8370602336</v>
      </c>
      <c r="AK25" s="53">
        <f>'Temporary Relocation Numbers'!AK25*Assumptions!F$45</f>
        <v>1900191.2110572271</v>
      </c>
      <c r="AL25" s="53">
        <f>'Temporary Relocation Numbers'!AL25*Assumptions!G$45</f>
        <v>1514641.8466516635</v>
      </c>
      <c r="AM25" s="53">
        <f>'Temporary Relocation Numbers'!AM25*Assumptions!H$45</f>
        <v>821100.40491151938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63915.616392389675</v>
      </c>
      <c r="I26" s="52">
        <f>'Temporary Relocation Numbers'!I26*Assumptions!D$45</f>
        <v>66072.577833603063</v>
      </c>
      <c r="J26" s="52">
        <f>'Temporary Relocation Numbers'!J26*Assumptions!E$45</f>
        <v>45964.249206983222</v>
      </c>
      <c r="K26" s="52">
        <f>'Temporary Relocation Numbers'!K26*Assumptions!F$45</f>
        <v>33333.323712933496</v>
      </c>
      <c r="L26" s="52">
        <f>'Temporary Relocation Numbers'!L26*Assumptions!G$45</f>
        <v>34684.935412435676</v>
      </c>
      <c r="M26" s="52">
        <f>'Temporary Relocation Numbers'!M26*Assumptions!H$45</f>
        <v>15103.511722959633</v>
      </c>
      <c r="N26" s="53">
        <f>'Temporary Relocation Numbers'!N26*Assumptions!C$45</f>
        <v>4205344.8083386617</v>
      </c>
      <c r="O26" s="53">
        <f>'Temporary Relocation Numbers'!O26*Assumptions!D$45</f>
        <v>7288190.3401243845</v>
      </c>
      <c r="P26" s="53">
        <f>'Temporary Relocation Numbers'!P26*Assumptions!E$45</f>
        <v>5879757.8434159216</v>
      </c>
      <c r="Q26" s="53">
        <f>'Temporary Relocation Numbers'!Q26*Assumptions!F$45</f>
        <v>1931558.6395712113</v>
      </c>
      <c r="R26" s="53">
        <f>'Temporary Relocation Numbers'!R26*Assumptions!G$45</f>
        <v>1567706.5402762268</v>
      </c>
      <c r="S26" s="53">
        <f>'Temporary Relocation Numbers'!S26*Assumptions!H$45</f>
        <v>910207.80165493931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59503.883880172369</v>
      </c>
      <c r="AC26" s="52">
        <f>'Temporary Relocation Numbers'!AC26*Assumptions!D$45</f>
        <v>60336.947850015487</v>
      </c>
      <c r="AD26" s="52">
        <f>'Temporary Relocation Numbers'!AD26*Assumptions!E$45</f>
        <v>41533.375563057154</v>
      </c>
      <c r="AE26" s="52">
        <f>'Temporary Relocation Numbers'!AE26*Assumptions!F$45</f>
        <v>33247.550983113055</v>
      </c>
      <c r="AF26" s="52">
        <f>'Temporary Relocation Numbers'!AF26*Assumptions!G$45</f>
        <v>33976.426866583104</v>
      </c>
      <c r="AG26" s="52">
        <f>'Temporary Relocation Numbers'!AG26*Assumptions!H$45</f>
        <v>13814.185471933877</v>
      </c>
      <c r="AH26" s="53">
        <f>'Temporary Relocation Numbers'!AH26*Assumptions!C$45</f>
        <v>3915073.7061696309</v>
      </c>
      <c r="AI26" s="53">
        <f>'Temporary Relocation Numbers'!AI26*Assumptions!D$45</f>
        <v>6655516.9314042702</v>
      </c>
      <c r="AJ26" s="53">
        <f>'Temporary Relocation Numbers'!AJ26*Assumptions!E$45</f>
        <v>5312959.4183238158</v>
      </c>
      <c r="AK26" s="53">
        <f>'Temporary Relocation Numbers'!AK26*Assumptions!F$45</f>
        <v>1926588.3864170082</v>
      </c>
      <c r="AL26" s="53">
        <f>'Temporary Relocation Numbers'!AL26*Assumptions!G$45</f>
        <v>1535683.0272447898</v>
      </c>
      <c r="AM26" s="53">
        <f>'Temporary Relocation Numbers'!AM26*Assumptions!H$45</f>
        <v>832507.01033644262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64833.648646197093</v>
      </c>
      <c r="I27" s="52">
        <f>'Temporary Relocation Numbers'!I27*Assumptions!D$45</f>
        <v>67021.590938179346</v>
      </c>
      <c r="J27" s="52">
        <f>'Temporary Relocation Numbers'!J27*Assumptions!E$45</f>
        <v>46624.442531803878</v>
      </c>
      <c r="K27" s="52">
        <f>'Temporary Relocation Numbers'!K27*Assumptions!F$45</f>
        <v>33812.096632953726</v>
      </c>
      <c r="L27" s="52">
        <f>'Temporary Relocation Numbers'!L27*Assumptions!G$45</f>
        <v>35183.121790461984</v>
      </c>
      <c r="M27" s="52">
        <f>'Temporary Relocation Numbers'!M27*Assumptions!H$45</f>
        <v>15320.446357874402</v>
      </c>
      <c r="N27" s="53">
        <f>'Temporary Relocation Numbers'!N27*Assumptions!C$45</f>
        <v>4263764.8366537578</v>
      </c>
      <c r="O27" s="53">
        <f>'Temporary Relocation Numbers'!O27*Assumptions!D$45</f>
        <v>7389436.8027667869</v>
      </c>
      <c r="P27" s="53">
        <f>'Temporary Relocation Numbers'!P27*Assumptions!E$45</f>
        <v>5961438.5700515024</v>
      </c>
      <c r="Q27" s="53">
        <f>'Temporary Relocation Numbers'!Q27*Assumptions!F$45</f>
        <v>1958391.5666102187</v>
      </c>
      <c r="R27" s="53">
        <f>'Temporary Relocation Numbers'!R27*Assumptions!G$45</f>
        <v>1589484.8877475436</v>
      </c>
      <c r="S27" s="53">
        <f>'Temporary Relocation Numbers'!S27*Assumptions!H$45</f>
        <v>922852.27386084851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60358.549573974786</v>
      </c>
      <c r="AC27" s="52">
        <f>'Temporary Relocation Numbers'!AC27*Assumptions!D$45</f>
        <v>61203.579001353428</v>
      </c>
      <c r="AD27" s="52">
        <f>'Temporary Relocation Numbers'!AD27*Assumptions!E$45</f>
        <v>42129.927400127825</v>
      </c>
      <c r="AE27" s="52">
        <f>'Temporary Relocation Numbers'!AE27*Assumptions!F$45</f>
        <v>33725.091932968287</v>
      </c>
      <c r="AF27" s="52">
        <f>'Temporary Relocation Numbers'!AF27*Assumptions!G$45</f>
        <v>34464.436800511656</v>
      </c>
      <c r="AG27" s="52">
        <f>'Temporary Relocation Numbers'!AG27*Assumptions!H$45</f>
        <v>14012.601266682017</v>
      </c>
      <c r="AH27" s="53">
        <f>'Temporary Relocation Numbers'!AH27*Assumptions!C$45</f>
        <v>3969461.3312501237</v>
      </c>
      <c r="AI27" s="53">
        <f>'Temporary Relocation Numbers'!AI27*Assumptions!D$45</f>
        <v>6747974.3885938143</v>
      </c>
      <c r="AJ27" s="53">
        <f>'Temporary Relocation Numbers'!AJ27*Assumptions!E$45</f>
        <v>5386766.2650394486</v>
      </c>
      <c r="AK27" s="53">
        <f>'Temporary Relocation Numbers'!AK27*Assumptions!F$45</f>
        <v>1953352.2674340515</v>
      </c>
      <c r="AL27" s="53">
        <f>'Temporary Relocation Numbers'!AL27*Assumptions!G$45</f>
        <v>1557016.5088077669</v>
      </c>
      <c r="AM27" s="53">
        <f>'Temporary Relocation Numbers'!AM27*Assumptions!H$45</f>
        <v>844072.07463745621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65764.866773294969</v>
      </c>
      <c r="I28" s="52">
        <f>'Temporary Relocation Numbers'!I28*Assumptions!D$45</f>
        <v>67984.234899946154</v>
      </c>
      <c r="J28" s="52">
        <f>'Temporary Relocation Numbers'!J28*Assumptions!E$45</f>
        <v>47294.118339938359</v>
      </c>
      <c r="K28" s="52">
        <f>'Temporary Relocation Numbers'!K28*Assumptions!F$45</f>
        <v>34297.746260226995</v>
      </c>
      <c r="L28" s="52">
        <f>'Temporary Relocation Numbers'!L28*Assumptions!G$45</f>
        <v>35688.46371496113</v>
      </c>
      <c r="M28" s="52">
        <f>'Temporary Relocation Numbers'!M28*Assumptions!H$45</f>
        <v>15540.496866546799</v>
      </c>
      <c r="N28" s="53">
        <f>'Temporary Relocation Numbers'!N28*Assumptions!C$45</f>
        <v>4322996.4273647768</v>
      </c>
      <c r="O28" s="53">
        <f>'Temporary Relocation Numbers'!O28*Assumptions!D$45</f>
        <v>7492089.7662988761</v>
      </c>
      <c r="P28" s="53">
        <f>'Temporary Relocation Numbers'!P28*Assumptions!E$45</f>
        <v>6044253.9932649685</v>
      </c>
      <c r="Q28" s="53">
        <f>'Temporary Relocation Numbers'!Q28*Assumptions!F$45</f>
        <v>1985597.2527043899</v>
      </c>
      <c r="R28" s="53">
        <f>'Temporary Relocation Numbers'!R28*Assumptions!G$45</f>
        <v>1611565.7768019927</v>
      </c>
      <c r="S28" s="53">
        <f>'Temporary Relocation Numbers'!S28*Assumptions!H$45</f>
        <v>935672.40120515076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61225.490995015993</v>
      </c>
      <c r="AC28" s="52">
        <f>'Temporary Relocation Numbers'!AC28*Assumptions!D$45</f>
        <v>62082.657742091098</v>
      </c>
      <c r="AD28" s="52">
        <f>'Temporary Relocation Numbers'!AD28*Assumptions!E$45</f>
        <v>42735.047625620755</v>
      </c>
      <c r="AE28" s="52">
        <f>'Temporary Relocation Numbers'!AE28*Assumptions!F$45</f>
        <v>34209.491895052859</v>
      </c>
      <c r="AF28" s="52">
        <f>'Temporary Relocation Numbers'!AF28*Assumptions!G$45</f>
        <v>34959.456114695167</v>
      </c>
      <c r="AG28" s="52">
        <f>'Temporary Relocation Numbers'!AG28*Assumptions!H$45</f>
        <v>14213.866945535559</v>
      </c>
      <c r="AH28" s="53">
        <f>'Temporary Relocation Numbers'!AH28*Assumptions!C$45</f>
        <v>4024604.5011769966</v>
      </c>
      <c r="AI28" s="53">
        <f>'Temporary Relocation Numbers'!AI28*Assumptions!D$45</f>
        <v>6841716.2511087516</v>
      </c>
      <c r="AJ28" s="53">
        <f>'Temporary Relocation Numbers'!AJ28*Assumptions!E$45</f>
        <v>5461598.4255572762</v>
      </c>
      <c r="AK28" s="53">
        <f>'Temporary Relocation Numbers'!AK28*Assumptions!F$45</f>
        <v>1980487.9483291304</v>
      </c>
      <c r="AL28" s="53">
        <f>'Temporary Relocation Numbers'!AL28*Assumptions!G$45</f>
        <v>1578646.3519424505</v>
      </c>
      <c r="AM28" s="53">
        <f>'Temporary Relocation Numbers'!AM28*Assumptions!H$45</f>
        <v>855797.79910183907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66709.460164909688</v>
      </c>
      <c r="I29" s="52">
        <f>'Temporary Relocation Numbers'!I29*Assumptions!D$45</f>
        <v>68960.705501518911</v>
      </c>
      <c r="J29" s="52">
        <f>'Temporary Relocation Numbers'!J29*Assumptions!E$45</f>
        <v>47973.41283011272</v>
      </c>
      <c r="K29" s="52">
        <f>'Temporary Relocation Numbers'!K29*Assumptions!F$45</f>
        <v>34790.371366218154</v>
      </c>
      <c r="L29" s="52">
        <f>'Temporary Relocation Numbers'!L29*Assumptions!G$45</f>
        <v>36201.063962419154</v>
      </c>
      <c r="M29" s="52">
        <f>'Temporary Relocation Numbers'!M29*Assumptions!H$45</f>
        <v>15763.708002869063</v>
      </c>
      <c r="N29" s="53">
        <f>'Temporary Relocation Numbers'!N29*Assumptions!C$45</f>
        <v>4383050.8545765327</v>
      </c>
      <c r="O29" s="53">
        <f>'Temporary Relocation Numbers'!O29*Assumptions!D$45</f>
        <v>7596168.7696230607</v>
      </c>
      <c r="P29" s="53">
        <f>'Temporary Relocation Numbers'!P29*Assumptions!E$45</f>
        <v>6128219.8760934127</v>
      </c>
      <c r="Q29" s="53">
        <f>'Temporary Relocation Numbers'!Q29*Assumptions!F$45</f>
        <v>2013180.8761674073</v>
      </c>
      <c r="R29" s="53">
        <f>'Temporary Relocation Numbers'!R29*Assumptions!G$45</f>
        <v>1633953.4103025158</v>
      </c>
      <c r="S29" s="53">
        <f>'Temporary Relocation Numbers'!S29*Assumptions!H$45</f>
        <v>948670.62386305758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62104.88446192017</v>
      </c>
      <c r="AC29" s="52">
        <f>'Temporary Relocation Numbers'!AC29*Assumptions!D$45</f>
        <v>62974.362859341796</v>
      </c>
      <c r="AD29" s="52">
        <f>'Temporary Relocation Numbers'!AD29*Assumptions!E$45</f>
        <v>43348.859308941821</v>
      </c>
      <c r="AE29" s="52">
        <f>'Temporary Relocation Numbers'!AE29*Assumptions!F$45</f>
        <v>34700.849386674599</v>
      </c>
      <c r="AF29" s="52">
        <f>'Temporary Relocation Numbers'!AF29*Assumptions!G$45</f>
        <v>35461.585486206284</v>
      </c>
      <c r="AG29" s="52">
        <f>'Temporary Relocation Numbers'!AG29*Assumptions!H$45</f>
        <v>14418.023441926365</v>
      </c>
      <c r="AH29" s="53">
        <f>'Temporary Relocation Numbers'!AH29*Assumptions!C$45</f>
        <v>4080513.7118675485</v>
      </c>
      <c r="AI29" s="53">
        <f>'Temporary Relocation Numbers'!AI29*Assumptions!D$45</f>
        <v>6936760.3617179655</v>
      </c>
      <c r="AJ29" s="53">
        <f>'Temporary Relocation Numbers'!AJ29*Assumptions!E$45</f>
        <v>5537470.1433850443</v>
      </c>
      <c r="AK29" s="53">
        <f>'Temporary Relocation Numbers'!AK29*Assumptions!F$45</f>
        <v>2008000.5940911793</v>
      </c>
      <c r="AL29" s="53">
        <f>'Temporary Relocation Numbers'!AL29*Assumptions!G$45</f>
        <v>1600576.673659978</v>
      </c>
      <c r="AM29" s="53">
        <f>'Temporary Relocation Numbers'!AM29*Assumptions!H$45</f>
        <v>867686.41559682682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67667.620932530204</v>
      </c>
      <c r="I30" s="52">
        <f>'Temporary Relocation Numbers'!I30*Assumptions!D$45</f>
        <v>69951.201337576407</v>
      </c>
      <c r="J30" s="52">
        <f>'Temporary Relocation Numbers'!J30*Assumptions!E$45</f>
        <v>48662.464157301467</v>
      </c>
      <c r="K30" s="52">
        <f>'Temporary Relocation Numbers'!K30*Assumptions!F$45</f>
        <v>35290.072141065561</v>
      </c>
      <c r="L30" s="52">
        <f>'Temporary Relocation Numbers'!L30*Assumptions!G$45</f>
        <v>36721.026785520444</v>
      </c>
      <c r="M30" s="52">
        <f>'Temporary Relocation Numbers'!M30*Assumptions!H$45</f>
        <v>15990.125163542167</v>
      </c>
      <c r="N30" s="53">
        <f>'Temporary Relocation Numbers'!N30*Assumptions!C$45</f>
        <v>4443939.5490120361</v>
      </c>
      <c r="O30" s="53">
        <f>'Temporary Relocation Numbers'!O30*Assumptions!D$45</f>
        <v>7701693.623073291</v>
      </c>
      <c r="P30" s="53">
        <f>'Temporary Relocation Numbers'!P30*Assumptions!E$45</f>
        <v>6213352.200551712</v>
      </c>
      <c r="Q30" s="53">
        <f>'Temporary Relocation Numbers'!Q30*Assumptions!F$45</f>
        <v>2041147.6872493208</v>
      </c>
      <c r="R30" s="53">
        <f>'Temporary Relocation Numbers'!R30*Assumptions!G$45</f>
        <v>1656652.0494976051</v>
      </c>
      <c r="S30" s="53">
        <f>'Temporary Relocation Numbers'!S30*Assumptions!H$45</f>
        <v>961849.41590833431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62996.908825809674</v>
      </c>
      <c r="AC30" s="52">
        <f>'Temporary Relocation Numbers'!AC30*Assumptions!D$45</f>
        <v>63878.875708172469</v>
      </c>
      <c r="AD30" s="52">
        <f>'Temporary Relocation Numbers'!AD30*Assumptions!E$45</f>
        <v>43971.487287166376</v>
      </c>
      <c r="AE30" s="52">
        <f>'Temporary Relocation Numbers'!AE30*Assumptions!F$45</f>
        <v>35199.264340164344</v>
      </c>
      <c r="AF30" s="52">
        <f>'Temporary Relocation Numbers'!AF30*Assumptions!G$45</f>
        <v>35970.927038161688</v>
      </c>
      <c r="AG30" s="52">
        <f>'Temporary Relocation Numbers'!AG30*Assumptions!H$45</f>
        <v>14625.11227722102</v>
      </c>
      <c r="AH30" s="53">
        <f>'Temporary Relocation Numbers'!AH30*Assumptions!C$45</f>
        <v>4137199.6050468078</v>
      </c>
      <c r="AI30" s="53">
        <f>'Temporary Relocation Numbers'!AI30*Assumptions!D$45</f>
        <v>7033124.8110594433</v>
      </c>
      <c r="AJ30" s="53">
        <f>'Temporary Relocation Numbers'!AJ30*Assumptions!E$45</f>
        <v>5614395.8598992052</v>
      </c>
      <c r="AK30" s="53">
        <f>'Temporary Relocation Numbers'!AK30*Assumptions!F$45</f>
        <v>2035895.4414603973</v>
      </c>
      <c r="AL30" s="53">
        <f>'Temporary Relocation Numbers'!AL30*Assumptions!G$45</f>
        <v>1622811.6481643964</v>
      </c>
      <c r="AM30" s="53">
        <f>'Temporary Relocation Numbers'!AM30*Assumptions!H$45</f>
        <v>879740.18699442514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86116.337352057075</v>
      </c>
      <c r="I31" s="52">
        <f>'Temporary Relocation Numbers'!I31*Assumptions!D$45</f>
        <v>89022.506917669365</v>
      </c>
      <c r="J31" s="52">
        <f>'Temporary Relocation Numbers'!J31*Assumptions!E$45</f>
        <v>61929.666242159496</v>
      </c>
      <c r="K31" s="52">
        <f>'Temporary Relocation Numbers'!K31*Assumptions!F$45</f>
        <v>44911.46157936602</v>
      </c>
      <c r="L31" s="52">
        <f>'Temporary Relocation Numbers'!L31*Assumptions!G$45</f>
        <v>46732.547812325764</v>
      </c>
      <c r="M31" s="52">
        <f>'Temporary Relocation Numbers'!M31*Assumptions!H$45</f>
        <v>20349.629466923325</v>
      </c>
      <c r="N31" s="53">
        <f>'Temporary Relocation Numbers'!N31*Assumptions!C$45</f>
        <v>5652895.233539925</v>
      </c>
      <c r="O31" s="53">
        <f>'Temporary Relocation Numbers'!O31*Assumptions!D$45</f>
        <v>9796908.0568917338</v>
      </c>
      <c r="P31" s="53">
        <f>'Temporary Relocation Numbers'!P31*Assumptions!E$45</f>
        <v>7903669.4022114044</v>
      </c>
      <c r="Q31" s="53">
        <f>'Temporary Relocation Numbers'!Q31*Assumptions!F$45</f>
        <v>2596433.6159270899</v>
      </c>
      <c r="R31" s="53">
        <f>'Temporary Relocation Numbers'!R31*Assumptions!G$45</f>
        <v>2107337.5033468069</v>
      </c>
      <c r="S31" s="53">
        <f>'Temporary Relocation Numbers'!S31*Assumptions!H$45</f>
        <v>1223516.6384700653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80172.214979885452</v>
      </c>
      <c r="AC31" s="52">
        <f>'Temporary Relocation Numbers'!AC31*Assumptions!D$45</f>
        <v>81294.638918073368</v>
      </c>
      <c r="AD31" s="52">
        <f>'Temporary Relocation Numbers'!AD31*Assumptions!E$45</f>
        <v>55959.754176504932</v>
      </c>
      <c r="AE31" s="52">
        <f>'Temporary Relocation Numbers'!AE31*Assumptions!F$45</f>
        <v>44795.896186215803</v>
      </c>
      <c r="AF31" s="52">
        <f>'Temporary Relocation Numbers'!AF31*Assumptions!G$45</f>
        <v>45777.942906744021</v>
      </c>
      <c r="AG31" s="52">
        <f>'Temporary Relocation Numbers'!AG31*Assumptions!H$45</f>
        <v>18612.463173969962</v>
      </c>
      <c r="AH31" s="53">
        <f>'Temporary Relocation Numbers'!AH31*Assumptions!C$45</f>
        <v>5262707.9350734465</v>
      </c>
      <c r="AI31" s="53">
        <f>'Temporary Relocation Numbers'!AI31*Assumptions!D$45</f>
        <v>8946457.8180790264</v>
      </c>
      <c r="AJ31" s="53">
        <f>'Temporary Relocation Numbers'!AJ31*Assumptions!E$45</f>
        <v>7141769.4245382585</v>
      </c>
      <c r="AK31" s="53">
        <f>'Temporary Relocation Numbers'!AK31*Assumptions!F$45</f>
        <v>2589752.5180277755</v>
      </c>
      <c r="AL31" s="53">
        <f>'Temporary Relocation Numbers'!AL31*Assumptions!G$45</f>
        <v>2064290.9584314735</v>
      </c>
      <c r="AM31" s="53">
        <f>'Temporary Relocation Numbers'!AM31*Assumptions!H$45</f>
        <v>1119069.9276996034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87353.242817907565</v>
      </c>
      <c r="I32" s="52">
        <f>'Temporary Relocation Numbers'!I32*Assumptions!D$45</f>
        <v>90301.154254237117</v>
      </c>
      <c r="J32" s="52">
        <f>'Temporary Relocation Numbers'!J32*Assumptions!E$45</f>
        <v>62819.173913161176</v>
      </c>
      <c r="K32" s="52">
        <f>'Temporary Relocation Numbers'!K32*Assumptions!F$45</f>
        <v>45556.533513623392</v>
      </c>
      <c r="L32" s="52">
        <f>'Temporary Relocation Numbers'!L32*Assumptions!G$45</f>
        <v>47403.776357333132</v>
      </c>
      <c r="M32" s="52">
        <f>'Temporary Relocation Numbers'!M32*Assumptions!H$45</f>
        <v>20641.91509691672</v>
      </c>
      <c r="N32" s="53">
        <f>'Temporary Relocation Numbers'!N32*Assumptions!C$45</f>
        <v>5731424.4183408571</v>
      </c>
      <c r="O32" s="53">
        <f>'Temporary Relocation Numbers'!O32*Assumptions!D$45</f>
        <v>9933005.2551402878</v>
      </c>
      <c r="P32" s="53">
        <f>'Temporary Relocation Numbers'!P32*Assumptions!E$45</f>
        <v>8013466.0089854281</v>
      </c>
      <c r="Q32" s="53">
        <f>'Temporary Relocation Numbers'!Q32*Assumptions!F$45</f>
        <v>2632502.8878355334</v>
      </c>
      <c r="R32" s="53">
        <f>'Temporary Relocation Numbers'!R32*Assumptions!G$45</f>
        <v>2136612.3243723908</v>
      </c>
      <c r="S32" s="53">
        <f>'Temporary Relocation Numbers'!S32*Assumptions!H$45</f>
        <v>1240513.550714141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81323.743876342749</v>
      </c>
      <c r="AC32" s="52">
        <f>'Temporary Relocation Numbers'!AC32*Assumptions!D$45</f>
        <v>82462.289404775191</v>
      </c>
      <c r="AD32" s="52">
        <f>'Temporary Relocation Numbers'!AD32*Assumptions!E$45</f>
        <v>56763.514855800888</v>
      </c>
      <c r="AE32" s="52">
        <f>'Temporary Relocation Numbers'!AE32*Assumptions!F$45</f>
        <v>45439.308232572163</v>
      </c>
      <c r="AF32" s="52">
        <f>'Temporary Relocation Numbers'!AF32*Assumptions!G$45</f>
        <v>46435.460278450853</v>
      </c>
      <c r="AG32" s="52">
        <f>'Temporary Relocation Numbers'!AG32*Assumptions!H$45</f>
        <v>18879.797551402986</v>
      </c>
      <c r="AH32" s="53">
        <f>'Temporary Relocation Numbers'!AH32*Assumptions!C$45</f>
        <v>5335816.6956134709</v>
      </c>
      <c r="AI32" s="53">
        <f>'Temporary Relocation Numbers'!AI32*Assumptions!D$45</f>
        <v>9070740.6873494927</v>
      </c>
      <c r="AJ32" s="53">
        <f>'Temporary Relocation Numbers'!AJ32*Assumptions!E$45</f>
        <v>7240981.8294697423</v>
      </c>
      <c r="AK32" s="53">
        <f>'Temporary Relocation Numbers'!AK32*Assumptions!F$45</f>
        <v>2625728.9771120055</v>
      </c>
      <c r="AL32" s="53">
        <f>'Temporary Relocation Numbers'!AL32*Assumptions!G$45</f>
        <v>2092967.783219547</v>
      </c>
      <c r="AM32" s="53">
        <f>'Temporary Relocation Numbers'!AM32*Assumptions!H$45</f>
        <v>1134615.8816801547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88607.914194135737</v>
      </c>
      <c r="I33" s="52">
        <f>'Temporary Relocation Numbers'!I33*Assumptions!D$45</f>
        <v>91598.167047675481</v>
      </c>
      <c r="J33" s="52">
        <f>'Temporary Relocation Numbers'!J33*Assumptions!E$45</f>
        <v>63721.457753401002</v>
      </c>
      <c r="K33" s="52">
        <f>'Temporary Relocation Numbers'!K33*Assumptions!F$45</f>
        <v>46210.870739762468</v>
      </c>
      <c r="L33" s="52">
        <f>'Temporary Relocation Numbers'!L33*Assumptions!G$45</f>
        <v>48084.645886637831</v>
      </c>
      <c r="M33" s="52">
        <f>'Temporary Relocation Numbers'!M33*Assumptions!H$45</f>
        <v>20938.398881458306</v>
      </c>
      <c r="N33" s="53">
        <f>'Temporary Relocation Numbers'!N33*Assumptions!C$45</f>
        <v>5811044.5189664653</v>
      </c>
      <c r="O33" s="53">
        <f>'Temporary Relocation Numbers'!O33*Assumptions!D$45</f>
        <v>10070993.095544878</v>
      </c>
      <c r="P33" s="53">
        <f>'Temporary Relocation Numbers'!P33*Assumptions!E$45</f>
        <v>8124787.8939872747</v>
      </c>
      <c r="Q33" s="53">
        <f>'Temporary Relocation Numbers'!Q33*Assumptions!F$45</f>
        <v>2669073.2287364686</v>
      </c>
      <c r="R33" s="53">
        <f>'Temporary Relocation Numbers'!R33*Assumptions!G$45</f>
        <v>2166293.8268833659</v>
      </c>
      <c r="S33" s="53">
        <f>'Temporary Relocation Numbers'!S33*Assumptions!H$45</f>
        <v>1257746.5815501094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82491.812403140982</v>
      </c>
      <c r="AC33" s="52">
        <f>'Temporary Relocation Numbers'!AC33*Assumptions!D$45</f>
        <v>83646.711079309782</v>
      </c>
      <c r="AD33" s="52">
        <f>'Temporary Relocation Numbers'!AD33*Assumptions!E$45</f>
        <v>57578.82010385146</v>
      </c>
      <c r="AE33" s="52">
        <f>'Temporary Relocation Numbers'!AE33*Assumptions!F$45</f>
        <v>46091.961729522016</v>
      </c>
      <c r="AF33" s="52">
        <f>'Temporary Relocation Numbers'!AF33*Assumptions!G$45</f>
        <v>47102.42169824383</v>
      </c>
      <c r="AG33" s="52">
        <f>'Temporary Relocation Numbers'!AG33*Assumptions!H$45</f>
        <v>19150.971703759373</v>
      </c>
      <c r="AH33" s="53">
        <f>'Temporary Relocation Numbers'!AH33*Assumptions!C$45</f>
        <v>5409941.0722457524</v>
      </c>
      <c r="AI33" s="53">
        <f>'Temporary Relocation Numbers'!AI33*Assumptions!D$45</f>
        <v>9196750.0758645814</v>
      </c>
      <c r="AJ33" s="53">
        <f>'Temporary Relocation Numbers'!AJ33*Assumptions!E$45</f>
        <v>7341572.4784619343</v>
      </c>
      <c r="AK33" s="53">
        <f>'Temporary Relocation Numbers'!AK33*Assumptions!F$45</f>
        <v>2662205.2158466959</v>
      </c>
      <c r="AL33" s="53">
        <f>'Temporary Relocation Numbers'!AL33*Assumptions!G$45</f>
        <v>2122042.9822176942</v>
      </c>
      <c r="AM33" s="53">
        <f>'Temporary Relocation Numbers'!AM33*Assumptions!H$45</f>
        <v>1150377.7977549268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89880.606655918862</v>
      </c>
      <c r="I34" s="52">
        <f>'Temporary Relocation Numbers'!I34*Assumptions!D$45</f>
        <v>92913.80908456305</v>
      </c>
      <c r="J34" s="52">
        <f>'Temporary Relocation Numbers'!J34*Assumptions!E$45</f>
        <v>64636.701269447505</v>
      </c>
      <c r="K34" s="52">
        <f>'Temporary Relocation Numbers'!K34*Assumptions!F$45</f>
        <v>46874.606336947123</v>
      </c>
      <c r="L34" s="52">
        <f>'Temporary Relocation Numbers'!L34*Assumptions!G$45</f>
        <v>48775.294875545937</v>
      </c>
      <c r="M34" s="52">
        <f>'Temporary Relocation Numbers'!M34*Assumptions!H$45</f>
        <v>21239.141119446849</v>
      </c>
      <c r="N34" s="53">
        <f>'Temporary Relocation Numbers'!N34*Assumptions!C$45</f>
        <v>5891770.6902580922</v>
      </c>
      <c r="O34" s="53">
        <f>'Temporary Relocation Numbers'!O34*Assumptions!D$45</f>
        <v>10210897.842626795</v>
      </c>
      <c r="P34" s="53">
        <f>'Temporary Relocation Numbers'!P34*Assumptions!E$45</f>
        <v>8237656.2461565724</v>
      </c>
      <c r="Q34" s="53">
        <f>'Temporary Relocation Numbers'!Q34*Assumptions!F$45</f>
        <v>2706151.5994062563</v>
      </c>
      <c r="R34" s="53">
        <f>'Temporary Relocation Numbers'!R34*Assumptions!G$45</f>
        <v>2196387.6604387979</v>
      </c>
      <c r="S34" s="53">
        <f>'Temporary Relocation Numbers'!S34*Assumptions!H$45</f>
        <v>1275219.0111025395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83676.658122162029</v>
      </c>
      <c r="AC34" s="52">
        <f>'Temporary Relocation Numbers'!AC34*Assumptions!D$45</f>
        <v>84848.144829463854</v>
      </c>
      <c r="AD34" s="52">
        <f>'Temporary Relocation Numbers'!AD34*Assumptions!E$45</f>
        <v>58405.835737511312</v>
      </c>
      <c r="AE34" s="52">
        <f>'Temporary Relocation Numbers'!AE34*Assumptions!F$45</f>
        <v>46753.98941379226</v>
      </c>
      <c r="AF34" s="52">
        <f>'Temporary Relocation Numbers'!AF34*Assumptions!G$45</f>
        <v>47778.962812796475</v>
      </c>
      <c r="AG34" s="52">
        <f>'Temporary Relocation Numbers'!AG34*Assumptions!H$45</f>
        <v>19426.040782462616</v>
      </c>
      <c r="AH34" s="53">
        <f>'Temporary Relocation Numbers'!AH34*Assumptions!C$45</f>
        <v>5485095.1737588821</v>
      </c>
      <c r="AI34" s="53">
        <f>'Temporary Relocation Numbers'!AI34*Assumptions!D$45</f>
        <v>9324509.9681743681</v>
      </c>
      <c r="AJ34" s="53">
        <f>'Temporary Relocation Numbers'!AJ34*Assumptions!E$45</f>
        <v>7443560.5178775433</v>
      </c>
      <c r="AK34" s="53">
        <f>'Temporary Relocation Numbers'!AK34*Assumptions!F$45</f>
        <v>2699188.1770968577</v>
      </c>
      <c r="AL34" s="53">
        <f>'Temporary Relocation Numbers'!AL34*Assumptions!G$45</f>
        <v>2151522.0895815399</v>
      </c>
      <c r="AM34" s="53">
        <f>'Temporary Relocation Numbers'!AM34*Assumptions!H$45</f>
        <v>1166358.6760374024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91171.579043564256</v>
      </c>
      <c r="I35" s="52">
        <f>'Temporary Relocation Numbers'!I35*Assumptions!D$45</f>
        <v>94248.347940295542</v>
      </c>
      <c r="J35" s="52">
        <f>'Temporary Relocation Numbers'!J35*Assumptions!E$45</f>
        <v>65565.090603609235</v>
      </c>
      <c r="K35" s="52">
        <f>'Temporary Relocation Numbers'!K35*Assumptions!F$45</f>
        <v>47547.875295782789</v>
      </c>
      <c r="L35" s="52">
        <f>'Temporary Relocation Numbers'!L35*Assumptions!G$45</f>
        <v>49475.863788310919</v>
      </c>
      <c r="M35" s="52">
        <f>'Temporary Relocation Numbers'!M35*Assumptions!H$45</f>
        <v>21544.202975865737</v>
      </c>
      <c r="N35" s="53">
        <f>'Temporary Relocation Numbers'!N35*Assumptions!C$45</f>
        <v>5973618.297585899</v>
      </c>
      <c r="O35" s="53">
        <f>'Temporary Relocation Numbers'!O35*Assumptions!D$45</f>
        <v>10352746.125770185</v>
      </c>
      <c r="P35" s="53">
        <f>'Temporary Relocation Numbers'!P35*Assumptions!E$45</f>
        <v>8352092.5487865601</v>
      </c>
      <c r="Q35" s="53">
        <f>'Temporary Relocation Numbers'!Q35*Assumptions!F$45</f>
        <v>2743745.0573193333</v>
      </c>
      <c r="R35" s="53">
        <f>'Temporary Relocation Numbers'!R35*Assumptions!G$45</f>
        <v>2226899.5530805942</v>
      </c>
      <c r="S35" s="53">
        <f>'Temporary Relocation Numbers'!S35*Assumptions!H$45</f>
        <v>1292934.1650630038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84878.522007434789</v>
      </c>
      <c r="AC35" s="52">
        <f>'Temporary Relocation Numbers'!AC35*Assumptions!D$45</f>
        <v>86066.835002941531</v>
      </c>
      <c r="AD35" s="52">
        <f>'Temporary Relocation Numbers'!AD35*Assumptions!E$45</f>
        <v>59244.72995529433</v>
      </c>
      <c r="AE35" s="52">
        <f>'Temporary Relocation Numbers'!AE35*Assumptions!F$45</f>
        <v>47425.525928632836</v>
      </c>
      <c r="AF35" s="52">
        <f>'Temporary Relocation Numbers'!AF35*Assumptions!G$45</f>
        <v>48465.221217101513</v>
      </c>
      <c r="AG35" s="52">
        <f>'Temporary Relocation Numbers'!AG35*Assumptions!H$45</f>
        <v>19705.060731086673</v>
      </c>
      <c r="AH35" s="53">
        <f>'Temporary Relocation Numbers'!AH35*Assumptions!C$45</f>
        <v>5561293.30493866</v>
      </c>
      <c r="AI35" s="53">
        <f>'Temporary Relocation Numbers'!AI35*Assumptions!D$45</f>
        <v>9454044.6820187587</v>
      </c>
      <c r="AJ35" s="53">
        <f>'Temporary Relocation Numbers'!AJ35*Assumptions!E$45</f>
        <v>7546965.360057733</v>
      </c>
      <c r="AK35" s="53">
        <f>'Temporary Relocation Numbers'!AK35*Assumptions!F$45</f>
        <v>2736684.9001767575</v>
      </c>
      <c r="AL35" s="53">
        <f>'Temporary Relocation Numbers'!AL35*Assumptions!G$45</f>
        <v>2181410.716346385</v>
      </c>
      <c r="AM35" s="53">
        <f>'Temporary Relocation Numbers'!AM35*Assumptions!H$45</f>
        <v>1182561.5583181975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92481.093915152262</v>
      </c>
      <c r="I36" s="52">
        <f>'Temporary Relocation Numbers'!I36*Assumptions!D$45</f>
        <v>95602.055033505341</v>
      </c>
      <c r="J36" s="52">
        <f>'Temporary Relocation Numbers'!J36*Assumptions!E$45</f>
        <v>66506.814571792493</v>
      </c>
      <c r="K36" s="52">
        <f>'Temporary Relocation Numbers'!K36*Assumptions!F$45</f>
        <v>48230.814545770823</v>
      </c>
      <c r="L36" s="52">
        <f>'Temporary Relocation Numbers'!L36*Assumptions!G$45</f>
        <v>50186.49510670123</v>
      </c>
      <c r="M36" s="52">
        <f>'Temporary Relocation Numbers'!M36*Assumptions!H$45</f>
        <v>21853.646494222758</v>
      </c>
      <c r="N36" s="53">
        <f>'Temporary Relocation Numbers'!N36*Assumptions!C$45</f>
        <v>6056602.9197734939</v>
      </c>
      <c r="O36" s="53">
        <f>'Temporary Relocation Numbers'!O36*Assumptions!D$45</f>
        <v>10496564.944290664</v>
      </c>
      <c r="P36" s="53">
        <f>'Temporary Relocation Numbers'!P36*Assumptions!E$45</f>
        <v>8468118.5836132187</v>
      </c>
      <c r="Q36" s="53">
        <f>'Temporary Relocation Numbers'!Q36*Assumptions!F$45</f>
        <v>2781860.7579915272</v>
      </c>
      <c r="R36" s="53">
        <f>'Temporary Relocation Numbers'!R36*Assumptions!G$45</f>
        <v>2257835.3124237712</v>
      </c>
      <c r="S36" s="53">
        <f>'Temporary Relocation Numbers'!S36*Assumptions!H$45</f>
        <v>1310895.4153230926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86097.648494144349</v>
      </c>
      <c r="AC36" s="52">
        <f>'Temporary Relocation Numbers'!AC36*Assumptions!D$45</f>
        <v>87303.029457059776</v>
      </c>
      <c r="AD36" s="52">
        <f>'Temporary Relocation Numbers'!AD36*Assumptions!E$45</f>
        <v>60095.673371582001</v>
      </c>
      <c r="AE36" s="52">
        <f>'Temporary Relocation Numbers'!AE36*Assumptions!F$45</f>
        <v>48106.707851200495</v>
      </c>
      <c r="AF36" s="52">
        <f>'Temporary Relocation Numbers'!AF36*Assumptions!G$45</f>
        <v>49161.336482454863</v>
      </c>
      <c r="AG36" s="52">
        <f>'Temporary Relocation Numbers'!AG36*Assumptions!H$45</f>
        <v>19988.088296733771</v>
      </c>
      <c r="AH36" s="53">
        <f>'Temporary Relocation Numbers'!AH36*Assumptions!C$45</f>
        <v>5638549.9692908581</v>
      </c>
      <c r="AI36" s="53">
        <f>'Temporary Relocation Numbers'!AI36*Assumptions!D$45</f>
        <v>9585378.8729561009</v>
      </c>
      <c r="AJ36" s="53">
        <f>'Temporary Relocation Numbers'!AJ36*Assumptions!E$45</f>
        <v>7651806.6870170319</v>
      </c>
      <c r="AK36" s="53">
        <f>'Temporary Relocation Numbers'!AK36*Assumptions!F$45</f>
        <v>2774702.5221897746</v>
      </c>
      <c r="AL36" s="53">
        <f>'Temporary Relocation Numbers'!AL36*Assumptions!G$45</f>
        <v>2211714.5514951977</v>
      </c>
      <c r="AM36" s="53">
        <f>'Temporary Relocation Numbers'!AM36*Assumptions!H$45</f>
        <v>1198989.5286440328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93809.417599935055</v>
      </c>
      <c r="I37" s="52">
        <f>'Temporary Relocation Numbers'!I37*Assumptions!D$45</f>
        <v>96975.205681262873</v>
      </c>
      <c r="J37" s="52">
        <f>'Temporary Relocation Numbers'!J37*Assumptions!E$45</f>
        <v>67462.064701902549</v>
      </c>
      <c r="K37" s="52">
        <f>'Temporary Relocation Numbers'!K37*Assumptions!F$45</f>
        <v>48923.56298315731</v>
      </c>
      <c r="L37" s="52">
        <f>'Temporary Relocation Numbers'!L37*Assumptions!G$45</f>
        <v>50907.333358978263</v>
      </c>
      <c r="M37" s="52">
        <f>'Temporary Relocation Numbers'!M37*Assumptions!H$45</f>
        <v>22167.534609168495</v>
      </c>
      <c r="N37" s="53">
        <f>'Temporary Relocation Numbers'!N37*Assumptions!C$45</f>
        <v>6140740.3520632004</v>
      </c>
      <c r="O37" s="53">
        <f>'Temporary Relocation Numbers'!O37*Assumptions!D$45</f>
        <v>10642381.672574347</v>
      </c>
      <c r="P37" s="53">
        <f>'Temporary Relocation Numbers'!P37*Assumptions!E$45</f>
        <v>8585756.434961183</v>
      </c>
      <c r="Q37" s="53">
        <f>'Temporary Relocation Numbers'!Q37*Assumptions!F$45</f>
        <v>2820505.956342034</v>
      </c>
      <c r="R37" s="53">
        <f>'Temporary Relocation Numbers'!R37*Assumptions!G$45</f>
        <v>2289200.8267618753</v>
      </c>
      <c r="S37" s="53">
        <f>'Temporary Relocation Numbers'!S37*Assumptions!H$45</f>
        <v>1329106.1806162149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87334.285528345106</v>
      </c>
      <c r="AC37" s="52">
        <f>'Temporary Relocation Numbers'!AC37*Assumptions!D$45</f>
        <v>88556.979609157861</v>
      </c>
      <c r="AD37" s="52">
        <f>'Temporary Relocation Numbers'!AD37*Assumptions!E$45</f>
        <v>60958.839051322771</v>
      </c>
      <c r="AE37" s="52">
        <f>'Temporary Relocation Numbers'!AE37*Assumptions!F$45</f>
        <v>48797.673720335908</v>
      </c>
      <c r="AF37" s="52">
        <f>'Temporary Relocation Numbers'!AF37*Assumptions!G$45</f>
        <v>49867.450184841793</v>
      </c>
      <c r="AG37" s="52">
        <f>'Temporary Relocation Numbers'!AG37*Assumptions!H$45</f>
        <v>20275.181041575659</v>
      </c>
      <c r="AH37" s="53">
        <f>'Temporary Relocation Numbers'!AH37*Assumptions!C$45</f>
        <v>5716879.8718017973</v>
      </c>
      <c r="AI37" s="53">
        <f>'Temporary Relocation Numbers'!AI37*Assumptions!D$45</f>
        <v>9718537.5390561223</v>
      </c>
      <c r="AJ37" s="53">
        <f>'Temporary Relocation Numbers'!AJ37*Assumptions!E$45</f>
        <v>7758104.4541896069</v>
      </c>
      <c r="AK37" s="53">
        <f>'Temporary Relocation Numbers'!AK37*Assumptions!F$45</f>
        <v>2813248.2793868715</v>
      </c>
      <c r="AL37" s="53">
        <f>'Temporary Relocation Numbers'!AL37*Assumptions!G$45</f>
        <v>2242439.36304146</v>
      </c>
      <c r="AM37" s="53">
        <f>'Temporary Relocation Numbers'!AM37*Assumptions!H$45</f>
        <v>1215645.713904751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95156.820252503152</v>
      </c>
      <c r="I38" s="52">
        <f>'Temporary Relocation Numbers'!I38*Assumptions!D$45</f>
        <v>98368.079155070271</v>
      </c>
      <c r="J38" s="52">
        <f>'Temporary Relocation Numbers'!J38*Assumptions!E$45</f>
        <v>68431.035272796784</v>
      </c>
      <c r="K38" s="52">
        <f>'Temporary Relocation Numbers'!K38*Assumptions!F$45</f>
        <v>49626.261499181725</v>
      </c>
      <c r="L38" s="52">
        <f>'Temporary Relocation Numbers'!L38*Assumptions!G$45</f>
        <v>51638.52514929061</v>
      </c>
      <c r="M38" s="52">
        <f>'Temporary Relocation Numbers'!M38*Assumptions!H$45</f>
        <v>22485.931159295989</v>
      </c>
      <c r="N38" s="53">
        <f>'Temporary Relocation Numbers'!N38*Assumptions!C$45</f>
        <v>6226046.6091225119</v>
      </c>
      <c r="O38" s="53">
        <f>'Temporary Relocation Numbers'!O38*Assumptions!D$45</f>
        <v>10790224.065288266</v>
      </c>
      <c r="P38" s="53">
        <f>'Temporary Relocation Numbers'!P38*Assumptions!E$45</f>
        <v>8705028.4939472564</v>
      </c>
      <c r="Q38" s="53">
        <f>'Temporary Relocation Numbers'!Q38*Assumptions!F$45</f>
        <v>2859688.0080743139</v>
      </c>
      <c r="R38" s="53">
        <f>'Temporary Relocation Numbers'!R38*Assumptions!G$45</f>
        <v>2321002.066187758</v>
      </c>
      <c r="S38" s="53">
        <f>'Temporary Relocation Numbers'!S38*Assumptions!H$45</f>
        <v>1347569.9271683181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88588.68461738831</v>
      </c>
      <c r="AC38" s="52">
        <f>'Temporary Relocation Numbers'!AC38*Assumptions!D$45</f>
        <v>89828.940487730477</v>
      </c>
      <c r="AD38" s="52">
        <f>'Temporary Relocation Numbers'!AD38*Assumptions!E$45</f>
        <v>61834.402545230238</v>
      </c>
      <c r="AE38" s="52">
        <f>'Temporary Relocation Numbers'!AE38*Assumptions!F$45</f>
        <v>49498.564064739643</v>
      </c>
      <c r="AF38" s="52">
        <f>'Temporary Relocation Numbers'!AF38*Assumptions!G$45</f>
        <v>50583.705933730591</v>
      </c>
      <c r="AG38" s="52">
        <f>'Temporary Relocation Numbers'!AG38*Assumptions!H$45</f>
        <v>20566.397354560595</v>
      </c>
      <c r="AH38" s="53">
        <f>'Temporary Relocation Numbers'!AH38*Assumptions!C$45</f>
        <v>5796297.921737304</v>
      </c>
      <c r="AI38" s="53">
        <f>'Temporary Relocation Numbers'!AI38*Assumptions!D$45</f>
        <v>9853546.0256580282</v>
      </c>
      <c r="AJ38" s="53">
        <f>'Temporary Relocation Numbers'!AJ38*Assumptions!E$45</f>
        <v>7865878.8942275634</v>
      </c>
      <c r="AK38" s="53">
        <f>'Temporary Relocation Numbers'!AK38*Assumptions!F$45</f>
        <v>2852329.5085439412</v>
      </c>
      <c r="AL38" s="53">
        <f>'Temporary Relocation Numbers'!AL38*Assumptions!G$45</f>
        <v>2273590.9991270448</v>
      </c>
      <c r="AM38" s="53">
        <f>'Temporary Relocation Numbers'!AM38*Assumptions!H$45</f>
        <v>1232533.2844284857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96523.575907729173</v>
      </c>
      <c r="I39" s="52">
        <f>'Temporary Relocation Numbers'!I39*Assumptions!D$45</f>
        <v>99780.95873765985</v>
      </c>
      <c r="J39" s="52">
        <f>'Temporary Relocation Numbers'!J39*Assumptions!E$45</f>
        <v>69413.923353796985</v>
      </c>
      <c r="K39" s="52">
        <f>'Temporary Relocation Numbers'!K39*Assumptions!F$45</f>
        <v>50339.053008731418</v>
      </c>
      <c r="L39" s="52">
        <f>'Temporary Relocation Numbers'!L39*Assumptions!G$45</f>
        <v>52380.219187490322</v>
      </c>
      <c r="M39" s="52">
        <f>'Temporary Relocation Numbers'!M39*Assumptions!H$45</f>
        <v>22808.900900124227</v>
      </c>
      <c r="N39" s="53">
        <f>'Temporary Relocation Numbers'!N39*Assumptions!C$45</f>
        <v>6312537.9280923204</v>
      </c>
      <c r="O39" s="53">
        <f>'Temporary Relocation Numbers'!O39*Assumptions!D$45</f>
        <v>10940120.262663199</v>
      </c>
      <c r="P39" s="53">
        <f>'Temporary Relocation Numbers'!P39*Assumptions!E$45</f>
        <v>8825957.4627423324</v>
      </c>
      <c r="Q39" s="53">
        <f>'Temporary Relocation Numbers'!Q39*Assumptions!F$45</f>
        <v>2899414.3710761718</v>
      </c>
      <c r="R39" s="53">
        <f>'Temporary Relocation Numbers'!R39*Assumptions!G$45</f>
        <v>2353245.0837299153</v>
      </c>
      <c r="S39" s="53">
        <f>'Temporary Relocation Numbers'!S39*Assumptions!H$45</f>
        <v>1366290.1693576488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89861.100881073464</v>
      </c>
      <c r="AC39" s="52">
        <f>'Temporary Relocation Numbers'!AC39*Assumptions!D$45</f>
        <v>91119.17078429542</v>
      </c>
      <c r="AD39" s="52">
        <f>'Temporary Relocation Numbers'!AD39*Assumptions!E$45</f>
        <v>62722.54192548649</v>
      </c>
      <c r="AE39" s="52">
        <f>'Temporary Relocation Numbers'!AE39*Assumptions!F$45</f>
        <v>50209.521431552981</v>
      </c>
      <c r="AF39" s="52">
        <f>'Temporary Relocation Numbers'!AF39*Assumptions!G$45</f>
        <v>51310.249401279856</v>
      </c>
      <c r="AG39" s="52">
        <f>'Temporary Relocation Numbers'!AG39*Assumptions!H$45</f>
        <v>20861.796463288498</v>
      </c>
      <c r="AH39" s="53">
        <f>'Temporary Relocation Numbers'!AH39*Assumptions!C$45</f>
        <v>5876819.2354805162</v>
      </c>
      <c r="AI39" s="53">
        <f>'Temporary Relocation Numbers'!AI39*Assumptions!D$45</f>
        <v>9990430.0301947352</v>
      </c>
      <c r="AJ39" s="53">
        <f>'Temporary Relocation Numbers'!AJ39*Assumptions!E$45</f>
        <v>7975150.52085202</v>
      </c>
      <c r="AK39" s="53">
        <f>'Temporary Relocation Numbers'!AK39*Assumptions!F$45</f>
        <v>2891953.6483582817</v>
      </c>
      <c r="AL39" s="53">
        <f>'Temporary Relocation Numbers'!AL39*Assumptions!G$45</f>
        <v>2305175.3891353449</v>
      </c>
      <c r="AM39" s="53">
        <f>'Temporary Relocation Numbers'!AM39*Assumptions!H$45</f>
        <v>1249655.4545851003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97909.962536501102</v>
      </c>
      <c r="I40" s="52">
        <f>'Temporary Relocation Numbers'!I40*Assumptions!D$45</f>
        <v>101214.13178060821</v>
      </c>
      <c r="J40" s="52">
        <f>'Temporary Relocation Numbers'!J40*Assumptions!E$45</f>
        <v>70410.928844769471</v>
      </c>
      <c r="K40" s="52">
        <f>'Temporary Relocation Numbers'!K40*Assumptions!F$45</f>
        <v>51062.082479407683</v>
      </c>
      <c r="L40" s="52">
        <f>'Temporary Relocation Numbers'!L40*Assumptions!G$45</f>
        <v>53132.566319377562</v>
      </c>
      <c r="M40" s="52">
        <f>'Temporary Relocation Numbers'!M40*Assumptions!H$45</f>
        <v>23136.509517268139</v>
      </c>
      <c r="N40" s="53">
        <f>'Temporary Relocation Numbers'!N40*Assumptions!C$45</f>
        <v>6400230.7716774726</v>
      </c>
      <c r="O40" s="53">
        <f>'Temporary Relocation Numbers'!O40*Assumptions!D$45</f>
        <v>11092098.795849834</v>
      </c>
      <c r="P40" s="53">
        <f>'Temporary Relocation Numbers'!P40*Assumptions!E$45</f>
        <v>8948566.3588924985</v>
      </c>
      <c r="Q40" s="53">
        <f>'Temporary Relocation Numbers'!Q40*Assumptions!F$45</f>
        <v>2939692.6068392894</v>
      </c>
      <c r="R40" s="53">
        <f>'Temporary Relocation Numbers'!R40*Assumptions!G$45</f>
        <v>2385936.0165046225</v>
      </c>
      <c r="S40" s="53">
        <f>'Temporary Relocation Numbers'!S40*Assumptions!H$45</f>
        <v>1385270.4703836767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91151.793103534612</v>
      </c>
      <c r="AC40" s="52">
        <f>'Temporary Relocation Numbers'!AC40*Assumptions!D$45</f>
        <v>92427.932906006419</v>
      </c>
      <c r="AD40" s="52">
        <f>'Temporary Relocation Numbers'!AD40*Assumptions!E$45</f>
        <v>63623.437821958563</v>
      </c>
      <c r="AE40" s="52">
        <f>'Temporary Relocation Numbers'!AE40*Assumptions!F$45</f>
        <v>50930.690415349069</v>
      </c>
      <c r="AF40" s="52">
        <f>'Temporary Relocation Numbers'!AF40*Assumptions!G$45</f>
        <v>52047.228351965321</v>
      </c>
      <c r="AG40" s="52">
        <f>'Temporary Relocation Numbers'!AG40*Assumptions!H$45</f>
        <v>21161.438446056662</v>
      </c>
      <c r="AH40" s="53">
        <f>'Temporary Relocation Numbers'!AH40*Assumptions!C$45</f>
        <v>5958459.1394091323</v>
      </c>
      <c r="AI40" s="53">
        <f>'Temporary Relocation Numbers'!AI40*Assumptions!D$45</f>
        <v>10129215.607084095</v>
      </c>
      <c r="AJ40" s="53">
        <f>'Temporary Relocation Numbers'!AJ40*Assumptions!E$45</f>
        <v>8085940.1327576833</v>
      </c>
      <c r="AK40" s="53">
        <f>'Temporary Relocation Numbers'!AK40*Assumptions!F$45</f>
        <v>2932128.2408644734</v>
      </c>
      <c r="AL40" s="53">
        <f>'Temporary Relocation Numbers'!AL40*Assumptions!G$45</f>
        <v>2337198.5448198724</v>
      </c>
      <c r="AM40" s="53">
        <f>'Temporary Relocation Numbers'!AM40*Assumptions!H$45</f>
        <v>1267015.4833980091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128160.04664299285</v>
      </c>
      <c r="I41" s="52">
        <f>'Temporary Relocation Numbers'!I41*Assumptions!D$45</f>
        <v>132485.06601253091</v>
      </c>
      <c r="J41" s="52">
        <f>'Temporary Relocation Numbers'!J41*Assumptions!E$45</f>
        <v>92164.961472209558</v>
      </c>
      <c r="K41" s="52">
        <f>'Temporary Relocation Numbers'!K41*Assumptions!F$45</f>
        <v>66838.130693897197</v>
      </c>
      <c r="L41" s="52">
        <f>'Temporary Relocation Numbers'!L41*Assumptions!G$45</f>
        <v>69548.307458648545</v>
      </c>
      <c r="M41" s="52">
        <f>'Temporary Relocation Numbers'!M41*Assumptions!H$45</f>
        <v>30284.723454813979</v>
      </c>
      <c r="N41" s="53">
        <f>'Temporary Relocation Numbers'!N41*Assumptions!C$45</f>
        <v>8373741.6427695379</v>
      </c>
      <c r="O41" s="53">
        <f>'Temporary Relocation Numbers'!O41*Assumptions!D$45</f>
        <v>14512346.961542064</v>
      </c>
      <c r="P41" s="53">
        <f>'Temporary Relocation Numbers'!P41*Assumptions!E$45</f>
        <v>11707856.393888293</v>
      </c>
      <c r="Q41" s="53">
        <f>'Temporary Relocation Numbers'!Q41*Assumptions!F$45</f>
        <v>3846146.6901731873</v>
      </c>
      <c r="R41" s="53">
        <f>'Temporary Relocation Numbers'!R41*Assumptions!G$45</f>
        <v>3121639.2800711398</v>
      </c>
      <c r="S41" s="53">
        <f>'Temporary Relocation Numbers'!S41*Assumptions!H$45</f>
        <v>1812418.5577312326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119313.88546274179</v>
      </c>
      <c r="AC41" s="52">
        <f>'Temporary Relocation Numbers'!AC41*Assumptions!D$45</f>
        <v>120984.29909962573</v>
      </c>
      <c r="AD41" s="52">
        <f>'Temporary Relocation Numbers'!AD41*Assumptions!E$45</f>
        <v>83280.419556997949</v>
      </c>
      <c r="AE41" s="52">
        <f>'Temporary Relocation Numbers'!AE41*Assumptions!F$45</f>
        <v>66666.143976488398</v>
      </c>
      <c r="AF41" s="52">
        <f>'Temporary Relocation Numbers'!AF41*Assumptions!G$45</f>
        <v>68127.645445065325</v>
      </c>
      <c r="AG41" s="52">
        <f>'Temporary Relocation Numbers'!AG41*Assumptions!H$45</f>
        <v>27699.438014475632</v>
      </c>
      <c r="AH41" s="53">
        <f>'Temporary Relocation Numbers'!AH41*Assumptions!C$45</f>
        <v>7795749.747525719</v>
      </c>
      <c r="AI41" s="53">
        <f>'Temporary Relocation Numbers'!AI41*Assumptions!D$45</f>
        <v>13252558.784751508</v>
      </c>
      <c r="AJ41" s="53">
        <f>'Temporary Relocation Numbers'!AJ41*Assumptions!E$45</f>
        <v>10579239.40965461</v>
      </c>
      <c r="AK41" s="53">
        <f>'Temporary Relocation Numbers'!AK41*Assumptions!F$45</f>
        <v>3836249.8522896585</v>
      </c>
      <c r="AL41" s="53">
        <f>'Temporary Relocation Numbers'!AL41*Assumptions!G$45</f>
        <v>3057873.6111805905</v>
      </c>
      <c r="AM41" s="53">
        <f>'Temporary Relocation Numbers'!AM41*Assumptions!H$45</f>
        <v>1657699.6508178937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130000.83396710198</v>
      </c>
      <c r="I42" s="52">
        <f>'Temporary Relocation Numbers'!I42*Assumptions!D$45</f>
        <v>134387.97441914986</v>
      </c>
      <c r="J42" s="52">
        <f>'Temporary Relocation Numbers'!J42*Assumptions!E$45</f>
        <v>93488.744486097246</v>
      </c>
      <c r="K42" s="52">
        <f>'Temporary Relocation Numbers'!K42*Assumptions!F$45</f>
        <v>67798.139580997609</v>
      </c>
      <c r="L42" s="52">
        <f>'Temporary Relocation Numbers'!L42*Assumptions!G$45</f>
        <v>70547.243134286604</v>
      </c>
      <c r="M42" s="52">
        <f>'Temporary Relocation Numbers'!M42*Assumptions!H$45</f>
        <v>30719.708744769941</v>
      </c>
      <c r="N42" s="53">
        <f>'Temporary Relocation Numbers'!N42*Assumptions!C$45</f>
        <v>8490068.4236089811</v>
      </c>
      <c r="O42" s="53">
        <f>'Temporary Relocation Numbers'!O42*Assumptions!D$45</f>
        <v>14713950.339874012</v>
      </c>
      <c r="P42" s="53">
        <f>'Temporary Relocation Numbers'!P42*Assumptions!E$45</f>
        <v>11870500.203899734</v>
      </c>
      <c r="Q42" s="53">
        <f>'Temporary Relocation Numbers'!Q42*Assumptions!F$45</f>
        <v>3899576.7913383511</v>
      </c>
      <c r="R42" s="53">
        <f>'Temporary Relocation Numbers'!R42*Assumptions!G$45</f>
        <v>3165004.6314139506</v>
      </c>
      <c r="S42" s="53">
        <f>'Temporary Relocation Numbers'!S42*Assumptions!H$45</f>
        <v>1837596.4083682399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121027.61367760293</v>
      </c>
      <c r="AC42" s="52">
        <f>'Temporary Relocation Numbers'!AC42*Assumptions!D$45</f>
        <v>122722.01978584865</v>
      </c>
      <c r="AD42" s="52">
        <f>'Temporary Relocation Numbers'!AD42*Assumptions!E$45</f>
        <v>84476.59219178214</v>
      </c>
      <c r="AE42" s="52">
        <f>'Temporary Relocation Numbers'!AE42*Assumptions!F$45</f>
        <v>67623.682585388888</v>
      </c>
      <c r="AF42" s="52">
        <f>'Temporary Relocation Numbers'!AF42*Assumptions!G$45</f>
        <v>69106.17587979605</v>
      </c>
      <c r="AG42" s="52">
        <f>'Temporary Relocation Numbers'!AG42*Assumptions!H$45</f>
        <v>28097.290353933884</v>
      </c>
      <c r="AH42" s="53">
        <f>'Temporary Relocation Numbers'!AH42*Assumptions!C$45</f>
        <v>7904047.1504128259</v>
      </c>
      <c r="AI42" s="53">
        <f>'Temporary Relocation Numbers'!AI42*Assumptions!D$45</f>
        <v>13436661.3719918</v>
      </c>
      <c r="AJ42" s="53">
        <f>'Temporary Relocation Numbers'!AJ42*Assumptions!E$45</f>
        <v>10726204.639387669</v>
      </c>
      <c r="AK42" s="53">
        <f>'Temporary Relocation Numbers'!AK42*Assumptions!F$45</f>
        <v>3889542.4680461967</v>
      </c>
      <c r="AL42" s="53">
        <f>'Temporary Relocation Numbers'!AL42*Assumptions!G$45</f>
        <v>3100353.1392789604</v>
      </c>
      <c r="AM42" s="53">
        <f>'Temporary Relocation Numbers'!AM42*Assumptions!H$45</f>
        <v>1680728.1692753292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131868.06087251089</v>
      </c>
      <c r="I43" s="52">
        <f>'Temporary Relocation Numbers'!I43*Assumptions!D$45</f>
        <v>136318.21466408815</v>
      </c>
      <c r="J43" s="52">
        <f>'Temporary Relocation Numbers'!J43*Assumptions!E$45</f>
        <v>94831.541249243513</v>
      </c>
      <c r="K43" s="52">
        <f>'Temporary Relocation Numbers'!K43*Assumptions!F$45</f>
        <v>68771.937259821294</v>
      </c>
      <c r="L43" s="52">
        <f>'Temporary Relocation Numbers'!L43*Assumptions!G$45</f>
        <v>71560.526714575768</v>
      </c>
      <c r="M43" s="52">
        <f>'Temporary Relocation Numbers'!M43*Assumptions!H$45</f>
        <v>31160.94181185223</v>
      </c>
      <c r="N43" s="53">
        <f>'Temporary Relocation Numbers'!N43*Assumptions!C$45</f>
        <v>8608011.1988888718</v>
      </c>
      <c r="O43" s="53">
        <f>'Temporary Relocation Numbers'!O43*Assumptions!D$45</f>
        <v>14918354.362530585</v>
      </c>
      <c r="P43" s="53">
        <f>'Temporary Relocation Numbers'!P43*Assumptions!E$45</f>
        <v>12035403.437672885</v>
      </c>
      <c r="Q43" s="53">
        <f>'Temporary Relocation Numbers'!Q43*Assumptions!F$45</f>
        <v>3953749.135569233</v>
      </c>
      <c r="R43" s="53">
        <f>'Temporary Relocation Numbers'!R43*Assumptions!G$45</f>
        <v>3208972.4078060272</v>
      </c>
      <c r="S43" s="53">
        <f>'Temporary Relocation Numbers'!S43*Assumptions!H$45</f>
        <v>1863124.0259837389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122765.95649941475</v>
      </c>
      <c r="AC43" s="52">
        <f>'Temporary Relocation Numbers'!AC43*Assumptions!D$45</f>
        <v>124484.69968748873</v>
      </c>
      <c r="AD43" s="52">
        <f>'Temporary Relocation Numbers'!AD43*Assumptions!E$45</f>
        <v>85689.945683481026</v>
      </c>
      <c r="AE43" s="52">
        <f>'Temporary Relocation Numbers'!AE43*Assumptions!F$45</f>
        <v>68594.974504933212</v>
      </c>
      <c r="AF43" s="52">
        <f>'Temporary Relocation Numbers'!AF43*Assumptions!G$45</f>
        <v>70098.761134790082</v>
      </c>
      <c r="AG43" s="52">
        <f>'Temporary Relocation Numbers'!AG43*Assumptions!H$45</f>
        <v>28500.857122830366</v>
      </c>
      <c r="AH43" s="53">
        <f>'Temporary Relocation Numbers'!AH43*Assumptions!C$45</f>
        <v>8013849.0048090173</v>
      </c>
      <c r="AI43" s="53">
        <f>'Temporary Relocation Numbers'!AI43*Assumptions!D$45</f>
        <v>13623321.485154368</v>
      </c>
      <c r="AJ43" s="53">
        <f>'Temporary Relocation Numbers'!AJ43*Assumptions!E$45</f>
        <v>10875211.488363292</v>
      </c>
      <c r="AK43" s="53">
        <f>'Temporary Relocation Numbers'!AK43*Assumptions!F$45</f>
        <v>3943575.4169414835</v>
      </c>
      <c r="AL43" s="53">
        <f>'Temporary Relocation Numbers'!AL43*Assumptions!G$45</f>
        <v>3143422.7867010529</v>
      </c>
      <c r="AM43" s="53">
        <f>'Temporary Relocation Numbers'!AM43*Assumptions!H$45</f>
        <v>1704076.5965063972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133762.10711599543</v>
      </c>
      <c r="I44" s="52">
        <f>'Temporary Relocation Numbers'!I44*Assumptions!D$45</f>
        <v>138276.17931978032</v>
      </c>
      <c r="J44" s="52">
        <f>'Temporary Relocation Numbers'!J44*Assumptions!E$45</f>
        <v>96193.624859774733</v>
      </c>
      <c r="K44" s="52">
        <f>'Temporary Relocation Numbers'!K44*Assumptions!F$45</f>
        <v>69759.721781427725</v>
      </c>
      <c r="L44" s="52">
        <f>'Temporary Relocation Numbers'!L44*Assumptions!G$45</f>
        <v>72588.364281221686</v>
      </c>
      <c r="M44" s="52">
        <f>'Temporary Relocation Numbers'!M44*Assumptions!H$45</f>
        <v>31608.512394081707</v>
      </c>
      <c r="N44" s="53">
        <f>'Temporary Relocation Numbers'!N44*Assumptions!C$45</f>
        <v>8727592.4177650493</v>
      </c>
      <c r="O44" s="53">
        <f>'Temporary Relocation Numbers'!O44*Assumptions!D$45</f>
        <v>15125597.935648661</v>
      </c>
      <c r="P44" s="53">
        <f>'Temporary Relocation Numbers'!P44*Assumptions!E$45</f>
        <v>12202597.482788585</v>
      </c>
      <c r="Q44" s="53">
        <f>'Temporary Relocation Numbers'!Q44*Assumptions!F$45</f>
        <v>4008674.0339967646</v>
      </c>
      <c r="R44" s="53">
        <f>'Temporary Relocation Numbers'!R44*Assumptions!G$45</f>
        <v>3253550.9780470836</v>
      </c>
      <c r="S44" s="53">
        <f>'Temporary Relocation Numbers'!S44*Assumptions!H$45</f>
        <v>1889006.2694888811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124529.26747249647</v>
      </c>
      <c r="AC44" s="52">
        <f>'Temporary Relocation Numbers'!AC44*Assumptions!D$45</f>
        <v>126272.69729854289</v>
      </c>
      <c r="AD44" s="52">
        <f>'Temporary Relocation Numbers'!AD44*Assumptions!E$45</f>
        <v>86920.726804036865</v>
      </c>
      <c r="AE44" s="52">
        <f>'Temporary Relocation Numbers'!AE44*Assumptions!F$45</f>
        <v>69580.217276559299</v>
      </c>
      <c r="AF44" s="52">
        <f>'Temporary Relocation Numbers'!AF44*Assumptions!G$45</f>
        <v>71105.603082125861</v>
      </c>
      <c r="AG44" s="52">
        <f>'Temporary Relocation Numbers'!AG44*Assumptions!H$45</f>
        <v>28910.220398610825</v>
      </c>
      <c r="AH44" s="53">
        <f>'Temporary Relocation Numbers'!AH44*Assumptions!C$45</f>
        <v>8125176.2103322176</v>
      </c>
      <c r="AI44" s="53">
        <f>'Temporary Relocation Numbers'!AI44*Assumptions!D$45</f>
        <v>13812574.653011199</v>
      </c>
      <c r="AJ44" s="53">
        <f>'Temporary Relocation Numbers'!AJ44*Assumptions!E$45</f>
        <v>11026288.318454146</v>
      </c>
      <c r="AK44" s="53">
        <f>'Temporary Relocation Numbers'!AK44*Assumptions!F$45</f>
        <v>3998358.9835740272</v>
      </c>
      <c r="AL44" s="53">
        <f>'Temporary Relocation Numbers'!AL44*Assumptions!G$45</f>
        <v>3187090.7512972644</v>
      </c>
      <c r="AM44" s="53">
        <f>'Temporary Relocation Numbers'!AM44*Assumptions!H$45</f>
        <v>1727749.3766364825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135683.357908851</v>
      </c>
      <c r="I45" s="52">
        <f>'Temporary Relocation Numbers'!I45*Assumptions!D$45</f>
        <v>140262.26659725409</v>
      </c>
      <c r="J45" s="52">
        <f>'Temporary Relocation Numbers'!J45*Assumptions!E$45</f>
        <v>97575.272338378112</v>
      </c>
      <c r="K45" s="52">
        <f>'Temporary Relocation Numbers'!K45*Assumptions!F$45</f>
        <v>70761.69404152171</v>
      </c>
      <c r="L45" s="52">
        <f>'Temporary Relocation Numbers'!L45*Assumptions!G$45</f>
        <v>73630.964875921112</v>
      </c>
      <c r="M45" s="52">
        <f>'Temporary Relocation Numbers'!M45*Assumptions!H$45</f>
        <v>32062.511518403589</v>
      </c>
      <c r="N45" s="53">
        <f>'Temporary Relocation Numbers'!N45*Assumptions!C$45</f>
        <v>8848834.8412537146</v>
      </c>
      <c r="O45" s="53">
        <f>'Temporary Relocation Numbers'!O45*Assumptions!D$45</f>
        <v>15335720.505843436</v>
      </c>
      <c r="P45" s="53">
        <f>'Temporary Relocation Numbers'!P45*Assumptions!E$45</f>
        <v>12372114.162859313</v>
      </c>
      <c r="Q45" s="53">
        <f>'Temporary Relocation Numbers'!Q45*Assumptions!F$45</f>
        <v>4064361.9409925761</v>
      </c>
      <c r="R45" s="53">
        <f>'Temporary Relocation Numbers'!R45*Assumptions!G$45</f>
        <v>3298748.8271949659</v>
      </c>
      <c r="S45" s="53">
        <f>'Temporary Relocation Numbers'!S45*Assumptions!H$45</f>
        <v>1915248.0652940939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126317.9052191924</v>
      </c>
      <c r="AC45" s="52">
        <f>'Temporary Relocation Numbers'!AC45*Assumptions!D$45</f>
        <v>128086.37626212597</v>
      </c>
      <c r="AD45" s="52">
        <f>'Temporary Relocation Numbers'!AD45*Assumptions!E$45</f>
        <v>88169.185869824621</v>
      </c>
      <c r="AE45" s="52">
        <f>'Temporary Relocation Numbers'!AE45*Assumptions!F$45</f>
        <v>70579.611279030578</v>
      </c>
      <c r="AF45" s="52">
        <f>'Temporary Relocation Numbers'!AF45*Assumptions!G$45</f>
        <v>72126.906493409144</v>
      </c>
      <c r="AG45" s="52">
        <f>'Temporary Relocation Numbers'!AG45*Assumptions!H$45</f>
        <v>29325.463437615083</v>
      </c>
      <c r="AH45" s="53">
        <f>'Temporary Relocation Numbers'!AH45*Assumptions!C$45</f>
        <v>8238049.956934764</v>
      </c>
      <c r="AI45" s="53">
        <f>'Temporary Relocation Numbers'!AI45*Assumptions!D$45</f>
        <v>14004456.897894721</v>
      </c>
      <c r="AJ45" s="53">
        <f>'Temporary Relocation Numbers'!AJ45*Assumptions!E$45</f>
        <v>11179463.885531841</v>
      </c>
      <c r="AK45" s="53">
        <f>'Temporary Relocation Numbers'!AK45*Assumptions!F$45</f>
        <v>4053903.5954144509</v>
      </c>
      <c r="AL45" s="53">
        <f>'Temporary Relocation Numbers'!AL45*Assumptions!G$45</f>
        <v>3231365.3448013156</v>
      </c>
      <c r="AM45" s="53">
        <f>'Temporary Relocation Numbers'!AM45*Assumptions!H$45</f>
        <v>1751751.0155281022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137632.2039952364</v>
      </c>
      <c r="I46" s="52">
        <f>'Temporary Relocation Numbers'!I46*Assumptions!D$45</f>
        <v>142276.88042711848</v>
      </c>
      <c r="J46" s="52">
        <f>'Temporary Relocation Numbers'!J46*Assumptions!E$45</f>
        <v>98976.764684642039</v>
      </c>
      <c r="K46" s="52">
        <f>'Temporary Relocation Numbers'!K46*Assumptions!F$45</f>
        <v>71778.057821311624</v>
      </c>
      <c r="L46" s="52">
        <f>'Temporary Relocation Numbers'!L46*Assumptions!G$45</f>
        <v>74688.540542876668</v>
      </c>
      <c r="M46" s="52">
        <f>'Temporary Relocation Numbers'!M46*Assumptions!H$45</f>
        <v>32523.031519200631</v>
      </c>
      <c r="N46" s="53">
        <f>'Temporary Relocation Numbers'!N46*Assumptions!C$45</f>
        <v>8971761.5465637315</v>
      </c>
      <c r="O46" s="53">
        <f>'Temporary Relocation Numbers'!O46*Assumptions!D$45</f>
        <v>15548762.067716625</v>
      </c>
      <c r="P46" s="53">
        <f>'Temporary Relocation Numbers'!P46*Assumptions!E$45</f>
        <v>12543985.743586456</v>
      </c>
      <c r="Q46" s="53">
        <f>'Temporary Relocation Numbers'!Q46*Assumptions!F$45</f>
        <v>4120823.4561588876</v>
      </c>
      <c r="R46" s="53">
        <f>'Temporary Relocation Numbers'!R46*Assumptions!G$45</f>
        <v>3344574.5581806852</v>
      </c>
      <c r="S46" s="53">
        <f>'Temporary Relocation Numbers'!S46*Assumptions!H$45</f>
        <v>1941854.4082467696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128132.23351280822</v>
      </c>
      <c r="AC46" s="52">
        <f>'Temporary Relocation Numbers'!AC46*Assumptions!D$45</f>
        <v>129926.10544442869</v>
      </c>
      <c r="AD46" s="52">
        <f>'Temporary Relocation Numbers'!AD46*Assumptions!E$45</f>
        <v>89435.576792561274</v>
      </c>
      <c r="AE46" s="52">
        <f>'Temporary Relocation Numbers'!AE46*Assumptions!F$45</f>
        <v>71593.359769189192</v>
      </c>
      <c r="AF46" s="52">
        <f>'Temporary Relocation Numbers'!AF46*Assumptions!G$45</f>
        <v>73162.879081419509</v>
      </c>
      <c r="AG46" s="52">
        <f>'Temporary Relocation Numbers'!AG46*Assumptions!H$45</f>
        <v>29746.670692009753</v>
      </c>
      <c r="AH46" s="53">
        <f>'Temporary Relocation Numbers'!AH46*Assumptions!C$45</f>
        <v>8352491.728936675</v>
      </c>
      <c r="AI46" s="53">
        <f>'Temporary Relocation Numbers'!AI46*Assumptions!D$45</f>
        <v>14199004.742554277</v>
      </c>
      <c r="AJ46" s="53">
        <f>'Temporary Relocation Numbers'!AJ46*Assumptions!E$45</f>
        <v>11334767.344940294</v>
      </c>
      <c r="AK46" s="53">
        <f>'Temporary Relocation Numbers'!AK46*Assumptions!F$45</f>
        <v>4110219.8247902635</v>
      </c>
      <c r="AL46" s="53">
        <f>'Temporary Relocation Numbers'!AL46*Assumptions!G$45</f>
        <v>3276254.9944123044</v>
      </c>
      <c r="AM46" s="53">
        <f>'Temporary Relocation Numbers'!AM46*Assumptions!H$45</f>
        <v>1776086.0816385502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139609.04173164407</v>
      </c>
      <c r="I47" s="52">
        <f>'Temporary Relocation Numbers'!I47*Assumptions!D$45</f>
        <v>144320.43054171535</v>
      </c>
      <c r="J47" s="52">
        <f>'Temporary Relocation Numbers'!J47*Assumptions!E$45</f>
        <v>100398.3869342059</v>
      </c>
      <c r="K47" s="52">
        <f>'Temporary Relocation Numbers'!K47*Assumptions!F$45</f>
        <v>72809.019828954304</v>
      </c>
      <c r="L47" s="52">
        <f>'Temporary Relocation Numbers'!L47*Assumptions!G$45</f>
        <v>75761.306371922619</v>
      </c>
      <c r="M47" s="52">
        <f>'Temporary Relocation Numbers'!M47*Assumptions!H$45</f>
        <v>32990.166057071983</v>
      </c>
      <c r="N47" s="53">
        <f>'Temporary Relocation Numbers'!N47*Assumptions!C$45</f>
        <v>9096395.9314891417</v>
      </c>
      <c r="O47" s="53">
        <f>'Temporary Relocation Numbers'!O47*Assumptions!D$45</f>
        <v>15764763.171469055</v>
      </c>
      <c r="P47" s="53">
        <f>'Temporary Relocation Numbers'!P47*Assumptions!E$45</f>
        <v>12718244.938901754</v>
      </c>
      <c r="Q47" s="53">
        <f>'Temporary Relocation Numbers'!Q47*Assumptions!F$45</f>
        <v>4178069.3263460272</v>
      </c>
      <c r="R47" s="53">
        <f>'Temporary Relocation Numbers'!R47*Assumptions!G$45</f>
        <v>3391036.8934459011</v>
      </c>
      <c r="S47" s="53">
        <f>'Temporary Relocation Numbers'!S47*Assumptions!H$45</f>
        <v>1968830.3625819827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129972.62135159544</v>
      </c>
      <c r="AC47" s="52">
        <f>'Temporary Relocation Numbers'!AC47*Assumptions!D$45</f>
        <v>131792.25900973749</v>
      </c>
      <c r="AD47" s="52">
        <f>'Temporary Relocation Numbers'!AD47*Assumptions!E$45</f>
        <v>90720.157130946594</v>
      </c>
      <c r="AE47" s="52">
        <f>'Temporary Relocation Numbers'!AE47*Assumptions!F$45</f>
        <v>72621.668923294113</v>
      </c>
      <c r="AF47" s="52">
        <f>'Temporary Relocation Numbers'!AF47*Assumptions!G$45</f>
        <v>74213.731542355061</v>
      </c>
      <c r="AG47" s="52">
        <f>'Temporary Relocation Numbers'!AG47*Assumptions!H$45</f>
        <v>30173.927826964089</v>
      </c>
      <c r="AH47" s="53">
        <f>'Temporary Relocation Numbers'!AH47*Assumptions!C$45</f>
        <v>8468523.3091149628</v>
      </c>
      <c r="AI47" s="53">
        <f>'Temporary Relocation Numbers'!AI47*Assumptions!D$45</f>
        <v>14396255.217107851</v>
      </c>
      <c r="AJ47" s="53">
        <f>'Temporary Relocation Numbers'!AJ47*Assumptions!E$45</f>
        <v>11492228.257045152</v>
      </c>
      <c r="AK47" s="53">
        <f>'Temporary Relocation Numbers'!AK47*Assumptions!F$45</f>
        <v>4167318.3908981825</v>
      </c>
      <c r="AL47" s="53">
        <f>'Temporary Relocation Numbers'!AL47*Assumptions!G$45</f>
        <v>3321768.2443987313</v>
      </c>
      <c r="AM47" s="53">
        <f>'Temporary Relocation Numbers'!AM47*Assumptions!H$45</f>
        <v>1800759.2068894529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141614.27316751046</v>
      </c>
      <c r="I48" s="52">
        <f>'Temporary Relocation Numbers'!I48*Assumptions!D$45</f>
        <v>146393.33255845073</v>
      </c>
      <c r="J48" s="52">
        <f>'Temporary Relocation Numbers'!J48*Assumptions!E$45</f>
        <v>101840.42821673062</v>
      </c>
      <c r="K48" s="52">
        <f>'Temporary Relocation Numbers'!K48*Assumptions!F$45</f>
        <v>73854.789741595625</v>
      </c>
      <c r="L48" s="52">
        <f>'Temporary Relocation Numbers'!L48*Assumptions!G$45</f>
        <v>76849.48054226971</v>
      </c>
      <c r="M48" s="52">
        <f>'Temporary Relocation Numbers'!M48*Assumptions!H$45</f>
        <v>33464.010137881967</v>
      </c>
      <c r="N48" s="53">
        <f>'Temporary Relocation Numbers'!N48*Assumptions!C$45</f>
        <v>9222761.7188626733</v>
      </c>
      <c r="O48" s="53">
        <f>'Temporary Relocation Numbers'!O48*Assumptions!D$45</f>
        <v>15983764.930618942</v>
      </c>
      <c r="P48" s="53">
        <f>'Temporary Relocation Numbers'!P48*Assumptions!E$45</f>
        <v>12894924.91719407</v>
      </c>
      <c r="Q48" s="53">
        <f>'Temporary Relocation Numbers'!Q48*Assumptions!F$45</f>
        <v>4236110.4476979747</v>
      </c>
      <c r="R48" s="53">
        <f>'Temporary Relocation Numbers'!R48*Assumptions!G$45</f>
        <v>3438144.6766031417</v>
      </c>
      <c r="S48" s="53">
        <f>'Temporary Relocation Numbers'!S48*Assumptions!H$45</f>
        <v>1996181.0628864125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131839.44303379816</v>
      </c>
      <c r="AC48" s="52">
        <f>'Temporary Relocation Numbers'!AC48*Assumptions!D$45</f>
        <v>133685.2164965324</v>
      </c>
      <c r="AD48" s="52">
        <f>'Temporary Relocation Numbers'!AD48*Assumptions!E$45</f>
        <v>92023.188143045292</v>
      </c>
      <c r="AE48" s="52">
        <f>'Temporary Relocation Numbers'!AE48*Assumptions!F$45</f>
        <v>73664.747878953654</v>
      </c>
      <c r="AF48" s="52">
        <f>'Temporary Relocation Numbers'!AF48*Assumptions!G$45</f>
        <v>75279.677598683804</v>
      </c>
      <c r="AG48" s="52">
        <f>'Temporary Relocation Numbers'!AG48*Assumptions!H$45</f>
        <v>30607.321738072627</v>
      </c>
      <c r="AH48" s="53">
        <f>'Temporary Relocation Numbers'!AH48*Assumptions!C$45</f>
        <v>8586166.782849757</v>
      </c>
      <c r="AI48" s="53">
        <f>'Temporary Relocation Numbers'!AI48*Assumptions!D$45</f>
        <v>14596245.866090344</v>
      </c>
      <c r="AJ48" s="53">
        <f>'Temporary Relocation Numbers'!AJ48*Assumptions!E$45</f>
        <v>11651876.592860296</v>
      </c>
      <c r="AK48" s="53">
        <f>'Temporary Relocation Numbers'!AK48*Assumptions!F$45</f>
        <v>4225210.1618444193</v>
      </c>
      <c r="AL48" s="53">
        <f>'Temporary Relocation Numbers'!AL48*Assumptions!G$45</f>
        <v>3367913.7577248132</v>
      </c>
      <c r="AM48" s="53">
        <f>'Temporary Relocation Numbers'!AM48*Assumptions!H$45</f>
        <v>1825775.0875484068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143648.30612698532</v>
      </c>
      <c r="I49" s="52">
        <f>'Temporary Relocation Numbers'!I49*Assumptions!D$45</f>
        <v>148496.00806432316</v>
      </c>
      <c r="J49" s="52">
        <f>'Temporary Relocation Numbers'!J49*Assumptions!E$45</f>
        <v>103303.18181470188</v>
      </c>
      <c r="K49" s="52">
        <f>'Temporary Relocation Numbers'!K49*Assumptions!F$45</f>
        <v>74915.580248014405</v>
      </c>
      <c r="L49" s="52">
        <f>'Temporary Relocation Numbers'!L49*Assumptions!G$45</f>
        <v>77953.284366878535</v>
      </c>
      <c r="M49" s="52">
        <f>'Temporary Relocation Numbers'!M49*Assumptions!H$45</f>
        <v>33944.660132082325</v>
      </c>
      <c r="N49" s="53">
        <f>'Temporary Relocation Numbers'!N49*Assumptions!C$45</f>
        <v>9350882.9610711541</v>
      </c>
      <c r="O49" s="53">
        <f>'Temporary Relocation Numbers'!O49*Assumptions!D$45</f>
        <v>16205809.029827418</v>
      </c>
      <c r="P49" s="53">
        <f>'Temporary Relocation Numbers'!P49*Assumptions!E$45</f>
        <v>13074059.307622598</v>
      </c>
      <c r="Q49" s="53">
        <f>'Temporary Relocation Numbers'!Q49*Assumptions!F$45</f>
        <v>4294957.8677263353</v>
      </c>
      <c r="R49" s="53">
        <f>'Temporary Relocation Numbers'!R49*Assumptions!G$45</f>
        <v>3485906.8741190936</v>
      </c>
      <c r="S49" s="53">
        <f>'Temporary Relocation Numbers'!S49*Assumptions!H$45</f>
        <v>2023911.7150756568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133733.07823377795</v>
      </c>
      <c r="AC49" s="52">
        <f>'Temporary Relocation Numbers'!AC49*Assumptions!D$45</f>
        <v>135605.36289467712</v>
      </c>
      <c r="AD49" s="52">
        <f>'Temporary Relocation Numbers'!AD49*Assumptions!E$45</f>
        <v>93344.934839421738</v>
      </c>
      <c r="AE49" s="52">
        <f>'Temporary Relocation Numbers'!AE49*Assumptions!F$45</f>
        <v>74722.808777659535</v>
      </c>
      <c r="AF49" s="52">
        <f>'Temporary Relocation Numbers'!AF49*Assumptions!G$45</f>
        <v>76360.93404261049</v>
      </c>
      <c r="AG49" s="52">
        <f>'Temporary Relocation Numbers'!AG49*Assumptions!H$45</f>
        <v>31046.940569027956</v>
      </c>
      <c r="AH49" s="53">
        <f>'Temporary Relocation Numbers'!AH49*Assumptions!C$45</f>
        <v>8705444.5423280261</v>
      </c>
      <c r="AI49" s="53">
        <f>'Temporary Relocation Numbers'!AI49*Assumptions!D$45</f>
        <v>14799014.75559978</v>
      </c>
      <c r="AJ49" s="53">
        <f>'Temporary Relocation Numbers'!AJ49*Assumptions!E$45</f>
        <v>11813742.739752498</v>
      </c>
      <c r="AK49" s="53">
        <f>'Temporary Relocation Numbers'!AK49*Assumptions!F$45</f>
        <v>4283906.1567133144</v>
      </c>
      <c r="AL49" s="53">
        <f>'Temporary Relocation Numbers'!AL49*Assumptions!G$45</f>
        <v>3414700.3176993844</v>
      </c>
      <c r="AM49" s="53">
        <f>'Temporary Relocation Numbers'!AM49*Assumptions!H$45</f>
        <v>1851138.4851228644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145711.55429187475</v>
      </c>
      <c r="I50" s="52">
        <f>'Temporary Relocation Numbers'!I50*Assumptions!D$45</f>
        <v>150628.88470166607</v>
      </c>
      <c r="J50" s="52">
        <f>'Temporary Relocation Numbers'!J50*Assumptions!E$45</f>
        <v>104786.94522307797</v>
      </c>
      <c r="K50" s="52">
        <f>'Temporary Relocation Numbers'!K50*Assumptions!F$45</f>
        <v>75991.607091879196</v>
      </c>
      <c r="L50" s="52">
        <f>'Temporary Relocation Numbers'!L50*Assumptions!G$45</f>
        <v>79072.942337470173</v>
      </c>
      <c r="M50" s="52">
        <f>'Temporary Relocation Numbers'!M50*Assumptions!H$45</f>
        <v>34432.213794312098</v>
      </c>
      <c r="N50" s="53">
        <f>'Temporary Relocation Numbers'!N50*Assumptions!C$45</f>
        <v>9480784.0446336083</v>
      </c>
      <c r="O50" s="53">
        <f>'Temporary Relocation Numbers'!O50*Assumptions!D$45</f>
        <v>16430937.732832767</v>
      </c>
      <c r="P50" s="53">
        <f>'Temporary Relocation Numbers'!P50*Assumptions!E$45</f>
        <v>13255682.206517847</v>
      </c>
      <c r="Q50" s="53">
        <f>'Temporary Relocation Numbers'!Q50*Assumptions!F$45</f>
        <v>4354622.7874131091</v>
      </c>
      <c r="R50" s="53">
        <f>'Temporary Relocation Numbers'!R50*Assumptions!G$45</f>
        <v>3534332.5770212724</v>
      </c>
      <c r="S50" s="53">
        <f>'Temporary Relocation Numbers'!S50*Assumptions!H$45</f>
        <v>2052027.5973851231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135653.91207923202</v>
      </c>
      <c r="AC50" s="52">
        <f>'Temporary Relocation Numbers'!AC50*Assumptions!D$45</f>
        <v>137553.0887237188</v>
      </c>
      <c r="AD50" s="52">
        <f>'Temporary Relocation Numbers'!AD50*Assumptions!E$45</f>
        <v>94685.666037037896</v>
      </c>
      <c r="AE50" s="52">
        <f>'Temporary Relocation Numbers'!AE50*Assumptions!F$45</f>
        <v>75796.066807932453</v>
      </c>
      <c r="AF50" s="52">
        <f>'Temporary Relocation Numbers'!AF50*Assumptions!G$45</f>
        <v>77457.720780167874</v>
      </c>
      <c r="AG50" s="52">
        <f>'Temporary Relocation Numbers'!AG50*Assumptions!H$45</f>
        <v>31492.873729547457</v>
      </c>
      <c r="AH50" s="53">
        <f>'Temporary Relocation Numbers'!AH50*Assumptions!C$45</f>
        <v>8826379.2908056956</v>
      </c>
      <c r="AI50" s="53">
        <f>'Temporary Relocation Numbers'!AI50*Assumptions!D$45</f>
        <v>15004600.480542799</v>
      </c>
      <c r="AJ50" s="53">
        <f>'Temporary Relocation Numbers'!AJ50*Assumptions!E$45</f>
        <v>11977857.507225337</v>
      </c>
      <c r="AK50" s="53">
        <f>'Temporary Relocation Numbers'!AK50*Assumptions!F$45</f>
        <v>4343417.5476646973</v>
      </c>
      <c r="AL50" s="53">
        <f>'Temporary Relocation Numbers'!AL50*Assumptions!G$45</f>
        <v>3462136.8296477054</v>
      </c>
      <c r="AM50" s="53">
        <f>'Temporary Relocation Numbers'!AM50*Assumptions!H$45</f>
        <v>1876854.2272664357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194868.43691937387</v>
      </c>
      <c r="I51" s="52">
        <f>'Temporary Relocation Numbers'!I51*Assumptions!D$45</f>
        <v>201444.66551997402</v>
      </c>
      <c r="J51" s="52">
        <f>'Temporary Relocation Numbers'!J51*Assumptions!E$45</f>
        <v>140137.60490314045</v>
      </c>
      <c r="K51" s="52">
        <f>'Temporary Relocation Numbers'!K51*Assumptions!F$45</f>
        <v>101627.94409098859</v>
      </c>
      <c r="L51" s="52">
        <f>'Temporary Relocation Numbers'!L51*Assumptions!G$45</f>
        <v>105748.79082720638</v>
      </c>
      <c r="M51" s="52">
        <f>'Temporary Relocation Numbers'!M51*Assumptions!H$45</f>
        <v>46048.178638812664</v>
      </c>
      <c r="N51" s="53">
        <f>'Temporary Relocation Numbers'!N51*Assumptions!C$45</f>
        <v>12673305.863719845</v>
      </c>
      <c r="O51" s="53">
        <f>'Temporary Relocation Numbers'!O51*Assumptions!D$45</f>
        <v>21963826.887692023</v>
      </c>
      <c r="P51" s="53">
        <f>'Temporary Relocation Numbers'!P51*Assumptions!E$45</f>
        <v>17719348.341296561</v>
      </c>
      <c r="Q51" s="53">
        <f>'Temporary Relocation Numbers'!Q51*Assumptions!F$45</f>
        <v>5820981.2865897156</v>
      </c>
      <c r="R51" s="53">
        <f>'Temporary Relocation Numbers'!R51*Assumptions!G$45</f>
        <v>4724469.7866578987</v>
      </c>
      <c r="S51" s="53">
        <f>'Temporary Relocation Numbers'!S51*Assumptions!H$45</f>
        <v>2743019.275623722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181417.77388447066</v>
      </c>
      <c r="AC51" s="52">
        <f>'Temporary Relocation Numbers'!AC51*Assumptions!D$45</f>
        <v>183957.65197405295</v>
      </c>
      <c r="AD51" s="52">
        <f>'Temporary Relocation Numbers'!AD51*Assumptions!E$45</f>
        <v>126628.58363550036</v>
      </c>
      <c r="AE51" s="52">
        <f>'Temporary Relocation Numbers'!AE51*Assumptions!F$45</f>
        <v>101366.43682979268</v>
      </c>
      <c r="AF51" s="52">
        <f>'Temporary Relocation Numbers'!AF51*Assumptions!G$45</f>
        <v>103588.66219719058</v>
      </c>
      <c r="AG51" s="52">
        <f>'Temporary Relocation Numbers'!AG51*Assumptions!H$45</f>
        <v>42117.230219665122</v>
      </c>
      <c r="AH51" s="53">
        <f>'Temporary Relocation Numbers'!AH51*Assumptions!C$45</f>
        <v>11798539.434604969</v>
      </c>
      <c r="AI51" s="53">
        <f>'Temporary Relocation Numbers'!AI51*Assumptions!D$45</f>
        <v>20057190.455727275</v>
      </c>
      <c r="AJ51" s="53">
        <f>'Temporary Relocation Numbers'!AJ51*Assumptions!E$45</f>
        <v>16011233.993568512</v>
      </c>
      <c r="AK51" s="53">
        <f>'Temporary Relocation Numbers'!AK51*Assumptions!F$45</f>
        <v>5806002.8386112172</v>
      </c>
      <c r="AL51" s="53">
        <f>'Temporary Relocation Numbers'!AL51*Assumptions!G$45</f>
        <v>4627963.128113877</v>
      </c>
      <c r="AM51" s="53">
        <f>'Temporary Relocation Numbers'!AM51*Assumptions!H$45</f>
        <v>2508858.7158808461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197667.36964408937</v>
      </c>
      <c r="I52" s="52">
        <f>'Temporary Relocation Numbers'!I52*Assumptions!D$45</f>
        <v>204338.05387704543</v>
      </c>
      <c r="J52" s="52">
        <f>'Temporary Relocation Numbers'!J52*Assumptions!E$45</f>
        <v>142150.42819318888</v>
      </c>
      <c r="K52" s="52">
        <f>'Temporary Relocation Numbers'!K52*Assumptions!F$45</f>
        <v>103087.64573871883</v>
      </c>
      <c r="L52" s="52">
        <f>'Temporary Relocation Numbers'!L52*Assumptions!G$45</f>
        <v>107267.68098676477</v>
      </c>
      <c r="M52" s="52">
        <f>'Temporary Relocation Numbers'!M52*Assumptions!H$45</f>
        <v>46709.577458155836</v>
      </c>
      <c r="N52" s="53">
        <f>'Temporary Relocation Numbers'!N52*Assumptions!C$45</f>
        <v>12849361.555023992</v>
      </c>
      <c r="O52" s="53">
        <f>'Temporary Relocation Numbers'!O52*Assumptions!D$45</f>
        <v>22268945.123452991</v>
      </c>
      <c r="P52" s="53">
        <f>'Temporary Relocation Numbers'!P52*Assumptions!E$45</f>
        <v>17965502.908639289</v>
      </c>
      <c r="Q52" s="53">
        <f>'Temporary Relocation Numbers'!Q52*Assumptions!F$45</f>
        <v>5901845.4979880098</v>
      </c>
      <c r="R52" s="53">
        <f>'Temporary Relocation Numbers'!R52*Assumptions!G$45</f>
        <v>4790101.4224189157</v>
      </c>
      <c r="S52" s="53">
        <f>'Temporary Relocation Numbers'!S52*Assumptions!H$45</f>
        <v>2781124.8938439074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184023.51215690511</v>
      </c>
      <c r="AC52" s="52">
        <f>'Temporary Relocation Numbers'!AC52*Assumptions!D$45</f>
        <v>186599.87100249948</v>
      </c>
      <c r="AD52" s="52">
        <f>'Temporary Relocation Numbers'!AD52*Assumptions!E$45</f>
        <v>128447.37426278094</v>
      </c>
      <c r="AE52" s="52">
        <f>'Temporary Relocation Numbers'!AE52*Assumptions!F$45</f>
        <v>102822.3823985874</v>
      </c>
      <c r="AF52" s="52">
        <f>'Temporary Relocation Numbers'!AF52*Assumptions!G$45</f>
        <v>105076.52601504003</v>
      </c>
      <c r="AG52" s="52">
        <f>'Temporary Relocation Numbers'!AG52*Assumptions!H$45</f>
        <v>42722.168073120454</v>
      </c>
      <c r="AH52" s="53">
        <f>'Temporary Relocation Numbers'!AH52*Assumptions!C$45</f>
        <v>11962443.000010511</v>
      </c>
      <c r="AI52" s="53">
        <f>'Temporary Relocation Numbers'!AI52*Assumptions!D$45</f>
        <v>20335821.980072543</v>
      </c>
      <c r="AJ52" s="53">
        <f>'Temporary Relocation Numbers'!AJ52*Assumptions!E$45</f>
        <v>16233659.688938167</v>
      </c>
      <c r="AK52" s="53">
        <f>'Temporary Relocation Numbers'!AK52*Assumptions!F$45</f>
        <v>5886658.9716247646</v>
      </c>
      <c r="AL52" s="53">
        <f>'Temporary Relocation Numbers'!AL52*Assumptions!G$45</f>
        <v>4692254.1076429589</v>
      </c>
      <c r="AM52" s="53">
        <f>'Temporary Relocation Numbers'!AM52*Assumptions!H$45</f>
        <v>2543711.4102258403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200506.50397621415</v>
      </c>
      <c r="I53" s="52">
        <f>'Temporary Relocation Numbers'!I53*Assumptions!D$45</f>
        <v>207273.00052588509</v>
      </c>
      <c r="J53" s="52">
        <f>'Temporary Relocation Numbers'!J53*Assumptions!E$45</f>
        <v>144192.16205010313</v>
      </c>
      <c r="K53" s="52">
        <f>'Temporary Relocation Numbers'!K53*Assumptions!F$45</f>
        <v>104568.31336110736</v>
      </c>
      <c r="L53" s="52">
        <f>'Temporary Relocation Numbers'!L53*Assumptions!G$45</f>
        <v>108808.38725692603</v>
      </c>
      <c r="M53" s="52">
        <f>'Temporary Relocation Numbers'!M53*Assumptions!H$45</f>
        <v>47380.476075561783</v>
      </c>
      <c r="N53" s="53">
        <f>'Temporary Relocation Numbers'!N53*Assumptions!C$45</f>
        <v>13027862.985961819</v>
      </c>
      <c r="O53" s="53">
        <f>'Temporary Relocation Numbers'!O53*Assumptions!D$45</f>
        <v>22578302.016633261</v>
      </c>
      <c r="P53" s="53">
        <f>'Temporary Relocation Numbers'!P53*Assumptions!E$45</f>
        <v>18215077.018837463</v>
      </c>
      <c r="Q53" s="53">
        <f>'Temporary Relocation Numbers'!Q53*Assumptions!F$45</f>
        <v>5983833.063055234</v>
      </c>
      <c r="R53" s="53">
        <f>'Temporary Relocation Numbers'!R53*Assumptions!G$45</f>
        <v>4856644.8031602567</v>
      </c>
      <c r="S53" s="53">
        <f>'Temporary Relocation Numbers'!S53*Assumptions!H$45</f>
        <v>2819759.8696784726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186666.67714778639</v>
      </c>
      <c r="AC53" s="52">
        <f>'Temporary Relocation Numbers'!AC53*Assumptions!D$45</f>
        <v>189280.04072948647</v>
      </c>
      <c r="AD53" s="52">
        <f>'Temporary Relocation Numbers'!AD53*Assumptions!E$45</f>
        <v>130292.288528587</v>
      </c>
      <c r="AE53" s="52">
        <f>'Temporary Relocation Numbers'!AE53*Assumptions!F$45</f>
        <v>104299.23999275843</v>
      </c>
      <c r="AF53" s="52">
        <f>'Temporary Relocation Numbers'!AF53*Assumptions!G$45</f>
        <v>106585.76030619723</v>
      </c>
      <c r="AG53" s="52">
        <f>'Temporary Relocation Numbers'!AG53*Assumptions!H$45</f>
        <v>43335.794764959355</v>
      </c>
      <c r="AH53" s="53">
        <f>'Temporary Relocation Numbers'!AH53*Assumptions!C$45</f>
        <v>12128623.489513444</v>
      </c>
      <c r="AI53" s="53">
        <f>'Temporary Relocation Numbers'!AI53*Assumptions!D$45</f>
        <v>20618324.212358195</v>
      </c>
      <c r="AJ53" s="53">
        <f>'Temporary Relocation Numbers'!AJ53*Assumptions!E$45</f>
        <v>16459175.289182145</v>
      </c>
      <c r="AK53" s="53">
        <f>'Temporary Relocation Numbers'!AK53*Assumptions!F$45</f>
        <v>5968435.5677130856</v>
      </c>
      <c r="AL53" s="53">
        <f>'Temporary Relocation Numbers'!AL53*Assumptions!G$45</f>
        <v>4757438.2079542065</v>
      </c>
      <c r="AM53" s="53">
        <f>'Temporary Relocation Numbers'!AM53*Assumptions!H$45</f>
        <v>2579048.2730476866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203386.41733914378</v>
      </c>
      <c r="I54" s="52">
        <f>'Temporary Relocation Numbers'!I54*Assumptions!D$45</f>
        <v>210250.10237620634</v>
      </c>
      <c r="J54" s="52">
        <f>'Temporary Relocation Numbers'!J54*Assumptions!E$45</f>
        <v>146263.22172189853</v>
      </c>
      <c r="K54" s="52">
        <f>'Temporary Relocation Numbers'!K54*Assumptions!F$45</f>
        <v>106070.24809646835</v>
      </c>
      <c r="L54" s="52">
        <f>'Temporary Relocation Numbers'!L54*Assumptions!G$45</f>
        <v>110371.22298666985</v>
      </c>
      <c r="M54" s="52">
        <f>'Temporary Relocation Numbers'!M54*Assumptions!H$45</f>
        <v>48061.010938451662</v>
      </c>
      <c r="N54" s="53">
        <f>'Temporary Relocation Numbers'!N54*Assumptions!C$45</f>
        <v>13208844.132386709</v>
      </c>
      <c r="O54" s="53">
        <f>'Temporary Relocation Numbers'!O54*Assumptions!D$45</f>
        <v>22891956.450035024</v>
      </c>
      <c r="P54" s="53">
        <f>'Temporary Relocation Numbers'!P54*Assumptions!E$45</f>
        <v>18468118.175674856</v>
      </c>
      <c r="Q54" s="53">
        <f>'Temporary Relocation Numbers'!Q54*Assumptions!F$45</f>
        <v>6066959.5872544693</v>
      </c>
      <c r="R54" s="53">
        <f>'Temporary Relocation Numbers'!R54*Assumptions!G$45</f>
        <v>4924112.5947083803</v>
      </c>
      <c r="S54" s="53">
        <f>'Temporary Relocation Numbers'!S54*Assumptions!H$45</f>
        <v>2858931.5568851312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189347.80642424797</v>
      </c>
      <c r="AC54" s="52">
        <f>'Temporary Relocation Numbers'!AC54*Assumptions!D$45</f>
        <v>191998.70624817404</v>
      </c>
      <c r="AD54" s="52">
        <f>'Temporary Relocation Numbers'!AD54*Assumptions!E$45</f>
        <v>132163.70165174775</v>
      </c>
      <c r="AE54" s="52">
        <f>'Temporary Relocation Numbers'!AE54*Assumptions!F$45</f>
        <v>105797.30997573611</v>
      </c>
      <c r="AF54" s="52">
        <f>'Temporary Relocation Numbers'!AF54*Assumptions!G$45</f>
        <v>108116.6720188679</v>
      </c>
      <c r="AG54" s="52">
        <f>'Temporary Relocation Numbers'!AG54*Assumptions!H$45</f>
        <v>43958.235094633594</v>
      </c>
      <c r="AH54" s="53">
        <f>'Temporary Relocation Numbers'!AH54*Assumptions!C$45</f>
        <v>12297112.533806682</v>
      </c>
      <c r="AI54" s="53">
        <f>'Temporary Relocation Numbers'!AI54*Assumptions!D$45</f>
        <v>20904750.923886675</v>
      </c>
      <c r="AJ54" s="53">
        <f>'Temporary Relocation Numbers'!AJ54*Assumptions!E$45</f>
        <v>16687823.718802122</v>
      </c>
      <c r="AK54" s="53">
        <f>'Temporary Relocation Numbers'!AK54*Assumptions!F$45</f>
        <v>6051348.192183556</v>
      </c>
      <c r="AL54" s="53">
        <f>'Temporary Relocation Numbers'!AL54*Assumptions!G$45</f>
        <v>4823527.8361494727</v>
      </c>
      <c r="AM54" s="53">
        <f>'Temporary Relocation Numbers'!AM54*Assumptions!H$45</f>
        <v>2614876.0303432811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206307.69544991714</v>
      </c>
      <c r="I55" s="52">
        <f>'Temporary Relocation Numbers'!I55*Assumptions!D$45</f>
        <v>213269.96491125118</v>
      </c>
      <c r="J55" s="52">
        <f>'Temporary Relocation Numbers'!J55*Assumptions!E$45</f>
        <v>148364.02842087729</v>
      </c>
      <c r="K55" s="52">
        <f>'Temporary Relocation Numbers'!K55*Assumptions!F$45</f>
        <v>107593.75540842331</v>
      </c>
      <c r="L55" s="52">
        <f>'Temporary Relocation Numbers'!L55*Assumptions!G$45</f>
        <v>111956.50602566748</v>
      </c>
      <c r="M55" s="52">
        <f>'Temporary Relocation Numbers'!M55*Assumptions!H$45</f>
        <v>48751.320454067056</v>
      </c>
      <c r="N55" s="53">
        <f>'Temporary Relocation Numbers'!N55*Assumptions!C$45</f>
        <v>13392339.442139579</v>
      </c>
      <c r="O55" s="53">
        <f>'Temporary Relocation Numbers'!O55*Assumptions!D$45</f>
        <v>23209968.124451645</v>
      </c>
      <c r="P55" s="53">
        <f>'Temporary Relocation Numbers'!P55*Assumptions!E$45</f>
        <v>18724674.542850774</v>
      </c>
      <c r="Q55" s="53">
        <f>'Temporary Relocation Numbers'!Q55*Assumptions!F$45</f>
        <v>6151240.8928375831</v>
      </c>
      <c r="R55" s="53">
        <f>'Temporary Relocation Numbers'!R55*Assumptions!G$45</f>
        <v>4992517.6388415461</v>
      </c>
      <c r="S55" s="53">
        <f>'Temporary Relocation Numbers'!S55*Assumptions!H$45</f>
        <v>2898647.4113789122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192067.4452746032</v>
      </c>
      <c r="AC55" s="52">
        <f>'Temporary Relocation Numbers'!AC55*Assumptions!D$45</f>
        <v>194756.4204809998</v>
      </c>
      <c r="AD55" s="52">
        <f>'Temporary Relocation Numbers'!AD55*Assumptions!E$45</f>
        <v>134061.99424043237</v>
      </c>
      <c r="AE55" s="52">
        <f>'Temporary Relocation Numbers'!AE55*Assumptions!F$45</f>
        <v>107316.89702512819</v>
      </c>
      <c r="AF55" s="52">
        <f>'Temporary Relocation Numbers'!AF55*Assumptions!G$45</f>
        <v>109669.57251001388</v>
      </c>
      <c r="AG55" s="52">
        <f>'Temporary Relocation Numbers'!AG55*Assumptions!H$45</f>
        <v>44589.615654113404</v>
      </c>
      <c r="AH55" s="53">
        <f>'Temporary Relocation Numbers'!AH55*Assumptions!C$45</f>
        <v>12467942.202992054</v>
      </c>
      <c r="AI55" s="53">
        <f>'Temporary Relocation Numbers'!AI55*Assumptions!D$45</f>
        <v>21195156.632943369</v>
      </c>
      <c r="AJ55" s="53">
        <f>'Temporary Relocation Numbers'!AJ55*Assumptions!E$45</f>
        <v>16919648.498600595</v>
      </c>
      <c r="AK55" s="53">
        <f>'Temporary Relocation Numbers'!AK55*Assumptions!F$45</f>
        <v>6135412.6265744977</v>
      </c>
      <c r="AL55" s="53">
        <f>'Temporary Relocation Numbers'!AL55*Assumptions!G$45</f>
        <v>4890535.571688246</v>
      </c>
      <c r="AM55" s="53">
        <f>'Temporary Relocation Numbers'!AM55*Assumptions!H$45</f>
        <v>2651201.5015460742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209270.9324383389</v>
      </c>
      <c r="I56" s="52">
        <f>'Temporary Relocation Numbers'!I56*Assumptions!D$45</f>
        <v>216333.20231093338</v>
      </c>
      <c r="J56" s="52">
        <f>'Temporary Relocation Numbers'!J56*Assumptions!E$45</f>
        <v>150495.00940929481</v>
      </c>
      <c r="K56" s="52">
        <f>'Temporary Relocation Numbers'!K56*Assumptions!F$45</f>
        <v>109139.14514802631</v>
      </c>
      <c r="L56" s="52">
        <f>'Temporary Relocation Numbers'!L56*Assumptions!G$45</f>
        <v>113564.55878892593</v>
      </c>
      <c r="M56" s="52">
        <f>'Temporary Relocation Numbers'!M56*Assumptions!H$45</f>
        <v>49451.545017619341</v>
      </c>
      <c r="N56" s="53">
        <f>'Temporary Relocation Numbers'!N56*Assumptions!C$45</f>
        <v>13578383.841605658</v>
      </c>
      <c r="O56" s="53">
        <f>'Temporary Relocation Numbers'!O56*Assumptions!D$45</f>
        <v>23532397.570031065</v>
      </c>
      <c r="P56" s="53">
        <f>'Temporary Relocation Numbers'!P56*Assumptions!E$45</f>
        <v>18984794.953147512</v>
      </c>
      <c r="Q56" s="53">
        <f>'Temporary Relocation Numbers'!Q56*Assumptions!F$45</f>
        <v>6236693.0218568249</v>
      </c>
      <c r="R56" s="53">
        <f>'Temporary Relocation Numbers'!R56*Assumptions!G$45</f>
        <v>5061872.9557340899</v>
      </c>
      <c r="S56" s="53">
        <f>'Temporary Relocation Numbers'!S56*Assumptions!H$45</f>
        <v>2938914.9926513103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194826.146819246</v>
      </c>
      <c r="AC56" s="52">
        <f>'Temporary Relocation Numbers'!AC56*Assumptions!D$45</f>
        <v>197553.74429213227</v>
      </c>
      <c r="AD56" s="52">
        <f>'Temporary Relocation Numbers'!AD56*Assumptions!E$45</f>
        <v>135987.5523695584</v>
      </c>
      <c r="AE56" s="52">
        <f>'Temporary Relocation Numbers'!AE56*Assumptions!F$45</f>
        <v>108858.31019468546</v>
      </c>
      <c r="AF56" s="52">
        <f>'Temporary Relocation Numbers'!AF56*Assumptions!G$45</f>
        <v>111244.77760867667</v>
      </c>
      <c r="AG56" s="52">
        <f>'Temporary Relocation Numbers'!AG56*Assumptions!H$45</f>
        <v>45230.064853633703</v>
      </c>
      <c r="AH56" s="53">
        <f>'Temporary Relocation Numbers'!AH56*Assumptions!C$45</f>
        <v>12641145.012684494</v>
      </c>
      <c r="AI56" s="53">
        <f>'Temporary Relocation Numbers'!AI56*Assumptions!D$45</f>
        <v>21489596.615173656</v>
      </c>
      <c r="AJ56" s="53">
        <f>'Temporary Relocation Numbers'!AJ56*Assumptions!E$45</f>
        <v>17154693.753964614</v>
      </c>
      <c r="AK56" s="53">
        <f>'Temporary Relocation Numbers'!AK56*Assumptions!F$45</f>
        <v>6220644.8716590293</v>
      </c>
      <c r="AL56" s="53">
        <f>'Temporary Relocation Numbers'!AL56*Assumptions!G$45</f>
        <v>4958474.1687819958</v>
      </c>
      <c r="AM56" s="53">
        <f>'Temporary Relocation Numbers'!AM56*Assumptions!H$45</f>
        <v>2688031.6008240771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212276.73096781413</v>
      </c>
      <c r="I57" s="52">
        <f>'Temporary Relocation Numbers'!I57*Assumptions!D$45</f>
        <v>219440.43757675061</v>
      </c>
      <c r="J57" s="52">
        <f>'Temporary Relocation Numbers'!J57*Assumptions!E$45</f>
        <v>152656.59808625595</v>
      </c>
      <c r="K57" s="52">
        <f>'Temporary Relocation Numbers'!K57*Assumptions!F$45</f>
        <v>110706.73161678153</v>
      </c>
      <c r="L57" s="52">
        <f>'Temporary Relocation Numbers'!L57*Assumptions!G$45</f>
        <v>115195.7083223607</v>
      </c>
      <c r="M57" s="52">
        <f>'Temporary Relocation Numbers'!M57*Assumptions!H$45</f>
        <v>50161.827040843149</v>
      </c>
      <c r="N57" s="53">
        <f>'Temporary Relocation Numbers'!N57*Assumptions!C$45</f>
        <v>13767012.742362363</v>
      </c>
      <c r="O57" s="53">
        <f>'Temporary Relocation Numbers'!O57*Assumptions!D$45</f>
        <v>23859306.157797121</v>
      </c>
      <c r="P57" s="53">
        <f>'Temporary Relocation Numbers'!P57*Assumptions!E$45</f>
        <v>19248528.917725153</v>
      </c>
      <c r="Q57" s="53">
        <f>'Temporary Relocation Numbers'!Q57*Assumptions!F$45</f>
        <v>6323332.2392182592</v>
      </c>
      <c r="R57" s="53">
        <f>'Temporary Relocation Numbers'!R57*Assumptions!G$45</f>
        <v>5132191.7464346858</v>
      </c>
      <c r="S57" s="53">
        <f>'Temporary Relocation Numbers'!S57*Assumptions!H$45</f>
        <v>2979741.9652091628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197624.47212314437</v>
      </c>
      <c r="AC57" s="52">
        <f>'Temporary Relocation Numbers'!AC57*Assumptions!D$45</f>
        <v>200391.24660153963</v>
      </c>
      <c r="AD57" s="52">
        <f>'Temporary Relocation Numbers'!AD57*Assumptions!E$45</f>
        <v>137940.76765931107</v>
      </c>
      <c r="AE57" s="52">
        <f>'Temporary Relocation Numbers'!AE57*Assumptions!F$45</f>
        <v>110421.86297715687</v>
      </c>
      <c r="AF57" s="52">
        <f>'Temporary Relocation Numbers'!AF57*Assumptions!G$45</f>
        <v>112842.60768021076</v>
      </c>
      <c r="AG57" s="52">
        <f>'Temporary Relocation Numbers'!AG57*Assumptions!H$45</f>
        <v>45879.712947810287</v>
      </c>
      <c r="AH57" s="53">
        <f>'Temporary Relocation Numbers'!AH57*Assumptions!C$45</f>
        <v>12816753.930201057</v>
      </c>
      <c r="AI57" s="53">
        <f>'Temporary Relocation Numbers'!AI57*Assumptions!D$45</f>
        <v>21788126.914103989</v>
      </c>
      <c r="AJ57" s="53">
        <f>'Temporary Relocation Numbers'!AJ57*Assumptions!E$45</f>
        <v>17393004.223264594</v>
      </c>
      <c r="AK57" s="53">
        <f>'Temporary Relocation Numbers'!AK57*Assumptions!F$45</f>
        <v>6307061.1504906444</v>
      </c>
      <c r="AL57" s="53">
        <f>'Temporary Relocation Numbers'!AL57*Assumptions!G$45</f>
        <v>5027356.558821816</v>
      </c>
      <c r="AM57" s="53">
        <f>'Temporary Relocation Numbers'!AM57*Assumptions!H$45</f>
        <v>2725373.338395901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215325.70235791808</v>
      </c>
      <c r="I58" s="52">
        <f>'Temporary Relocation Numbers'!I58*Assumptions!D$45</f>
        <v>222592.30265849081</v>
      </c>
      <c r="J58" s="52">
        <f>'Temporary Relocation Numbers'!J58*Assumptions!E$45</f>
        <v>154849.23407586038</v>
      </c>
      <c r="K58" s="52">
        <f>'Temporary Relocation Numbers'!K58*Assumptions!F$45</f>
        <v>112296.83363056589</v>
      </c>
      <c r="L58" s="52">
        <f>'Temporary Relocation Numbers'!L58*Assumptions!G$45</f>
        <v>116850.28636931058</v>
      </c>
      <c r="M58" s="52">
        <f>'Temporary Relocation Numbers'!M58*Assumptions!H$45</f>
        <v>50882.310980960276</v>
      </c>
      <c r="N58" s="53">
        <f>'Temporary Relocation Numbers'!N58*Assumptions!C$45</f>
        <v>13958262.047919506</v>
      </c>
      <c r="O58" s="53">
        <f>'Temporary Relocation Numbers'!O58*Assumptions!D$45</f>
        <v>24190756.111330826</v>
      </c>
      <c r="P58" s="53">
        <f>'Temporary Relocation Numbers'!P58*Assumptions!E$45</f>
        <v>19515926.635545515</v>
      </c>
      <c r="Q58" s="53">
        <f>'Temporary Relocation Numbers'!Q58*Assumptions!F$45</f>
        <v>6411175.0357776284</v>
      </c>
      <c r="R58" s="53">
        <f>'Temporary Relocation Numbers'!R58*Assumptions!G$45</f>
        <v>5203487.3953790255</v>
      </c>
      <c r="S58" s="53">
        <f>'Temporary Relocation Numbers'!S58*Assumptions!H$45</f>
        <v>3021136.1000335007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200462.9903099504</v>
      </c>
      <c r="AC58" s="52">
        <f>'Temporary Relocation Numbers'!AC58*Assumptions!D$45</f>
        <v>203269.50450069676</v>
      </c>
      <c r="AD58" s="52">
        <f>'Temporary Relocation Numbers'!AD58*Assumptions!E$45</f>
        <v>139922.03735479165</v>
      </c>
      <c r="AE58" s="52">
        <f>'Temporary Relocation Numbers'!AE58*Assumptions!F$45</f>
        <v>112007.87336804788</v>
      </c>
      <c r="AF58" s="52">
        <f>'Temporary Relocation Numbers'!AF58*Assumptions!G$45</f>
        <v>114463.38769143983</v>
      </c>
      <c r="AG58" s="52">
        <f>'Temporary Relocation Numbers'!AG58*Assumptions!H$45</f>
        <v>46538.69206213094</v>
      </c>
      <c r="AH58" s="53">
        <f>'Temporary Relocation Numbers'!AH58*Assumptions!C$45</f>
        <v>12994802.3808359</v>
      </c>
      <c r="AI58" s="53">
        <f>'Temporary Relocation Numbers'!AI58*Assumptions!D$45</f>
        <v>22090804.351809204</v>
      </c>
      <c r="AJ58" s="53">
        <f>'Temporary Relocation Numbers'!AJ58*Assumptions!E$45</f>
        <v>17634625.266369764</v>
      </c>
      <c r="AK58" s="53">
        <f>'Temporary Relocation Numbers'!AK58*Assumptions!F$45</f>
        <v>6394677.9114910988</v>
      </c>
      <c r="AL58" s="53">
        <f>'Temporary Relocation Numbers'!AL58*Assumptions!G$45</f>
        <v>5097195.8528397735</v>
      </c>
      <c r="AM58" s="53">
        <f>'Temporary Relocation Numbers'!AM58*Assumptions!H$45</f>
        <v>2763233.8218650781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218418.46670872619</v>
      </c>
      <c r="I59" s="52">
        <f>'Temporary Relocation Numbers'!I59*Assumptions!D$45</f>
        <v>225789.43858275755</v>
      </c>
      <c r="J59" s="52">
        <f>'Temporary Relocation Numbers'!J59*Assumptions!E$45</f>
        <v>157073.36331661255</v>
      </c>
      <c r="K59" s="52">
        <f>'Temporary Relocation Numbers'!K59*Assumptions!F$45</f>
        <v>113909.77458446992</v>
      </c>
      <c r="L59" s="52">
        <f>'Temporary Relocation Numbers'!L59*Assumptions!G$45</f>
        <v>118528.6294380076</v>
      </c>
      <c r="M59" s="52">
        <f>'Temporary Relocation Numbers'!M59*Assumptions!H$45</f>
        <v>51613.143370059232</v>
      </c>
      <c r="N59" s="53">
        <f>'Temporary Relocation Numbers'!N59*Assumptions!C$45</f>
        <v>14152168.160553141</v>
      </c>
      <c r="O59" s="53">
        <f>'Temporary Relocation Numbers'!O59*Assumptions!D$45</f>
        <v>24526810.518613983</v>
      </c>
      <c r="P59" s="53">
        <f>'Temporary Relocation Numbers'!P59*Assumptions!E$45</f>
        <v>19787039.002926949</v>
      </c>
      <c r="Q59" s="53">
        <f>'Temporary Relocation Numbers'!Q59*Assumptions!F$45</f>
        <v>6500238.1314791972</v>
      </c>
      <c r="R59" s="53">
        <f>'Temporary Relocation Numbers'!R59*Assumptions!G$45</f>
        <v>5275773.4729374032</v>
      </c>
      <c r="S59" s="53">
        <f>'Temporary Relocation Numbers'!S59*Assumptions!H$45</f>
        <v>3063105.2760586743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203342.27867774793</v>
      </c>
      <c r="AC59" s="52">
        <f>'Temporary Relocation Numbers'!AC59*Assumptions!D$45</f>
        <v>206189.10336995393</v>
      </c>
      <c r="AD59" s="52">
        <f>'Temporary Relocation Numbers'!AD59*Assumptions!E$45</f>
        <v>141931.76440680897</v>
      </c>
      <c r="AE59" s="52">
        <f>'Temporary Relocation Numbers'!AE59*Assumptions!F$45</f>
        <v>113616.66393029442</v>
      </c>
      <c r="AF59" s="52">
        <f>'Temporary Relocation Numbers'!AF59*Assumptions!G$45</f>
        <v>116107.44727674832</v>
      </c>
      <c r="AG59" s="52">
        <f>'Temporary Relocation Numbers'!AG59*Assumptions!H$45</f>
        <v>47207.136219827204</v>
      </c>
      <c r="AH59" s="53">
        <f>'Temporary Relocation Numbers'!AH59*Assumptions!C$45</f>
        <v>13175324.254222402</v>
      </c>
      <c r="AI59" s="53">
        <f>'Temporary Relocation Numbers'!AI59*Assumptions!D$45</f>
        <v>22397686.539728001</v>
      </c>
      <c r="AJ59" s="53">
        <f>'Temporary Relocation Numbers'!AJ59*Assumptions!E$45</f>
        <v>17879602.873281963</v>
      </c>
      <c r="AK59" s="53">
        <f>'Temporary Relocation Numbers'!AK59*Assumptions!F$45</f>
        <v>6483511.8315811884</v>
      </c>
      <c r="AL59" s="53">
        <f>'Temporary Relocation Numbers'!AL59*Assumptions!G$45</f>
        <v>5168005.3440044541</v>
      </c>
      <c r="AM59" s="53">
        <f>'Temporary Relocation Numbers'!AM59*Assumptions!H$45</f>
        <v>2801620.2575729182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221555.65302693009</v>
      </c>
      <c r="I60" s="52">
        <f>'Temporary Relocation Numbers'!I60*Assumptions!D$45</f>
        <v>229032.4955833425</v>
      </c>
      <c r="J60" s="52">
        <f>'Temporary Relocation Numbers'!J60*Assumptions!E$45</f>
        <v>159329.43815211763</v>
      </c>
      <c r="K60" s="52">
        <f>'Temporary Relocation Numbers'!K60*Assumptions!F$45</f>
        <v>115545.88251856988</v>
      </c>
      <c r="L60" s="52">
        <f>'Temporary Relocation Numbers'!L60*Assumptions!G$45</f>
        <v>120231.07887001586</v>
      </c>
      <c r="M60" s="52">
        <f>'Temporary Relocation Numbers'!M60*Assumptions!H$45</f>
        <v>52354.472844896984</v>
      </c>
      <c r="N60" s="53">
        <f>'Temporary Relocation Numbers'!N60*Assumptions!C$45</f>
        <v>14348767.988234365</v>
      </c>
      <c r="O60" s="53">
        <f>'Temporary Relocation Numbers'!O60*Assumptions!D$45</f>
        <v>24867533.344037294</v>
      </c>
      <c r="P60" s="53">
        <f>'Temporary Relocation Numbers'!P60*Assumptions!E$45</f>
        <v>20061917.62323194</v>
      </c>
      <c r="Q60" s="53">
        <f>'Temporary Relocation Numbers'!Q60*Assumptions!F$45</f>
        <v>6590538.4785382301</v>
      </c>
      <c r="R60" s="53">
        <f>'Temporary Relocation Numbers'!R60*Assumptions!G$45</f>
        <v>5349063.7379976893</v>
      </c>
      <c r="S60" s="53">
        <f>'Temporary Relocation Numbers'!S60*Assumptions!H$45</f>
        <v>3105657.4816720262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206262.92281646424</v>
      </c>
      <c r="AC60" s="52">
        <f>'Temporary Relocation Numbers'!AC60*Assumptions!D$45</f>
        <v>209150.63699759156</v>
      </c>
      <c r="AD60" s="52">
        <f>'Temporary Relocation Numbers'!AD60*Assumptions!E$45</f>
        <v>143970.35755383153</v>
      </c>
      <c r="AE60" s="52">
        <f>'Temporary Relocation Numbers'!AE60*Assumptions!F$45</f>
        <v>115248.56185986563</v>
      </c>
      <c r="AF60" s="52">
        <f>'Temporary Relocation Numbers'!AF60*Assumptions!G$45</f>
        <v>117775.12080512239</v>
      </c>
      <c r="AG60" s="52">
        <f>'Temporary Relocation Numbers'!AG60*Assumptions!H$45</f>
        <v>47885.181369131948</v>
      </c>
      <c r="AH60" s="53">
        <f>'Temporary Relocation Numbers'!AH60*Assumptions!C$45</f>
        <v>13358353.910783745</v>
      </c>
      <c r="AI60" s="53">
        <f>'Temporary Relocation Numbers'!AI60*Assumptions!D$45</f>
        <v>22708831.889628682</v>
      </c>
      <c r="AJ60" s="53">
        <f>'Temporary Relocation Numbers'!AJ60*Assumptions!E$45</f>
        <v>18127983.672889318</v>
      </c>
      <c r="AK60" s="53">
        <f>'Temporary Relocation Numbers'!AK60*Assumptions!F$45</f>
        <v>6573579.8193550278</v>
      </c>
      <c r="AL60" s="53">
        <f>'Temporary Relocation Numbers'!AL60*Assumptions!G$45</f>
        <v>5239798.5101511758</v>
      </c>
      <c r="AM60" s="53">
        <f>'Temporary Relocation Numbers'!AM60*Assumptions!H$45</f>
        <v>2840539.9519701567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298623.36600873899</v>
      </c>
      <c r="I61" s="52">
        <f>'Temporary Relocation Numbers'!I61*Assumptions!D$45</f>
        <v>308701.01404348301</v>
      </c>
      <c r="J61" s="52">
        <f>'Temporary Relocation Numbers'!J61*Assumptions!E$45</f>
        <v>214751.88051050669</v>
      </c>
      <c r="K61" s="52">
        <f>'Temporary Relocation Numbers'!K61*Assumptions!F$45</f>
        <v>155738.29823223519</v>
      </c>
      <c r="L61" s="52">
        <f>'Temporary Relocation Numbers'!L61*Assumptions!G$45</f>
        <v>162053.23123333807</v>
      </c>
      <c r="M61" s="52">
        <f>'Temporary Relocation Numbers'!M61*Assumptions!H$45</f>
        <v>70565.876758088925</v>
      </c>
      <c r="N61" s="53">
        <f>'Temporary Relocation Numbers'!N61*Assumptions!C$45</f>
        <v>19330973.060011581</v>
      </c>
      <c r="O61" s="53">
        <f>'Temporary Relocation Numbers'!O61*Assumptions!D$45</f>
        <v>33502083.073382888</v>
      </c>
      <c r="P61" s="53">
        <f>'Temporary Relocation Numbers'!P61*Assumptions!E$45</f>
        <v>27027852.804147929</v>
      </c>
      <c r="Q61" s="53">
        <f>'Temporary Relocation Numbers'!Q61*Assumptions!F$45</f>
        <v>8878917.1226448398</v>
      </c>
      <c r="R61" s="53">
        <f>'Temporary Relocation Numbers'!R61*Assumptions!G$45</f>
        <v>7206375.286038897</v>
      </c>
      <c r="S61" s="53">
        <f>'Temporary Relocation Numbers'!S61*Assumptions!H$45</f>
        <v>4184009.4676457862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278011.08864853211</v>
      </c>
      <c r="AC61" s="52">
        <f>'Temporary Relocation Numbers'!AC61*Assumptions!D$45</f>
        <v>281903.28872132651</v>
      </c>
      <c r="AD61" s="52">
        <f>'Temporary Relocation Numbers'!AD61*Assumptions!E$45</f>
        <v>194050.17290613244</v>
      </c>
      <c r="AE61" s="52">
        <f>'Temporary Relocation Numbers'!AE61*Assumptions!F$45</f>
        <v>155337.5551472668</v>
      </c>
      <c r="AF61" s="52">
        <f>'Temporary Relocation Numbers'!AF61*Assumptions!G$45</f>
        <v>158742.97282153557</v>
      </c>
      <c r="AG61" s="52">
        <f>'Temporary Relocation Numbers'!AG61*Assumptions!H$45</f>
        <v>64541.950733484664</v>
      </c>
      <c r="AH61" s="53">
        <f>'Temporary Relocation Numbers'!AH61*Assumptions!C$45</f>
        <v>17996665.622247368</v>
      </c>
      <c r="AI61" s="53">
        <f>'Temporary Relocation Numbers'!AI61*Assumptions!D$45</f>
        <v>30593833.41083359</v>
      </c>
      <c r="AJ61" s="53">
        <f>'Temporary Relocation Numbers'!AJ61*Assumptions!E$45</f>
        <v>24422414.823370088</v>
      </c>
      <c r="AK61" s="53">
        <f>'Temporary Relocation Numbers'!AK61*Assumptions!F$45</f>
        <v>8856070.0472671352</v>
      </c>
      <c r="AL61" s="53">
        <f>'Temporary Relocation Numbers'!AL61*Assumptions!G$45</f>
        <v>7059170.7889260473</v>
      </c>
      <c r="AM61" s="53">
        <f>'Temporary Relocation Numbers'!AM61*Assumptions!H$45</f>
        <v>3826837.3516420992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302912.55067455734</v>
      </c>
      <c r="I62" s="52">
        <f>'Temporary Relocation Numbers'!I62*Assumptions!D$45</f>
        <v>313134.94590037316</v>
      </c>
      <c r="J62" s="52">
        <f>'Temporary Relocation Numbers'!J62*Assumptions!E$45</f>
        <v>217836.40294809232</v>
      </c>
      <c r="K62" s="52">
        <f>'Temporary Relocation Numbers'!K62*Assumptions!F$45</f>
        <v>157975.19727193992</v>
      </c>
      <c r="L62" s="52">
        <f>'Temporary Relocation Numbers'!L62*Assumptions!G$45</f>
        <v>164380.83286660077</v>
      </c>
      <c r="M62" s="52">
        <f>'Temporary Relocation Numbers'!M62*Assumptions!H$45</f>
        <v>71579.42797668968</v>
      </c>
      <c r="N62" s="53">
        <f>'Temporary Relocation Numbers'!N62*Assumptions!C$45</f>
        <v>19599516.079667173</v>
      </c>
      <c r="O62" s="53">
        <f>'Temporary Relocation Numbers'!O62*Assumptions!D$45</f>
        <v>33967489.058138497</v>
      </c>
      <c r="P62" s="53">
        <f>'Temporary Relocation Numbers'!P62*Assumptions!E$45</f>
        <v>27403319.739221521</v>
      </c>
      <c r="Q62" s="53">
        <f>'Temporary Relocation Numbers'!Q62*Assumptions!F$45</f>
        <v>9002261.7265602611</v>
      </c>
      <c r="R62" s="53">
        <f>'Temporary Relocation Numbers'!R62*Assumptions!G$45</f>
        <v>7306485.1860463396</v>
      </c>
      <c r="S62" s="53">
        <f>'Temporary Relocation Numbers'!S62*Assumptions!H$45</f>
        <v>4242133.1085624173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282004.21522230416</v>
      </c>
      <c r="AC62" s="52">
        <f>'Temporary Relocation Numbers'!AC62*Assumptions!D$45</f>
        <v>285952.31971105788</v>
      </c>
      <c r="AD62" s="52">
        <f>'Temporary Relocation Numbers'!AD62*Assumptions!E$45</f>
        <v>196837.35274792687</v>
      </c>
      <c r="AE62" s="52">
        <f>'Temporary Relocation Numbers'!AE62*Assumptions!F$45</f>
        <v>157568.69823720126</v>
      </c>
      <c r="AF62" s="52">
        <f>'Temporary Relocation Numbers'!AF62*Assumptions!G$45</f>
        <v>161023.02857850076</v>
      </c>
      <c r="AG62" s="52">
        <f>'Temporary Relocation Numbers'!AG62*Assumptions!H$45</f>
        <v>65468.979147530335</v>
      </c>
      <c r="AH62" s="53">
        <f>'Temporary Relocation Numbers'!AH62*Assumptions!C$45</f>
        <v>18246672.640255567</v>
      </c>
      <c r="AI62" s="53">
        <f>'Temporary Relocation Numbers'!AI62*Assumptions!D$45</f>
        <v>31018838.421263233</v>
      </c>
      <c r="AJ62" s="53">
        <f>'Temporary Relocation Numbers'!AJ62*Assumptions!E$45</f>
        <v>24761687.399230029</v>
      </c>
      <c r="AK62" s="53">
        <f>'Temporary Relocation Numbers'!AK62*Assumptions!F$45</f>
        <v>8979097.2629893608</v>
      </c>
      <c r="AL62" s="53">
        <f>'Temporary Relocation Numbers'!AL62*Assumptions!G$45</f>
        <v>7157235.7458238574</v>
      </c>
      <c r="AM62" s="53">
        <f>'Temporary Relocation Numbers'!AM62*Assumptions!H$45</f>
        <v>3879999.210331283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307263.34172216483</v>
      </c>
      <c r="I63" s="52">
        <f>'Temporary Relocation Numbers'!I63*Assumptions!D$45</f>
        <v>317632.56317071232</v>
      </c>
      <c r="J63" s="52">
        <f>'Temporary Relocation Numbers'!J63*Assumptions!E$45</f>
        <v>220965.22897289388</v>
      </c>
      <c r="K63" s="52">
        <f>'Temporary Relocation Numbers'!K63*Assumptions!F$45</f>
        <v>160244.22532146834</v>
      </c>
      <c r="L63" s="52">
        <f>'Temporary Relocation Numbers'!L63*Assumptions!G$45</f>
        <v>166741.86628843029</v>
      </c>
      <c r="M63" s="52">
        <f>'Temporary Relocation Numbers'!M63*Assumptions!H$45</f>
        <v>72607.537025787606</v>
      </c>
      <c r="N63" s="53">
        <f>'Temporary Relocation Numbers'!N63*Assumptions!C$45</f>
        <v>19871789.659247603</v>
      </c>
      <c r="O63" s="53">
        <f>'Temporary Relocation Numbers'!O63*Assumptions!D$45</f>
        <v>34439360.394023813</v>
      </c>
      <c r="P63" s="53">
        <f>'Temporary Relocation Numbers'!P63*Assumptions!E$45</f>
        <v>27784002.605444182</v>
      </c>
      <c r="Q63" s="53">
        <f>'Temporary Relocation Numbers'!Q63*Assumptions!F$45</f>
        <v>9127319.8154767081</v>
      </c>
      <c r="R63" s="53">
        <f>'Temporary Relocation Numbers'!R63*Assumptions!G$45</f>
        <v>7407985.7979833866</v>
      </c>
      <c r="S63" s="53">
        <f>'Temporary Relocation Numbers'!S63*Assumptions!H$45</f>
        <v>4301064.1945050526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286054.69583872129</v>
      </c>
      <c r="AC63" s="52">
        <f>'Temporary Relocation Numbers'!AC63*Assumptions!D$45</f>
        <v>290059.50770928018</v>
      </c>
      <c r="AD63" s="52">
        <f>'Temporary Relocation Numbers'!AD63*Assumptions!E$45</f>
        <v>199664.56538821966</v>
      </c>
      <c r="AE63" s="52">
        <f>'Temporary Relocation Numbers'!AE63*Assumptions!F$45</f>
        <v>159831.88766314916</v>
      </c>
      <c r="AF63" s="52">
        <f>'Temporary Relocation Numbers'!AF63*Assumptions!G$45</f>
        <v>163335.83321349477</v>
      </c>
      <c r="AG63" s="52">
        <f>'Temporary Relocation Numbers'!AG63*Assumptions!H$45</f>
        <v>66409.322648440953</v>
      </c>
      <c r="AH63" s="53">
        <f>'Temporary Relocation Numbers'!AH63*Assumptions!C$45</f>
        <v>18500152.718794271</v>
      </c>
      <c r="AI63" s="53">
        <f>'Temporary Relocation Numbers'!AI63*Assumptions!D$45</f>
        <v>31449747.538460568</v>
      </c>
      <c r="AJ63" s="53">
        <f>'Temporary Relocation Numbers'!AJ63*Assumptions!E$45</f>
        <v>25105673.099552203</v>
      </c>
      <c r="AK63" s="53">
        <f>'Temporary Relocation Numbers'!AK63*Assumptions!F$45</f>
        <v>9103833.5546027608</v>
      </c>
      <c r="AL63" s="53">
        <f>'Temporary Relocation Numbers'!AL63*Assumptions!G$45</f>
        <v>7256663.0066039367</v>
      </c>
      <c r="AM63" s="53">
        <f>'Temporary Relocation Numbers'!AM63*Assumptions!H$45</f>
        <v>3933899.5857013711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311676.62401583575</v>
      </c>
      <c r="I64" s="52">
        <f>'Temporary Relocation Numbers'!I64*Assumptions!D$45</f>
        <v>322194.78058030549</v>
      </c>
      <c r="J64" s="52">
        <f>'Temporary Relocation Numbers'!J64*Assumptions!E$45</f>
        <v>224138.99492582949</v>
      </c>
      <c r="K64" s="52">
        <f>'Temporary Relocation Numbers'!K64*Assumptions!F$45</f>
        <v>162545.84385594921</v>
      </c>
      <c r="L64" s="52">
        <f>'Temporary Relocation Numbers'!L64*Assumptions!G$45</f>
        <v>169136.81168601627</v>
      </c>
      <c r="M64" s="52">
        <f>'Temporary Relocation Numbers'!M64*Assumptions!H$45</f>
        <v>73650.413002293499</v>
      </c>
      <c r="N64" s="53">
        <f>'Temporary Relocation Numbers'!N64*Assumptions!C$45</f>
        <v>20147845.623139776</v>
      </c>
      <c r="O64" s="53">
        <f>'Temporary Relocation Numbers'!O64*Assumptions!D$45</f>
        <v>34917786.896740846</v>
      </c>
      <c r="P64" s="53">
        <f>'Temporary Relocation Numbers'!P64*Assumptions!E$45</f>
        <v>28169973.861760259</v>
      </c>
      <c r="Q64" s="53">
        <f>'Temporary Relocation Numbers'!Q64*Assumptions!F$45</f>
        <v>9254115.1928744894</v>
      </c>
      <c r="R64" s="53">
        <f>'Temporary Relocation Numbers'!R64*Assumptions!G$45</f>
        <v>7510896.4414145453</v>
      </c>
      <c r="S64" s="53">
        <f>'Temporary Relocation Numbers'!S64*Assumptions!H$45</f>
        <v>4360813.9423806136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290163.35428489547</v>
      </c>
      <c r="AC64" s="52">
        <f>'Temporary Relocation Numbers'!AC64*Assumptions!D$45</f>
        <v>294225.68803625781</v>
      </c>
      <c r="AD64" s="52">
        <f>'Temporary Relocation Numbers'!AD64*Assumptions!E$45</f>
        <v>202532.38582577163</v>
      </c>
      <c r="AE64" s="52">
        <f>'Temporary Relocation Numbers'!AE64*Assumptions!F$45</f>
        <v>162127.58371277948</v>
      </c>
      <c r="AF64" s="52">
        <f>'Temporary Relocation Numbers'!AF64*Assumptions!G$45</f>
        <v>165681.85710493222</v>
      </c>
      <c r="AG64" s="52">
        <f>'Temporary Relocation Numbers'!AG64*Assumptions!H$45</f>
        <v>67363.172483362228</v>
      </c>
      <c r="AH64" s="53">
        <f>'Temporary Relocation Numbers'!AH64*Assumptions!C$45</f>
        <v>18757154.105106879</v>
      </c>
      <c r="AI64" s="53">
        <f>'Temporary Relocation Numbers'!AI64*Assumptions!D$45</f>
        <v>31886642.781403866</v>
      </c>
      <c r="AJ64" s="53">
        <f>'Temporary Relocation Numbers'!AJ64*Assumptions!E$45</f>
        <v>25454437.39836479</v>
      </c>
      <c r="AK64" s="53">
        <f>'Temporary Relocation Numbers'!AK64*Assumptions!F$45</f>
        <v>9230302.6643369347</v>
      </c>
      <c r="AL64" s="53">
        <f>'Temporary Relocation Numbers'!AL64*Assumptions!G$45</f>
        <v>7357471.4961904045</v>
      </c>
      <c r="AM64" s="53">
        <f>'Temporary Relocation Numbers'!AM64*Assumptions!H$45</f>
        <v>3988548.7371169026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316153.29512931994</v>
      </c>
      <c r="I65" s="52">
        <f>'Temporary Relocation Numbers'!I65*Assumptions!D$45</f>
        <v>326822.5259933396</v>
      </c>
      <c r="J65" s="52">
        <f>'Temporary Relocation Numbers'!J65*Assumptions!E$45</f>
        <v>227358.34628770401</v>
      </c>
      <c r="K65" s="52">
        <f>'Temporary Relocation Numbers'!K65*Assumptions!F$45</f>
        <v>164880.52097876693</v>
      </c>
      <c r="L65" s="52">
        <f>'Temporary Relocation Numbers'!L65*Assumptions!G$45</f>
        <v>171566.15614356895</v>
      </c>
      <c r="M65" s="52">
        <f>'Temporary Relocation Numbers'!M65*Assumptions!H$45</f>
        <v>74708.26800641726</v>
      </c>
      <c r="N65" s="53">
        <f>'Temporary Relocation Numbers'!N65*Assumptions!C$45</f>
        <v>20427736.515667327</v>
      </c>
      <c r="O65" s="53">
        <f>'Temporary Relocation Numbers'!O65*Assumptions!D$45</f>
        <v>35402859.629698008</v>
      </c>
      <c r="P65" s="53">
        <f>'Temporary Relocation Numbers'!P65*Assumptions!E$45</f>
        <v>28561306.973703027</v>
      </c>
      <c r="Q65" s="53">
        <f>'Temporary Relocation Numbers'!Q65*Assumptions!F$45</f>
        <v>9382671.9929083157</v>
      </c>
      <c r="R65" s="53">
        <f>'Temporary Relocation Numbers'!R65*Assumptions!G$45</f>
        <v>7615236.7042888608</v>
      </c>
      <c r="S65" s="53">
        <f>'Temporary Relocation Numbers'!S65*Assumptions!H$45</f>
        <v>4421393.7249196302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294331.02618015086</v>
      </c>
      <c r="AC65" s="52">
        <f>'Temporary Relocation Numbers'!AC65*Assumptions!D$45</f>
        <v>298451.7080101202</v>
      </c>
      <c r="AD65" s="52">
        <f>'Temporary Relocation Numbers'!AD65*Assumptions!E$45</f>
        <v>205441.39731816127</v>
      </c>
      <c r="AE65" s="52">
        <f>'Temporary Relocation Numbers'!AE65*Assumptions!F$45</f>
        <v>164456.25328496113</v>
      </c>
      <c r="AF65" s="52">
        <f>'Temporary Relocation Numbers'!AF65*Assumptions!G$45</f>
        <v>168061.5773873631</v>
      </c>
      <c r="AG65" s="52">
        <f>'Temporary Relocation Numbers'!AG65*Assumptions!H$45</f>
        <v>68330.722646359383</v>
      </c>
      <c r="AH65" s="53">
        <f>'Temporary Relocation Numbers'!AH65*Assumptions!C$45</f>
        <v>19017725.716680359</v>
      </c>
      <c r="AI65" s="53">
        <f>'Temporary Relocation Numbers'!AI65*Assumptions!D$45</f>
        <v>32329607.308466963</v>
      </c>
      <c r="AJ65" s="53">
        <f>'Temporary Relocation Numbers'!AJ65*Assumptions!E$45</f>
        <v>25808046.679251499</v>
      </c>
      <c r="AK65" s="53">
        <f>'Temporary Relocation Numbers'!AK65*Assumptions!F$45</f>
        <v>9358528.6642450094</v>
      </c>
      <c r="AL65" s="53">
        <f>'Temporary Relocation Numbers'!AL65*Assumptions!G$45</f>
        <v>7459680.4024096206</v>
      </c>
      <c r="AM65" s="53">
        <f>'Temporary Relocation Numbers'!AM65*Assumptions!H$45</f>
        <v>4043957.0664639948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320694.26552839094</v>
      </c>
      <c r="I66" s="52">
        <f>'Temporary Relocation Numbers'!I66*Assumptions!D$45</f>
        <v>331516.74060109269</v>
      </c>
      <c r="J66" s="52">
        <f>'Temporary Relocation Numbers'!J66*Assumptions!E$45</f>
        <v>230623.93781048688</v>
      </c>
      <c r="K66" s="52">
        <f>'Temporary Relocation Numbers'!K66*Assumptions!F$45</f>
        <v>167248.7315167647</v>
      </c>
      <c r="L66" s="52">
        <f>'Temporary Relocation Numbers'!L66*Assumptions!G$45</f>
        <v>174030.39374138255</v>
      </c>
      <c r="M66" s="52">
        <f>'Temporary Relocation Numbers'!M66*Assumptions!H$45</f>
        <v>75781.317184804706</v>
      </c>
      <c r="N66" s="53">
        <f>'Temporary Relocation Numbers'!N66*Assumptions!C$45</f>
        <v>20711515.61109186</v>
      </c>
      <c r="O66" s="53">
        <f>'Temporary Relocation Numbers'!O66*Assumptions!D$45</f>
        <v>35894670.921343178</v>
      </c>
      <c r="P66" s="53">
        <f>'Temporary Relocation Numbers'!P66*Assumptions!E$45</f>
        <v>28958076.427378114</v>
      </c>
      <c r="Q66" s="53">
        <f>'Temporary Relocation Numbers'!Q66*Assumptions!F$45</f>
        <v>9513014.6850010268</v>
      </c>
      <c r="R66" s="53">
        <f>'Temporary Relocation Numbers'!R66*Assumptions!G$45</f>
        <v>7721026.4466682645</v>
      </c>
      <c r="S66" s="53">
        <f>'Temporary Relocation Numbers'!S66*Assumptions!H$45</f>
        <v>4482815.072840929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298558.55914597219</v>
      </c>
      <c r="AC66" s="52">
        <f>'Temporary Relocation Numbers'!AC66*Assumptions!D$45</f>
        <v>302738.42711918964</v>
      </c>
      <c r="AD66" s="52">
        <f>'Temporary Relocation Numbers'!AD66*Assumptions!E$45</f>
        <v>208392.19150040735</v>
      </c>
      <c r="AE66" s="52">
        <f>'Temporary Relocation Numbers'!AE66*Assumptions!F$45</f>
        <v>166818.36998472115</v>
      </c>
      <c r="AF66" s="52">
        <f>'Temporary Relocation Numbers'!AF66*Assumptions!G$45</f>
        <v>170475.47804851239</v>
      </c>
      <c r="AG66" s="52">
        <f>'Temporary Relocation Numbers'!AG66*Assumptions!H$45</f>
        <v>69312.169917871521</v>
      </c>
      <c r="AH66" s="53">
        <f>'Temporary Relocation Numbers'!AH66*Assumptions!C$45</f>
        <v>19281917.150556169</v>
      </c>
      <c r="AI66" s="53">
        <f>'Temporary Relocation Numbers'!AI66*Assumptions!D$45</f>
        <v>32778725.433247488</v>
      </c>
      <c r="AJ66" s="53">
        <f>'Temporary Relocation Numbers'!AJ66*Assumptions!E$45</f>
        <v>26166568.247986984</v>
      </c>
      <c r="AK66" s="53">
        <f>'Temporary Relocation Numbers'!AK66*Assumptions!F$45</f>
        <v>9488535.9607855342</v>
      </c>
      <c r="AL66" s="53">
        <f>'Temporary Relocation Numbers'!AL66*Assumptions!G$45</f>
        <v>7563309.179642397</v>
      </c>
      <c r="AM66" s="53">
        <f>'Temporary Relocation Numbers'!AM66*Assumptions!H$45</f>
        <v>4100135.1201302265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325300.45875601657</v>
      </c>
      <c r="I67" s="52">
        <f>'Temporary Relocation Numbers'!I67*Assumptions!D$45</f>
        <v>336278.37911335385</v>
      </c>
      <c r="J67" s="52">
        <f>'Temporary Relocation Numbers'!J67*Assumptions!E$45</f>
        <v>233936.43365047564</v>
      </c>
      <c r="K67" s="52">
        <f>'Temporary Relocation Numbers'!K67*Assumptions!F$45</f>
        <v>169650.95711681465</v>
      </c>
      <c r="L67" s="52">
        <f>'Temporary Relocation Numbers'!L67*Assumptions!G$45</f>
        <v>176530.0256563212</v>
      </c>
      <c r="M67" s="52">
        <f>'Temporary Relocation Numbers'!M67*Assumptions!H$45</f>
        <v>76869.778774294187</v>
      </c>
      <c r="N67" s="53">
        <f>'Temporary Relocation Numbers'!N67*Assumptions!C$45</f>
        <v>20999236.92375315</v>
      </c>
      <c r="O67" s="53">
        <f>'Temporary Relocation Numbers'!O67*Assumptions!D$45</f>
        <v>36393314.382737331</v>
      </c>
      <c r="P67" s="53">
        <f>'Temporary Relocation Numbers'!P67*Assumptions!E$45</f>
        <v>29360357.743641093</v>
      </c>
      <c r="Q67" s="53">
        <f>'Temporary Relocation Numbers'!Q67*Assumptions!F$45</f>
        <v>9645168.0785010569</v>
      </c>
      <c r="R67" s="53">
        <f>'Temporary Relocation Numbers'!R67*Assumptions!G$45</f>
        <v>7828285.8045077389</v>
      </c>
      <c r="S67" s="53">
        <f>'Temporary Relocation Numbers'!S67*Assumptions!H$45</f>
        <v>4545089.6770463716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302846.81297839404</v>
      </c>
      <c r="AC67" s="52">
        <f>'Temporary Relocation Numbers'!AC67*Assumptions!D$45</f>
        <v>307086.71719678381</v>
      </c>
      <c r="AD67" s="52">
        <f>'Temporary Relocation Numbers'!AD67*Assumptions!E$45</f>
        <v>211385.36850529604</v>
      </c>
      <c r="AE67" s="52">
        <f>'Temporary Relocation Numbers'!AE67*Assumptions!F$45</f>
        <v>169214.41421956618</v>
      </c>
      <c r="AF67" s="52">
        <f>'Temporary Relocation Numbers'!AF67*Assumptions!G$45</f>
        <v>172924.05002771353</v>
      </c>
      <c r="AG67" s="52">
        <f>'Temporary Relocation Numbers'!AG67*Assumptions!H$45</f>
        <v>70307.713904732969</v>
      </c>
      <c r="AH67" s="53">
        <f>'Temporary Relocation Numbers'!AH67*Assumptions!C$45</f>
        <v>19549778.692770552</v>
      </c>
      <c r="AI67" s="53">
        <f>'Temporary Relocation Numbers'!AI67*Assumptions!D$45</f>
        <v>33234082.640615124</v>
      </c>
      <c r="AJ67" s="53">
        <f>'Temporary Relocation Numbers'!AJ67*Assumptions!E$45</f>
        <v>26530070.345347747</v>
      </c>
      <c r="AK67" s="53">
        <f>'Temporary Relocation Numbers'!AK67*Assumptions!F$45</f>
        <v>9620349.2994679529</v>
      </c>
      <c r="AL67" s="53">
        <f>'Temporary Relocation Numbers'!AL67*Assumptions!G$45</f>
        <v>7668377.5525269248</v>
      </c>
      <c r="AM67" s="53">
        <f>'Temporary Relocation Numbers'!AM67*Assumptions!H$45</f>
        <v>4157093.5910120374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329972.81162018975</v>
      </c>
      <c r="I68" s="52">
        <f>'Temporary Relocation Numbers'!I68*Assumptions!D$45</f>
        <v>341108.40995259176</v>
      </c>
      <c r="J68" s="52">
        <f>'Temporary Relocation Numbers'!J68*Assumptions!E$45</f>
        <v>237296.50750337192</v>
      </c>
      <c r="K68" s="52">
        <f>'Temporary Relocation Numbers'!K68*Assumptions!F$45</f>
        <v>172087.68634377522</v>
      </c>
      <c r="L68" s="52">
        <f>'Temporary Relocation Numbers'!L68*Assumptions!G$45</f>
        <v>179065.5602637486</v>
      </c>
      <c r="M68" s="52">
        <f>'Temporary Relocation Numbers'!M68*Assumptions!H$45</f>
        <v>77973.874146301692</v>
      </c>
      <c r="N68" s="53">
        <f>'Temporary Relocation Numbers'!N68*Assumptions!C$45</f>
        <v>21290955.218350198</v>
      </c>
      <c r="O68" s="53">
        <f>'Temporary Relocation Numbers'!O68*Assumptions!D$45</f>
        <v>36898884.925372496</v>
      </c>
      <c r="P68" s="53">
        <f>'Temporary Relocation Numbers'!P68*Assumptions!E$45</f>
        <v>29768227.492472097</v>
      </c>
      <c r="Q68" s="53">
        <f>'Temporary Relocation Numbers'!Q68*Assumptions!F$45</f>
        <v>9779157.3274046443</v>
      </c>
      <c r="R68" s="53">
        <f>'Temporary Relocation Numbers'!R68*Assumptions!G$45</f>
        <v>7937035.1934879683</v>
      </c>
      <c r="S68" s="53">
        <f>'Temporary Relocation Numbers'!S68*Assumptions!H$45</f>
        <v>4608229.3908461062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307196.65982286655</v>
      </c>
      <c r="AC68" s="52">
        <f>'Temporary Relocation Numbers'!AC68*Assumptions!D$45</f>
        <v>311497.4625985297</v>
      </c>
      <c r="AD68" s="52">
        <f>'Temporary Relocation Numbers'!AD68*Assumptions!E$45</f>
        <v>214421.53708543567</v>
      </c>
      <c r="AE68" s="52">
        <f>'Temporary Relocation Numbers'!AE68*Assumptions!F$45</f>
        <v>171644.87329718831</v>
      </c>
      <c r="AF68" s="52">
        <f>'Temporary Relocation Numbers'!AF68*Assumptions!G$45</f>
        <v>175407.79131575578</v>
      </c>
      <c r="AG68" s="52">
        <f>'Temporary Relocation Numbers'!AG68*Assumptions!H$45</f>
        <v>71317.557080769286</v>
      </c>
      <c r="AH68" s="53">
        <f>'Temporary Relocation Numbers'!AH68*Assumptions!C$45</f>
        <v>19821361.327925913</v>
      </c>
      <c r="AI68" s="53">
        <f>'Temporary Relocation Numbers'!AI68*Assumptions!D$45</f>
        <v>33695765.602982722</v>
      </c>
      <c r="AJ68" s="53">
        <f>'Temporary Relocation Numbers'!AJ68*Assumptions!E$45</f>
        <v>26898622.160101075</v>
      </c>
      <c r="AK68" s="53">
        <f>'Temporary Relocation Numbers'!AK68*Assumptions!F$45</f>
        <v>9753993.7695626821</v>
      </c>
      <c r="AL68" s="53">
        <f>'Temporary Relocation Numbers'!AL68*Assumptions!G$45</f>
        <v>7774905.5197131513</v>
      </c>
      <c r="AM68" s="53">
        <f>'Temporary Relocation Numbers'!AM68*Assumptions!H$45</f>
        <v>4214843.3205499984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334712.2743844561</v>
      </c>
      <c r="I69" s="52">
        <f>'Temporary Relocation Numbers'!I69*Assumptions!D$45</f>
        <v>346007.81545091275</v>
      </c>
      <c r="J69" s="52">
        <f>'Temporary Relocation Numbers'!J69*Assumptions!E$45</f>
        <v>240704.84274129808</v>
      </c>
      <c r="K69" s="52">
        <f>'Temporary Relocation Numbers'!K69*Assumptions!F$45</f>
        <v>174559.4147798557</v>
      </c>
      <c r="L69" s="52">
        <f>'Temporary Relocation Numbers'!L69*Assumptions!G$45</f>
        <v>181637.51324092108</v>
      </c>
      <c r="M69" s="52">
        <f>'Temporary Relocation Numbers'!M69*Assumptions!H$45</f>
        <v>79093.827851843205</v>
      </c>
      <c r="N69" s="53">
        <f>'Temporary Relocation Numbers'!N69*Assumptions!C$45</f>
        <v>21586726.020365082</v>
      </c>
      <c r="O69" s="53">
        <f>'Temporary Relocation Numbers'!O69*Assumptions!D$45</f>
        <v>37411478.779237069</v>
      </c>
      <c r="P69" s="53">
        <f>'Temporary Relocation Numbers'!P69*Assumptions!E$45</f>
        <v>30181763.30755011</v>
      </c>
      <c r="Q69" s="53">
        <f>'Temporary Relocation Numbers'!Q69*Assumptions!F$45</f>
        <v>9915007.9351436198</v>
      </c>
      <c r="R69" s="53">
        <f>'Temporary Relocation Numbers'!R69*Assumptions!G$45</f>
        <v>8047295.3129012575</v>
      </c>
      <c r="S69" s="53">
        <f>'Temporary Relocation Numbers'!S69*Assumptions!H$45</f>
        <v>4672246.2322147069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311608.98435163207</v>
      </c>
      <c r="AC69" s="52">
        <f>'Temporary Relocation Numbers'!AC69*Assumptions!D$45</f>
        <v>315971.56038222375</v>
      </c>
      <c r="AD69" s="52">
        <f>'Temporary Relocation Numbers'!AD69*Assumptions!E$45</f>
        <v>217501.31473706505</v>
      </c>
      <c r="AE69" s="52">
        <f>'Temporary Relocation Numbers'!AE69*Assumptions!F$45</f>
        <v>174110.24152457298</v>
      </c>
      <c r="AF69" s="52">
        <f>'Temporary Relocation Numbers'!AF69*Assumptions!G$45</f>
        <v>177927.20705616573</v>
      </c>
      <c r="AG69" s="52">
        <f>'Temporary Relocation Numbers'!AG69*Assumptions!H$45</f>
        <v>72341.904827976454</v>
      </c>
      <c r="AH69" s="53">
        <f>'Temporary Relocation Numbers'!AH69*Assumptions!C$45</f>
        <v>20096716.748895224</v>
      </c>
      <c r="AI69" s="53">
        <f>'Temporary Relocation Numbers'!AI69*Assumptions!D$45</f>
        <v>34163862.196803465</v>
      </c>
      <c r="AJ69" s="53">
        <f>'Temporary Relocation Numbers'!AJ69*Assumptions!E$45</f>
        <v>27272293.842174385</v>
      </c>
      <c r="AK69" s="53">
        <f>'Temporary Relocation Numbers'!AK69*Assumptions!F$45</f>
        <v>9889494.8088765591</v>
      </c>
      <c r="AL69" s="53">
        <f>'Temporary Relocation Numbers'!AL69*Assumptions!G$45</f>
        <v>7882913.3576693172</v>
      </c>
      <c r="AM69" s="53">
        <f>'Temporary Relocation Numbers'!AM69*Assumptions!H$45</f>
        <v>4273395.3007923746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339519.8109611785</v>
      </c>
      <c r="I70" s="52">
        <f>'Temporary Relocation Numbers'!I70*Assumptions!D$45</f>
        <v>350977.59204984747</v>
      </c>
      <c r="J70" s="52">
        <f>'Temporary Relocation Numbers'!J70*Assumptions!E$45</f>
        <v>244162.13255178119</v>
      </c>
      <c r="K70" s="52">
        <f>'Temporary Relocation Numbers'!K70*Assumptions!F$45</f>
        <v>177066.64512540767</v>
      </c>
      <c r="L70" s="52">
        <f>'Temporary Relocation Numbers'!L70*Assumptions!G$45</f>
        <v>184246.40767186636</v>
      </c>
      <c r="M70" s="52">
        <f>'Temporary Relocation Numbers'!M70*Assumptions!H$45</f>
        <v>80229.867667204031</v>
      </c>
      <c r="N70" s="53">
        <f>'Temporary Relocation Numbers'!N70*Assumptions!C$45</f>
        <v>21886605.6266317</v>
      </c>
      <c r="O70" s="53">
        <f>'Temporary Relocation Numbers'!O70*Assumptions!D$45</f>
        <v>37931193.511132285</v>
      </c>
      <c r="P70" s="53">
        <f>'Temporary Relocation Numbers'!P70*Assumptions!E$45</f>
        <v>30601043.901029717</v>
      </c>
      <c r="Q70" s="53">
        <f>'Temporary Relocation Numbers'!Q70*Assumptions!F$45</f>
        <v>10052745.759439725</v>
      </c>
      <c r="R70" s="53">
        <f>'Temporary Relocation Numbers'!R70*Assumptions!G$45</f>
        <v>8159087.1495914226</v>
      </c>
      <c r="S70" s="53">
        <f>'Temporary Relocation Numbers'!S70*Assumptions!H$45</f>
        <v>4737152.386078679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316084.68394364964</v>
      </c>
      <c r="AC70" s="52">
        <f>'Temporary Relocation Numbers'!AC70*Assumptions!D$45</f>
        <v>320509.9204902752</v>
      </c>
      <c r="AD70" s="52">
        <f>'Temporary Relocation Numbers'!AD70*Assumptions!E$45</f>
        <v>220625.32782563972</v>
      </c>
      <c r="AE70" s="52">
        <f>'Temporary Relocation Numbers'!AE70*Assumptions!F$45</f>
        <v>176611.02030853211</v>
      </c>
      <c r="AF70" s="52">
        <f>'Temporary Relocation Numbers'!AF70*Assumptions!G$45</f>
        <v>180482.80964794301</v>
      </c>
      <c r="AG70" s="52">
        <f>'Temporary Relocation Numbers'!AG70*Assumptions!H$45</f>
        <v>73380.965478291255</v>
      </c>
      <c r="AH70" s="53">
        <f>'Temporary Relocation Numbers'!AH70*Assumptions!C$45</f>
        <v>20375897.366661198</v>
      </c>
      <c r="AI70" s="53">
        <f>'Temporary Relocation Numbers'!AI70*Assumptions!D$45</f>
        <v>34638461.519297265</v>
      </c>
      <c r="AJ70" s="53">
        <f>'Temporary Relocation Numbers'!AJ70*Assumptions!E$45</f>
        <v>27651156.516007513</v>
      </c>
      <c r="AK70" s="53">
        <f>'Temporary Relocation Numbers'!AK70*Assumptions!F$45</f>
        <v>10026878.208594691</v>
      </c>
      <c r="AL70" s="53">
        <f>'Temporary Relocation Numbers'!AL70*Assumptions!G$45</f>
        <v>7992421.6245413534</v>
      </c>
      <c r="AM70" s="53">
        <f>'Temporary Relocation Numbers'!AM70*Assumptions!H$45</f>
        <v>4332760.6764873397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451793.11620757362</v>
      </c>
      <c r="I71" s="52">
        <f>'Temporary Relocation Numbers'!I71*Assumptions!D$45</f>
        <v>467039.78652180114</v>
      </c>
      <c r="J71" s="52">
        <f>'Temporary Relocation Numbers'!J71*Assumptions!E$45</f>
        <v>324902.3095682303</v>
      </c>
      <c r="K71" s="52">
        <f>'Temporary Relocation Numbers'!K71*Assumptions!F$45</f>
        <v>235619.50965734845</v>
      </c>
      <c r="L71" s="52">
        <f>'Temporary Relocation Numbers'!L71*Assumptions!G$45</f>
        <v>245173.49499125834</v>
      </c>
      <c r="M71" s="52">
        <f>'Temporary Relocation Numbers'!M71*Assumptions!H$45</f>
        <v>106760.49160039138</v>
      </c>
      <c r="N71" s="53">
        <f>'Temporary Relocation Numbers'!N71*Assumptions!C$45</f>
        <v>29110593.038646091</v>
      </c>
      <c r="O71" s="53">
        <f>'Temporary Relocation Numbers'!O71*Assumptions!D$45</f>
        <v>50450926.772724949</v>
      </c>
      <c r="P71" s="53">
        <f>'Temporary Relocation Numbers'!P71*Assumptions!E$45</f>
        <v>40701356.380117387</v>
      </c>
      <c r="Q71" s="53">
        <f>'Temporary Relocation Numbers'!Q71*Assumptions!F$45</f>
        <v>13370798.364819899</v>
      </c>
      <c r="R71" s="53">
        <f>'Temporary Relocation Numbers'!R71*Assumptions!G$45</f>
        <v>10852110.630146904</v>
      </c>
      <c r="S71" s="53">
        <f>'Temporary Relocation Numbers'!S71*Assumptions!H$45</f>
        <v>6300717.3257322693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420608.39966924972</v>
      </c>
      <c r="AC71" s="52">
        <f>'Temporary Relocation Numbers'!AC71*Assumptions!D$45</f>
        <v>426496.98509139521</v>
      </c>
      <c r="AD71" s="52">
        <f>'Temporary Relocation Numbers'!AD71*Assumptions!E$45</f>
        <v>293582.29226883186</v>
      </c>
      <c r="AE71" s="52">
        <f>'Temporary Relocation Numbers'!AE71*Assumptions!F$45</f>
        <v>235013.21762609709</v>
      </c>
      <c r="AF71" s="52">
        <f>'Temporary Relocation Numbers'!AF71*Assumptions!G$45</f>
        <v>240165.34046099024</v>
      </c>
      <c r="AG71" s="52">
        <f>'Temporary Relocation Numbers'!AG71*Assumptions!H$45</f>
        <v>97646.776398412825</v>
      </c>
      <c r="AH71" s="53">
        <f>'Temporary Relocation Numbers'!AH71*Assumptions!C$45</f>
        <v>27101253.897330806</v>
      </c>
      <c r="AI71" s="53">
        <f>'Temporary Relocation Numbers'!AI71*Assumptions!D$45</f>
        <v>46071381.463834949</v>
      </c>
      <c r="AJ71" s="53">
        <f>'Temporary Relocation Numbers'!AJ71*Assumptions!E$45</f>
        <v>36777816.447057754</v>
      </c>
      <c r="AK71" s="53">
        <f>'Temporary Relocation Numbers'!AK71*Assumptions!F$45</f>
        <v>13336392.858621165</v>
      </c>
      <c r="AL71" s="53">
        <f>'Temporary Relocation Numbers'!AL71*Assumptions!G$45</f>
        <v>10630434.763360083</v>
      </c>
      <c r="AM71" s="53">
        <f>'Temporary Relocation Numbers'!AM71*Assumptions!H$45</f>
        <v>5762850.3450346533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458282.30736518418</v>
      </c>
      <c r="I72" s="52">
        <f>'Temporary Relocation Numbers'!I72*Assumptions!D$45</f>
        <v>473747.96852862282</v>
      </c>
      <c r="J72" s="52">
        <f>'Temporary Relocation Numbers'!J72*Assumptions!E$45</f>
        <v>329568.94373927586</v>
      </c>
      <c r="K72" s="52">
        <f>'Temporary Relocation Numbers'!K72*Assumptions!F$45</f>
        <v>239003.7578536545</v>
      </c>
      <c r="L72" s="52">
        <f>'Temporary Relocation Numbers'!L72*Assumptions!G$45</f>
        <v>248694.96891085379</v>
      </c>
      <c r="M72" s="52">
        <f>'Temporary Relocation Numbers'!M72*Assumptions!H$45</f>
        <v>108293.91301214458</v>
      </c>
      <c r="N72" s="53">
        <f>'Temporary Relocation Numbers'!N72*Assumptions!C$45</f>
        <v>29514993.093123149</v>
      </c>
      <c r="O72" s="53">
        <f>'Temporary Relocation Numbers'!O72*Assumptions!D$45</f>
        <v>51151783.588256747</v>
      </c>
      <c r="P72" s="53">
        <f>'Temporary Relocation Numbers'!P72*Assumptions!E$45</f>
        <v>41266773.605233975</v>
      </c>
      <c r="Q72" s="53">
        <f>'Temporary Relocation Numbers'!Q72*Assumptions!F$45</f>
        <v>13556543.518824713</v>
      </c>
      <c r="R72" s="53">
        <f>'Temporary Relocation Numbers'!R72*Assumptions!G$45</f>
        <v>11002866.546530891</v>
      </c>
      <c r="S72" s="53">
        <f>'Temporary Relocation Numbers'!S72*Assumptions!H$45</f>
        <v>6388245.9592571165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426649.67876367568</v>
      </c>
      <c r="AC72" s="52">
        <f>'Temporary Relocation Numbers'!AC72*Assumptions!D$45</f>
        <v>432622.84306735214</v>
      </c>
      <c r="AD72" s="52">
        <f>'Temporary Relocation Numbers'!AD72*Assumptions!E$45</f>
        <v>297799.07102591824</v>
      </c>
      <c r="AE72" s="52">
        <f>'Temporary Relocation Numbers'!AE72*Assumptions!F$45</f>
        <v>238388.75753370431</v>
      </c>
      <c r="AF72" s="52">
        <f>'Temporary Relocation Numbers'!AF72*Assumptions!G$45</f>
        <v>243614.88129677391</v>
      </c>
      <c r="AG72" s="52">
        <f>'Temporary Relocation Numbers'!AG72*Assumptions!H$45</f>
        <v>99049.295771201636</v>
      </c>
      <c r="AH72" s="53">
        <f>'Temporary Relocation Numbers'!AH72*Assumptions!C$45</f>
        <v>27477740.509538513</v>
      </c>
      <c r="AI72" s="53">
        <f>'Temporary Relocation Numbers'!AI72*Assumptions!D$45</f>
        <v>46711398.283453628</v>
      </c>
      <c r="AJ72" s="53">
        <f>'Temporary Relocation Numbers'!AJ72*Assumptions!E$45</f>
        <v>37288728.43552161</v>
      </c>
      <c r="AK72" s="53">
        <f>'Temporary Relocation Numbers'!AK72*Assumptions!F$45</f>
        <v>13521660.056420742</v>
      </c>
      <c r="AL72" s="53">
        <f>'Temporary Relocation Numbers'!AL72*Assumptions!G$45</f>
        <v>10778111.191377558</v>
      </c>
      <c r="AM72" s="53">
        <f>'Temporary Relocation Numbers'!AM72*Assumptions!H$45</f>
        <v>5842907.0099875536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464864.70401966781</v>
      </c>
      <c r="I73" s="52">
        <f>'Temporary Relocation Numbers'!I73*Assumptions!D$45</f>
        <v>480552.50143987563</v>
      </c>
      <c r="J73" s="52">
        <f>'Temporary Relocation Numbers'!J73*Assumptions!E$45</f>
        <v>334302.6056717285</v>
      </c>
      <c r="K73" s="52">
        <f>'Temporary Relocation Numbers'!K73*Assumptions!F$45</f>
        <v>242436.61465572022</v>
      </c>
      <c r="L73" s="52">
        <f>'Temporary Relocation Numbers'!L73*Assumptions!G$45</f>
        <v>252267.02243558498</v>
      </c>
      <c r="M73" s="52">
        <f>'Temporary Relocation Numbers'!M73*Assumptions!H$45</f>
        <v>109849.35924966227</v>
      </c>
      <c r="N73" s="53">
        <f>'Temporary Relocation Numbers'!N73*Assumptions!C$45</f>
        <v>29925011.013366237</v>
      </c>
      <c r="O73" s="53">
        <f>'Temporary Relocation Numbers'!O73*Assumptions!D$45</f>
        <v>51862376.603047885</v>
      </c>
      <c r="P73" s="53">
        <f>'Temporary Relocation Numbers'!P73*Assumptions!E$45</f>
        <v>41840045.522844657</v>
      </c>
      <c r="Q73" s="53">
        <f>'Temporary Relocation Numbers'!Q73*Assumptions!F$45</f>
        <v>13744869.017046455</v>
      </c>
      <c r="R73" s="53">
        <f>'Temporary Relocation Numbers'!R73*Assumptions!G$45</f>
        <v>11155716.741815945</v>
      </c>
      <c r="S73" s="53">
        <f>'Temporary Relocation Numbers'!S73*Assumptions!H$45</f>
        <v>6476990.5276177404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432777.72990812612</v>
      </c>
      <c r="AC73" s="52">
        <f>'Temporary Relocation Numbers'!AC73*Assumptions!D$45</f>
        <v>438836.68791602657</v>
      </c>
      <c r="AD73" s="52">
        <f>'Temporary Relocation Numbers'!AD73*Assumptions!E$45</f>
        <v>302076.41618484305</v>
      </c>
      <c r="AE73" s="52">
        <f>'Temporary Relocation Numbers'!AE73*Assumptions!F$45</f>
        <v>241812.78096825065</v>
      </c>
      <c r="AF73" s="52">
        <f>'Temporary Relocation Numbers'!AF73*Assumptions!G$45</f>
        <v>247113.96854901756</v>
      </c>
      <c r="AG73" s="52">
        <f>'Temporary Relocation Numbers'!AG73*Assumptions!H$45</f>
        <v>100471.9597986693</v>
      </c>
      <c r="AH73" s="53">
        <f>'Temporary Relocation Numbers'!AH73*Assumptions!C$45</f>
        <v>27859457.21809927</v>
      </c>
      <c r="AI73" s="53">
        <f>'Temporary Relocation Numbers'!AI73*Assumptions!D$45</f>
        <v>47360306.122103639</v>
      </c>
      <c r="AJ73" s="53">
        <f>'Temporary Relocation Numbers'!AJ73*Assumptions!E$45</f>
        <v>37806737.93779064</v>
      </c>
      <c r="AK73" s="53">
        <f>'Temporary Relocation Numbers'!AK73*Assumptions!F$45</f>
        <v>13709500.9587403</v>
      </c>
      <c r="AL73" s="53">
        <f>'Temporary Relocation Numbers'!AL73*Assumptions!G$45</f>
        <v>10927839.118499015</v>
      </c>
      <c r="AM73" s="53">
        <f>'Temporary Relocation Numbers'!AM73*Assumptions!H$45</f>
        <v>5924075.8102935599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471541.64489944803</v>
      </c>
      <c r="I74" s="52">
        <f>'Temporary Relocation Numbers'!I74*Assumptions!D$45</f>
        <v>487454.7691620746</v>
      </c>
      <c r="J74" s="52">
        <f>'Temporary Relocation Numbers'!J74*Assumptions!E$45</f>
        <v>339104.25809817767</v>
      </c>
      <c r="K74" s="52">
        <f>'Temporary Relocation Numbers'!K74*Assumptions!F$45</f>
        <v>245918.77823827046</v>
      </c>
      <c r="L74" s="52">
        <f>'Temporary Relocation Numbers'!L74*Assumptions!G$45</f>
        <v>255890.38205001882</v>
      </c>
      <c r="M74" s="52">
        <f>'Temporary Relocation Numbers'!M74*Assumptions!H$45</f>
        <v>111427.14665974</v>
      </c>
      <c r="N74" s="53">
        <f>'Temporary Relocation Numbers'!N74*Assumptions!C$45</f>
        <v>30340724.841936007</v>
      </c>
      <c r="O74" s="53">
        <f>'Temporary Relocation Numbers'!O74*Assumptions!D$45</f>
        <v>52582841.070938967</v>
      </c>
      <c r="P74" s="53">
        <f>'Temporary Relocation Numbers'!P74*Assumptions!E$45</f>
        <v>42421281.249176249</v>
      </c>
      <c r="Q74" s="53">
        <f>'Temporary Relocation Numbers'!Q74*Assumptions!F$45</f>
        <v>13935810.705245471</v>
      </c>
      <c r="R74" s="53">
        <f>'Temporary Relocation Numbers'!R74*Assumptions!G$45</f>
        <v>11310690.309414925</v>
      </c>
      <c r="S74" s="53">
        <f>'Temporary Relocation Numbers'!S74*Assumptions!H$45</f>
        <v>6566967.9224010995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438993.79942619335</v>
      </c>
      <c r="AC74" s="52">
        <f>'Temporary Relocation Numbers'!AC74*Assumptions!D$45</f>
        <v>445139.78340974223</v>
      </c>
      <c r="AD74" s="52">
        <f>'Temporary Relocation Numbers'!AD74*Assumptions!E$45</f>
        <v>306415.19767244934</v>
      </c>
      <c r="AE74" s="52">
        <f>'Temporary Relocation Numbers'!AE74*Assumptions!F$45</f>
        <v>245285.98430793019</v>
      </c>
      <c r="AF74" s="52">
        <f>'Temporary Relocation Numbers'!AF74*Assumptions!G$45</f>
        <v>250663.31386240121</v>
      </c>
      <c r="AG74" s="52">
        <f>'Temporary Relocation Numbers'!AG74*Assumptions!H$45</f>
        <v>101915.0578223536</v>
      </c>
      <c r="AH74" s="53">
        <f>'Temporary Relocation Numbers'!AH74*Assumptions!C$45</f>
        <v>28246476.678738344</v>
      </c>
      <c r="AI74" s="53">
        <f>'Temporary Relocation Numbers'!AI74*Assumptions!D$45</f>
        <v>48018228.492506832</v>
      </c>
      <c r="AJ74" s="53">
        <f>'Temporary Relocation Numbers'!AJ74*Assumptions!E$45</f>
        <v>38331943.551477209</v>
      </c>
      <c r="AK74" s="53">
        <f>'Temporary Relocation Numbers'!AK74*Assumptions!F$45</f>
        <v>13899951.319102515</v>
      </c>
      <c r="AL74" s="53">
        <f>'Temporary Relocation Numbers'!AL74*Assumptions!G$45</f>
        <v>11079647.043846697</v>
      </c>
      <c r="AM74" s="53">
        <f>'Temporary Relocation Numbers'!AM74*Assumptions!H$45</f>
        <v>6006372.1955725709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478314.48796136124</v>
      </c>
      <c r="I75" s="52">
        <f>'Temporary Relocation Numbers'!I75*Assumptions!D$45</f>
        <v>494456.17547904968</v>
      </c>
      <c r="J75" s="52">
        <f>'Temporary Relocation Numbers'!J75*Assumptions!E$45</f>
        <v>343974.87757912558</v>
      </c>
      <c r="K75" s="52">
        <f>'Temporary Relocation Numbers'!K75*Assumptions!F$45</f>
        <v>249450.95680404789</v>
      </c>
      <c r="L75" s="52">
        <f>'Temporary Relocation Numbers'!L75*Assumptions!G$45</f>
        <v>259565.78467335948</v>
      </c>
      <c r="M75" s="52">
        <f>'Temporary Relocation Numbers'!M75*Assumptions!H$45</f>
        <v>113027.59613292308</v>
      </c>
      <c r="N75" s="53">
        <f>'Temporary Relocation Numbers'!N75*Assumptions!C$45</f>
        <v>30762213.705548748</v>
      </c>
      <c r="O75" s="53">
        <f>'Temporary Relocation Numbers'!O75*Assumptions!D$45</f>
        <v>53313314.124696963</v>
      </c>
      <c r="P75" s="53">
        <f>'Temporary Relocation Numbers'!P75*Assumptions!E$45</f>
        <v>43010591.416282035</v>
      </c>
      <c r="Q75" s="53">
        <f>'Temporary Relocation Numbers'!Q75*Assumptions!F$45</f>
        <v>14129404.927146118</v>
      </c>
      <c r="R75" s="53">
        <f>'Temporary Relocation Numbers'!R75*Assumptions!G$45</f>
        <v>11467816.746902067</v>
      </c>
      <c r="S75" s="53">
        <f>'Temporary Relocation Numbers'!S75*Assumptions!H$45</f>
        <v>6658195.2698495863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445299.15154265519</v>
      </c>
      <c r="AC75" s="52">
        <f>'Temporary Relocation Numbers'!AC75*Assumptions!D$45</f>
        <v>451533.41147262754</v>
      </c>
      <c r="AD75" s="52">
        <f>'Temporary Relocation Numbers'!AD75*Assumptions!E$45</f>
        <v>310816.29791050608</v>
      </c>
      <c r="AE75" s="52">
        <f>'Temporary Relocation Numbers'!AE75*Assumptions!F$45</f>
        <v>248809.07393315042</v>
      </c>
      <c r="AF75" s="52">
        <f>'Temporary Relocation Numbers'!AF75*Assumptions!G$45</f>
        <v>254263.63910309371</v>
      </c>
      <c r="AG75" s="52">
        <f>'Temporary Relocation Numbers'!AG75*Assumptions!H$45</f>
        <v>103378.88333966034</v>
      </c>
      <c r="AH75" s="53">
        <f>'Temporary Relocation Numbers'!AH75*Assumptions!C$45</f>
        <v>28638872.556503598</v>
      </c>
      <c r="AI75" s="53">
        <f>'Temporary Relocation Numbers'!AI75*Assumptions!D$45</f>
        <v>48685290.623205505</v>
      </c>
      <c r="AJ75" s="53">
        <f>'Temporary Relocation Numbers'!AJ75*Assumptions!E$45</f>
        <v>38864445.243897207</v>
      </c>
      <c r="AK75" s="53">
        <f>'Temporary Relocation Numbers'!AK75*Assumptions!F$45</f>
        <v>14093047.387712691</v>
      </c>
      <c r="AL75" s="53">
        <f>'Temporary Relocation Numbers'!AL75*Assumptions!G$45</f>
        <v>11233563.86244843</v>
      </c>
      <c r="AM75" s="53">
        <f>'Temporary Relocation Numbers'!AM75*Assumptions!H$45</f>
        <v>6089811.8300683154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485184.61066683818</v>
      </c>
      <c r="I76" s="52">
        <f>'Temporary Relocation Numbers'!I76*Assumptions!D$45</f>
        <v>501558.14433744736</v>
      </c>
      <c r="J76" s="52">
        <f>'Temporary Relocation Numbers'!J76*Assumptions!E$45</f>
        <v>348915.45470160013</v>
      </c>
      <c r="K76" s="52">
        <f>'Temporary Relocation Numbers'!K76*Assumptions!F$45</f>
        <v>253033.86872784665</v>
      </c>
      <c r="L76" s="52">
        <f>'Temporary Relocation Numbers'!L76*Assumptions!G$45</f>
        <v>263293.97780932288</v>
      </c>
      <c r="M76" s="52">
        <f>'Temporary Relocation Numbers'!M76*Assumptions!H$45</f>
        <v>114651.03316876925</v>
      </c>
      <c r="N76" s="53">
        <f>'Temporary Relocation Numbers'!N76*Assumptions!C$45</f>
        <v>31189557.830137465</v>
      </c>
      <c r="O76" s="53">
        <f>'Temporary Relocation Numbers'!O76*Assumptions!D$45</f>
        <v>54053934.802116953</v>
      </c>
      <c r="P76" s="53">
        <f>'Temporary Relocation Numbers'!P76*Assumptions!E$45</f>
        <v>43608088.193099454</v>
      </c>
      <c r="Q76" s="53">
        <f>'Temporary Relocation Numbers'!Q76*Assumptions!F$45</f>
        <v>14325688.531354411</v>
      </c>
      <c r="R76" s="53">
        <f>'Temporary Relocation Numbers'!R76*Assumptions!G$45</f>
        <v>11627125.96162756</v>
      </c>
      <c r="S76" s="53">
        <f>'Temporary Relocation Numbers'!S76*Assumptions!H$45</f>
        <v>6750689.9341208199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451695.06864059169</v>
      </c>
      <c r="AC76" s="52">
        <f>'Temporary Relocation Numbers'!AC76*Assumptions!D$45</f>
        <v>458018.87244133279</v>
      </c>
      <c r="AD76" s="52">
        <f>'Temporary Relocation Numbers'!AD76*Assumptions!E$45</f>
        <v>315280.61199517536</v>
      </c>
      <c r="AE76" s="52">
        <f>'Temporary Relocation Numbers'!AE76*Assumptions!F$45</f>
        <v>252382.76637019604</v>
      </c>
      <c r="AF76" s="52">
        <f>'Temporary Relocation Numbers'!AF76*Assumptions!G$45</f>
        <v>257915.67650556617</v>
      </c>
      <c r="AG76" s="52">
        <f>'Temporary Relocation Numbers'!AG76*Assumptions!H$45</f>
        <v>104863.73406355485</v>
      </c>
      <c r="AH76" s="53">
        <f>'Temporary Relocation Numbers'!AH76*Assumptions!C$45</f>
        <v>29036719.539786831</v>
      </c>
      <c r="AI76" s="53">
        <f>'Temporary Relocation Numbers'!AI76*Assumptions!D$45</f>
        <v>49361619.482398383</v>
      </c>
      <c r="AJ76" s="53">
        <f>'Temporary Relocation Numbers'!AJ76*Assumptions!E$45</f>
        <v>39404344.371097654</v>
      </c>
      <c r="AK76" s="53">
        <f>'Temporary Relocation Numbers'!AK76*Assumptions!F$45</f>
        <v>14288825.918358654</v>
      </c>
      <c r="AL76" s="53">
        <f>'Temporary Relocation Numbers'!AL76*Assumptions!G$45</f>
        <v>11389618.870737499</v>
      </c>
      <c r="AM76" s="53">
        <f>'Temporary Relocation Numbers'!AM76*Assumptions!H$45</f>
        <v>6174410.5956298849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492153.41026205238</v>
      </c>
      <c r="I77" s="52">
        <f>'Temporary Relocation Numbers'!I77*Assumptions!D$45</f>
        <v>508762.12013633206</v>
      </c>
      <c r="J77" s="52">
        <f>'Temporary Relocation Numbers'!J77*Assumptions!E$45</f>
        <v>353926.99428062059</v>
      </c>
      <c r="K77" s="52">
        <f>'Temporary Relocation Numbers'!K77*Assumptions!F$45</f>
        <v>256668.24270261591</v>
      </c>
      <c r="L77" s="52">
        <f>'Temporary Relocation Numbers'!L77*Assumptions!G$45</f>
        <v>267075.71969816426</v>
      </c>
      <c r="M77" s="52">
        <f>'Temporary Relocation Numbers'!M77*Assumptions!H$45</f>
        <v>116297.78794204888</v>
      </c>
      <c r="N77" s="53">
        <f>'Temporary Relocation Numbers'!N77*Assumptions!C$45</f>
        <v>31622838.55612193</v>
      </c>
      <c r="O77" s="53">
        <f>'Temporary Relocation Numbers'!O77*Assumptions!D$45</f>
        <v>54804844.072486527</v>
      </c>
      <c r="P77" s="53">
        <f>'Temporary Relocation Numbers'!P77*Assumptions!E$45</f>
        <v>44213885.306800239</v>
      </c>
      <c r="Q77" s="53">
        <f>'Temporary Relocation Numbers'!Q77*Assumptions!F$45</f>
        <v>14524698.878371732</v>
      </c>
      <c r="R77" s="53">
        <f>'Temporary Relocation Numbers'!R77*Assumptions!G$45</f>
        <v>11788648.276410071</v>
      </c>
      <c r="S77" s="53">
        <f>'Temporary Relocation Numbers'!S77*Assumptions!H$45</f>
        <v>6844469.520592724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458182.85152219742</v>
      </c>
      <c r="AC77" s="52">
        <f>'Temporary Relocation Numbers'!AC77*Assumptions!D$45</f>
        <v>464597.48532949254</v>
      </c>
      <c r="AD77" s="52">
        <f>'Temporary Relocation Numbers'!AD77*Assumptions!E$45</f>
        <v>319809.04787905701</v>
      </c>
      <c r="AE77" s="52">
        <f>'Temporary Relocation Numbers'!AE77*Assumptions!F$45</f>
        <v>256007.78843695603</v>
      </c>
      <c r="AF77" s="52">
        <f>'Temporary Relocation Numbers'!AF77*Assumptions!G$45</f>
        <v>261620.16882151394</v>
      </c>
      <c r="AG77" s="52">
        <f>'Temporary Relocation Numbers'!AG77*Assumptions!H$45</f>
        <v>106369.91198311087</v>
      </c>
      <c r="AH77" s="53">
        <f>'Temporary Relocation Numbers'!AH77*Assumptions!C$45</f>
        <v>29440093.354539976</v>
      </c>
      <c r="AI77" s="53">
        <f>'Temporary Relocation Numbers'!AI77*Assumptions!D$45</f>
        <v>50047343.802107602</v>
      </c>
      <c r="AJ77" s="53">
        <f>'Temporary Relocation Numbers'!AJ77*Assumptions!E$45</f>
        <v>39951743.69714883</v>
      </c>
      <c r="AK77" s="53">
        <f>'Temporary Relocation Numbers'!AK77*Assumptions!F$45</f>
        <v>14487324.175406395</v>
      </c>
      <c r="AL77" s="53">
        <f>'Temporary Relocation Numbers'!AL77*Assumptions!G$45</f>
        <v>11547841.772128906</v>
      </c>
      <c r="AM77" s="53">
        <f>'Temporary Relocation Numbers'!AM77*Assumptions!H$45</f>
        <v>6260184.5947346641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499222.30406209215</v>
      </c>
      <c r="I78" s="52">
        <f>'Temporary Relocation Numbers'!I78*Assumptions!D$45</f>
        <v>516069.56802094966</v>
      </c>
      <c r="J78" s="52">
        <f>'Temporary Relocation Numbers'!J78*Assumptions!E$45</f>
        <v>359010.51556355733</v>
      </c>
      <c r="K78" s="52">
        <f>'Temporary Relocation Numbers'!K78*Assumptions!F$45</f>
        <v>260354.81788766143</v>
      </c>
      <c r="L78" s="52">
        <f>'Temporary Relocation Numbers'!L78*Assumptions!G$45</f>
        <v>270911.77947088884</v>
      </c>
      <c r="M78" s="52">
        <f>'Temporary Relocation Numbers'!M78*Assumptions!H$45</f>
        <v>117968.19536989571</v>
      </c>
      <c r="N78" s="53">
        <f>'Temporary Relocation Numbers'!N78*Assumptions!C$45</f>
        <v>32062138.353890996</v>
      </c>
      <c r="O78" s="53">
        <f>'Temporary Relocation Numbers'!O78*Assumptions!D$45</f>
        <v>55566184.863417745</v>
      </c>
      <c r="P78" s="53">
        <f>'Temporary Relocation Numbers'!P78*Assumptions!E$45</f>
        <v>44828098.064437144</v>
      </c>
      <c r="Q78" s="53">
        <f>'Temporary Relocation Numbers'!Q78*Assumptions!F$45</f>
        <v>14726473.847706042</v>
      </c>
      <c r="R78" s="53">
        <f>'Temporary Relocation Numbers'!R78*Assumptions!G$45</f>
        <v>11952414.435308384</v>
      </c>
      <c r="S78" s="53">
        <f>'Temporary Relocation Numbers'!S78*Assumptions!H$45</f>
        <v>6939551.8792145373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464763.81967333809</v>
      </c>
      <c r="AC78" s="52">
        <f>'Temporary Relocation Numbers'!AC78*Assumptions!D$45</f>
        <v>471270.58809598751</v>
      </c>
      <c r="AD78" s="52">
        <f>'Temporary Relocation Numbers'!AD78*Assumptions!E$45</f>
        <v>324402.52655584842</v>
      </c>
      <c r="AE78" s="52">
        <f>'Temporary Relocation Numbers'!AE78*Assumptions!F$45</f>
        <v>259684.8773907444</v>
      </c>
      <c r="AF78" s="52">
        <f>'Temporary Relocation Numbers'!AF78*Assumptions!G$45</f>
        <v>265377.86947091721</v>
      </c>
      <c r="AG78" s="52">
        <f>'Temporary Relocation Numbers'!AG78*Assumptions!H$45</f>
        <v>107897.723424929</v>
      </c>
      <c r="AH78" s="53">
        <f>'Temporary Relocation Numbers'!AH78*Assumptions!C$45</f>
        <v>29849070.778688639</v>
      </c>
      <c r="AI78" s="53">
        <f>'Temporary Relocation Numbers'!AI78*Assumptions!D$45</f>
        <v>50742594.102681525</v>
      </c>
      <c r="AJ78" s="53">
        <f>'Temporary Relocation Numbers'!AJ78*Assumptions!E$45</f>
        <v>40506747.413704224</v>
      </c>
      <c r="AK78" s="53">
        <f>'Temporary Relocation Numbers'!AK78*Assumptions!F$45</f>
        <v>14688579.940892978</v>
      </c>
      <c r="AL78" s="53">
        <f>'Temporary Relocation Numbers'!AL78*Assumptions!G$45</f>
        <v>11708262.682673108</v>
      </c>
      <c r="AM78" s="53">
        <f>'Temporary Relocation Numbers'!AM78*Assumptions!H$45</f>
        <v>6347150.1535532773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506392.72973921418</v>
      </c>
      <c r="I79" s="52">
        <f>'Temporary Relocation Numbers'!I79*Assumptions!D$45</f>
        <v>523481.97418070806</v>
      </c>
      <c r="J79" s="52">
        <f>'Temporary Relocation Numbers'!J79*Assumptions!E$45</f>
        <v>364167.05243742565</v>
      </c>
      <c r="K79" s="52">
        <f>'Temporary Relocation Numbers'!K79*Assumptions!F$45</f>
        <v>264094.34405897581</v>
      </c>
      <c r="L79" s="52">
        <f>'Temporary Relocation Numbers'!L79*Assumptions!G$45</f>
        <v>274802.93730567826</v>
      </c>
      <c r="M79" s="52">
        <f>'Temporary Relocation Numbers'!M79*Assumptions!H$45</f>
        <v>119662.59517992268</v>
      </c>
      <c r="N79" s="53">
        <f>'Temporary Relocation Numbers'!N79*Assumptions!C$45</f>
        <v>32507540.839499976</v>
      </c>
      <c r="O79" s="53">
        <f>'Temporary Relocation Numbers'!O79*Assumptions!D$45</f>
        <v>56338102.088051975</v>
      </c>
      <c r="P79" s="53">
        <f>'Temporary Relocation Numbers'!P79*Assumptions!E$45</f>
        <v>45450843.374891445</v>
      </c>
      <c r="Q79" s="53">
        <f>'Temporary Relocation Numbers'!Q79*Assumptions!F$45</f>
        <v>14931051.84508181</v>
      </c>
      <c r="R79" s="53">
        <f>'Temporary Relocation Numbers'!R79*Assumptions!G$45</f>
        <v>12118455.609473206</v>
      </c>
      <c r="S79" s="53">
        <f>'Temporary Relocation Numbers'!S79*Assumptions!H$45</f>
        <v>7035955.1079043522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471439.311531908</v>
      </c>
      <c r="AC79" s="52">
        <f>'Temporary Relocation Numbers'!AC79*Assumptions!D$45</f>
        <v>478039.53791705862</v>
      </c>
      <c r="AD79" s="52">
        <f>'Temporary Relocation Numbers'!AD79*Assumptions!E$45</f>
        <v>329061.98224765563</v>
      </c>
      <c r="AE79" s="52">
        <f>'Temporary Relocation Numbers'!AE79*Assumptions!F$45</f>
        <v>263414.78107824316</v>
      </c>
      <c r="AF79" s="52">
        <f>'Temporary Relocation Numbers'!AF79*Assumptions!G$45</f>
        <v>269189.54269527196</v>
      </c>
      <c r="AG79" s="52">
        <f>'Temporary Relocation Numbers'!AG79*Assumptions!H$45</f>
        <v>109447.47911543773</v>
      </c>
      <c r="AH79" s="53">
        <f>'Temporary Relocation Numbers'!AH79*Assumptions!C$45</f>
        <v>30263729.656746063</v>
      </c>
      <c r="AI79" s="53">
        <f>'Temporary Relocation Numbers'!AI79*Assumptions!D$45</f>
        <v>51447502.717637919</v>
      </c>
      <c r="AJ79" s="53">
        <f>'Temporary Relocation Numbers'!AJ79*Assumptions!E$45</f>
        <v>41069461.159832425</v>
      </c>
      <c r="AK79" s="53">
        <f>'Temporary Relocation Numbers'!AK79*Assumptions!F$45</f>
        <v>14892631.52171793</v>
      </c>
      <c r="AL79" s="53">
        <f>'Temporary Relocation Numbers'!AL79*Assumptions!G$45</f>
        <v>11870912.136788281</v>
      </c>
      <c r="AM79" s="53">
        <f>'Temporary Relocation Numbers'!AM79*Assumptions!H$45</f>
        <v>6435323.8250570986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513666.14561523683</v>
      </c>
      <c r="I80" s="52">
        <f>'Temporary Relocation Numbers'!I80*Assumptions!D$45</f>
        <v>531000.84615143808</v>
      </c>
      <c r="J80" s="52">
        <f>'Temporary Relocation Numbers'!J80*Assumptions!E$45</f>
        <v>369397.65363915858</v>
      </c>
      <c r="K80" s="52">
        <f>'Temporary Relocation Numbers'!K80*Assumptions!F$45</f>
        <v>267887.58176172798</v>
      </c>
      <c r="L80" s="52">
        <f>'Temporary Relocation Numbers'!L80*Assumptions!G$45</f>
        <v>278749.98458656267</v>
      </c>
      <c r="M80" s="52">
        <f>'Temporary Relocation Numbers'!M80*Assumptions!H$45</f>
        <v>121381.33197931538</v>
      </c>
      <c r="N80" s="53">
        <f>'Temporary Relocation Numbers'!N80*Assumptions!C$45</f>
        <v>32959130.790586047</v>
      </c>
      <c r="O80" s="53">
        <f>'Temporary Relocation Numbers'!O80*Assumptions!D$45</f>
        <v>57120742.672642469</v>
      </c>
      <c r="P80" s="53">
        <f>'Temporary Relocation Numbers'!P80*Assumptions!E$45</f>
        <v>46082239.771125406</v>
      </c>
      <c r="Q80" s="53">
        <f>'Temporary Relocation Numbers'!Q80*Assumptions!F$45</f>
        <v>15138471.809750162</v>
      </c>
      <c r="R80" s="53">
        <f>'Temporary Relocation Numbers'!R80*Assumptions!G$45</f>
        <v>12286803.403080247</v>
      </c>
      <c r="S80" s="53">
        <f>'Temporary Relocation Numbers'!S80*Assumptions!H$45</f>
        <v>7133697.5559938578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478210.68476004101</v>
      </c>
      <c r="AC80" s="52">
        <f>'Temporary Relocation Numbers'!AC80*Assumptions!D$45</f>
        <v>484905.71146232873</v>
      </c>
      <c r="AD80" s="52">
        <f>'Temporary Relocation Numbers'!AD80*Assumptions!E$45</f>
        <v>333788.3625949964</v>
      </c>
      <c r="AE80" s="52">
        <f>'Temporary Relocation Numbers'!AE80*Assumptions!F$45</f>
        <v>267198.25808759959</v>
      </c>
      <c r="AF80" s="52">
        <f>'Temporary Relocation Numbers'!AF80*Assumptions!G$45</f>
        <v>273055.96371302113</v>
      </c>
      <c r="AG80" s="52">
        <f>'Temporary Relocation Numbers'!AG80*Assumptions!H$45</f>
        <v>111019.49424408867</v>
      </c>
      <c r="AH80" s="53">
        <f>'Temporary Relocation Numbers'!AH80*Assumptions!C$45</f>
        <v>30684148.914629929</v>
      </c>
      <c r="AI80" s="53">
        <f>'Temporary Relocation Numbers'!AI80*Assumptions!D$45</f>
        <v>52162203.818852201</v>
      </c>
      <c r="AJ80" s="53">
        <f>'Temporary Relocation Numbers'!AJ80*Assumptions!E$45</f>
        <v>41639992.042124338</v>
      </c>
      <c r="AK80" s="53">
        <f>'Temporary Relocation Numbers'!AK80*Assumptions!F$45</f>
        <v>15099517.756934578</v>
      </c>
      <c r="AL80" s="53">
        <f>'Temporary Relocation Numbers'!AL80*Assumptions!G$45</f>
        <v>12035821.09307221</v>
      </c>
      <c r="AM80" s="53">
        <f>'Temporary Relocation Numbers'!AM80*Assumptions!H$45</f>
        <v>6524722.3921689261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665114.42119580938</v>
      </c>
      <c r="I81" s="52">
        <f>'Temporary Relocation Numbers'!I81*Assumptions!D$45</f>
        <v>687560.0493769868</v>
      </c>
      <c r="J81" s="52">
        <f>'Temporary Relocation Numbers'!J81*Assumptions!E$45</f>
        <v>478310.10217156721</v>
      </c>
      <c r="K81" s="52">
        <f>'Temporary Relocation Numbers'!K81*Assumptions!F$45</f>
        <v>346871.00835814077</v>
      </c>
      <c r="L81" s="52">
        <f>'Temporary Relocation Numbers'!L81*Assumptions!G$45</f>
        <v>360936.05981093273</v>
      </c>
      <c r="M81" s="52">
        <f>'Temporary Relocation Numbers'!M81*Assumptions!H$45</f>
        <v>157169.15559366383</v>
      </c>
      <c r="N81" s="53">
        <f>'Temporary Relocation Numbers'!N81*Assumptions!C$45</f>
        <v>42656903.082887337</v>
      </c>
      <c r="O81" s="53">
        <f>'Temporary Relocation Numbers'!O81*Assumptions!D$45</f>
        <v>73927737.951918572</v>
      </c>
      <c r="P81" s="53">
        <f>'Temporary Relocation Numbers'!P81*Assumptions!E$45</f>
        <v>59641306.934002407</v>
      </c>
      <c r="Q81" s="53">
        <f>'Temporary Relocation Numbers'!Q81*Assumptions!F$45</f>
        <v>19592759.557724137</v>
      </c>
      <c r="R81" s="53">
        <f>'Temporary Relocation Numbers'!R81*Assumptions!G$45</f>
        <v>15902026.825094106</v>
      </c>
      <c r="S81" s="53">
        <f>'Temporary Relocation Numbers'!S81*Assumptions!H$45</f>
        <v>9232690.24301989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619205.34479232319</v>
      </c>
      <c r="AC81" s="52">
        <f>'Temporary Relocation Numbers'!AC81*Assumptions!D$45</f>
        <v>627874.31947168231</v>
      </c>
      <c r="AD81" s="52">
        <f>'Temporary Relocation Numbers'!AD81*Assumptions!E$45</f>
        <v>432201.84060088574</v>
      </c>
      <c r="AE81" s="52">
        <f>'Temporary Relocation Numbers'!AE81*Assumptions!F$45</f>
        <v>345978.4459020627</v>
      </c>
      <c r="AF81" s="52">
        <f>'Temporary Relocation Numbers'!AF81*Assumptions!G$45</f>
        <v>353563.22547113721</v>
      </c>
      <c r="AG81" s="52">
        <f>'Temporary Relocation Numbers'!AG81*Assumptions!H$45</f>
        <v>143752.25481750764</v>
      </c>
      <c r="AH81" s="53">
        <f>'Temporary Relocation Numbers'!AH81*Assumptions!C$45</f>
        <v>39712538.984981462</v>
      </c>
      <c r="AI81" s="53">
        <f>'Temporary Relocation Numbers'!AI81*Assumptions!D$45</f>
        <v>67510217.032972604</v>
      </c>
      <c r="AJ81" s="53">
        <f>'Temporary Relocation Numbers'!AJ81*Assumptions!E$45</f>
        <v>53891988.723817751</v>
      </c>
      <c r="AK81" s="53">
        <f>'Temporary Relocation Numbers'!AK81*Assumptions!F$45</f>
        <v>19542343.809014082</v>
      </c>
      <c r="AL81" s="53">
        <f>'Temporary Relocation Numbers'!AL81*Assumptions!G$45</f>
        <v>15577196.411890671</v>
      </c>
      <c r="AM81" s="53">
        <f>'Temporary Relocation Numbers'!AM81*Assumptions!H$45</f>
        <v>8444532.4876404554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674667.58716047194</v>
      </c>
      <c r="I82" s="52">
        <f>'Temporary Relocation Numbers'!I82*Assumptions!D$45</f>
        <v>697435.60620307515</v>
      </c>
      <c r="J82" s="52">
        <f>'Temporary Relocation Numbers'!J82*Assumptions!E$45</f>
        <v>485180.16188310442</v>
      </c>
      <c r="K82" s="52">
        <f>'Temporary Relocation Numbers'!K82*Assumptions!F$45</f>
        <v>351853.18316231575</v>
      </c>
      <c r="L82" s="52">
        <f>'Temporary Relocation Numbers'!L82*Assumptions!G$45</f>
        <v>366120.2536460415</v>
      </c>
      <c r="M82" s="52">
        <f>'Temporary Relocation Numbers'!M82*Assumptions!H$45</f>
        <v>159426.60631201189</v>
      </c>
      <c r="N82" s="53">
        <f>'Temporary Relocation Numbers'!N82*Assumptions!C$45</f>
        <v>43249486.473670222</v>
      </c>
      <c r="O82" s="53">
        <f>'Temporary Relocation Numbers'!O82*Assumptions!D$45</f>
        <v>74954731.157293394</v>
      </c>
      <c r="P82" s="53">
        <f>'Temporary Relocation Numbers'!P82*Assumptions!E$45</f>
        <v>60469835.151932344</v>
      </c>
      <c r="Q82" s="53">
        <f>'Temporary Relocation Numbers'!Q82*Assumptions!F$45</f>
        <v>19864939.276700687</v>
      </c>
      <c r="R82" s="53">
        <f>'Temporary Relocation Numbers'!R82*Assumptions!G$45</f>
        <v>16122935.430625649</v>
      </c>
      <c r="S82" s="53">
        <f>'Temporary Relocation Numbers'!S82*Assumptions!H$45</f>
        <v>9360949.4108180236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628099.1098897208</v>
      </c>
      <c r="AC82" s="52">
        <f>'Temporary Relocation Numbers'!AC82*Assumptions!D$45</f>
        <v>636892.59871464083</v>
      </c>
      <c r="AD82" s="52">
        <f>'Temporary Relocation Numbers'!AD82*Assumptions!E$45</f>
        <v>438409.63851040875</v>
      </c>
      <c r="AE82" s="52">
        <f>'Temporary Relocation Numbers'!AE82*Assumptions!F$45</f>
        <v>350947.80066053581</v>
      </c>
      <c r="AF82" s="52">
        <f>'Temporary Relocation Numbers'!AF82*Assumptions!G$45</f>
        <v>358641.52187291189</v>
      </c>
      <c r="AG82" s="52">
        <f>'Temporary Relocation Numbers'!AG82*Assumptions!H$45</f>
        <v>145816.99601737081</v>
      </c>
      <c r="AH82" s="53">
        <f>'Temporary Relocation Numbers'!AH82*Assumptions!C$45</f>
        <v>40264219.70504196</v>
      </c>
      <c r="AI82" s="53">
        <f>'Temporary Relocation Numbers'!AI82*Assumptions!D$45</f>
        <v>68448058.986575112</v>
      </c>
      <c r="AJ82" s="53">
        <f>'Temporary Relocation Numbers'!AJ82*Assumptions!E$45</f>
        <v>54640648.263211392</v>
      </c>
      <c r="AK82" s="53">
        <f>'Temporary Relocation Numbers'!AK82*Assumptions!F$45</f>
        <v>19813823.159863539</v>
      </c>
      <c r="AL82" s="53">
        <f>'Temporary Relocation Numbers'!AL82*Assumptions!G$45</f>
        <v>15793592.521348335</v>
      </c>
      <c r="AM82" s="53">
        <f>'Temporary Relocation Numbers'!AM82*Assumptions!H$45</f>
        <v>8561842.6844303831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684357.96707966644</v>
      </c>
      <c r="I83" s="52">
        <f>'Temporary Relocation Numbers'!I83*Assumptions!D$45</f>
        <v>707453.00754545524</v>
      </c>
      <c r="J83" s="52">
        <f>'Temporary Relocation Numbers'!J83*Assumptions!E$45</f>
        <v>492148.89757958485</v>
      </c>
      <c r="K83" s="52">
        <f>'Temporary Relocation Numbers'!K83*Assumptions!F$45</f>
        <v>356906.91789851512</v>
      </c>
      <c r="L83" s="52">
        <f>'Temporary Relocation Numbers'!L83*Assumptions!G$45</f>
        <v>371378.9090512523</v>
      </c>
      <c r="M83" s="52">
        <f>'Temporary Relocation Numbers'!M83*Assumptions!H$45</f>
        <v>161716.48122788474</v>
      </c>
      <c r="N83" s="53">
        <f>'Temporary Relocation Numbers'!N83*Assumptions!C$45</f>
        <v>43850301.945304126</v>
      </c>
      <c r="O83" s="53">
        <f>'Temporary Relocation Numbers'!O83*Assumptions!D$45</f>
        <v>75995991.200435832</v>
      </c>
      <c r="P83" s="53">
        <f>'Temporary Relocation Numbers'!P83*Assumptions!E$45</f>
        <v>61309873.161367469</v>
      </c>
      <c r="Q83" s="53">
        <f>'Temporary Relocation Numbers'!Q83*Assumptions!F$45</f>
        <v>20140900.076091353</v>
      </c>
      <c r="R83" s="53">
        <f>'Temporary Relocation Numbers'!R83*Assumptions!G$45</f>
        <v>16346912.865843788</v>
      </c>
      <c r="S83" s="53">
        <f>'Temporary Relocation Numbers'!S83*Assumptions!H$45</f>
        <v>9490990.3360120319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637120.61784055654</v>
      </c>
      <c r="AC83" s="52">
        <f>'Temporary Relocation Numbers'!AC83*Assumptions!D$45</f>
        <v>646040.40923158522</v>
      </c>
      <c r="AD83" s="52">
        <f>'Temporary Relocation Numbers'!AD83*Assumptions!E$45</f>
        <v>444706.60021162662</v>
      </c>
      <c r="AE83" s="52">
        <f>'Temporary Relocation Numbers'!AE83*Assumptions!F$45</f>
        <v>355988.53121425863</v>
      </c>
      <c r="AF83" s="52">
        <f>'Temporary Relocation Numbers'!AF83*Assumptions!G$45</f>
        <v>363792.75881964847</v>
      </c>
      <c r="AG83" s="52">
        <f>'Temporary Relocation Numbers'!AG83*Assumptions!H$45</f>
        <v>147911.39349099348</v>
      </c>
      <c r="AH83" s="53">
        <f>'Temporary Relocation Numbers'!AH83*Assumptions!C$45</f>
        <v>40823564.292099267</v>
      </c>
      <c r="AI83" s="53">
        <f>'Temporary Relocation Numbers'!AI83*Assumptions!D$45</f>
        <v>69398929.301936656</v>
      </c>
      <c r="AJ83" s="53">
        <f>'Temporary Relocation Numbers'!AJ83*Assumptions!E$45</f>
        <v>55399708.070236616</v>
      </c>
      <c r="AK83" s="53">
        <f>'Temporary Relocation Numbers'!AK83*Assumptions!F$45</f>
        <v>20089073.861716643</v>
      </c>
      <c r="AL83" s="53">
        <f>'Temporary Relocation Numbers'!AL83*Assumptions!G$45</f>
        <v>16012994.773564311</v>
      </c>
      <c r="AM83" s="53">
        <f>'Temporary Relocation Numbers'!AM83*Assumptions!H$45</f>
        <v>8680782.537129743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694187.53178373165</v>
      </c>
      <c r="I84" s="52">
        <f>'Temporary Relocation Numbers'!I84*Assumptions!D$45</f>
        <v>717614.29074411199</v>
      </c>
      <c r="J84" s="52">
        <f>'Temporary Relocation Numbers'!J84*Assumptions!E$45</f>
        <v>499217.72656310099</v>
      </c>
      <c r="K84" s="52">
        <f>'Temporary Relocation Numbers'!K84*Assumptions!F$45</f>
        <v>362033.24039576406</v>
      </c>
      <c r="L84" s="52">
        <f>'Temporary Relocation Numbers'!L84*Assumptions!G$45</f>
        <v>376713.09553237422</v>
      </c>
      <c r="M84" s="52">
        <f>'Temporary Relocation Numbers'!M84*Assumptions!H$45</f>
        <v>164039.24605624861</v>
      </c>
      <c r="N84" s="53">
        <f>'Temporary Relocation Numbers'!N84*Assumptions!C$45</f>
        <v>44459463.856639102</v>
      </c>
      <c r="O84" s="53">
        <f>'Temporary Relocation Numbers'!O84*Assumptions!D$45</f>
        <v>77051716.274146765</v>
      </c>
      <c r="P84" s="53">
        <f>'Temporary Relocation Numbers'!P84*Assumptions!E$45</f>
        <v>62161580.854629599</v>
      </c>
      <c r="Q84" s="53">
        <f>'Temporary Relocation Numbers'!Q84*Assumptions!F$45</f>
        <v>20420694.482106209</v>
      </c>
      <c r="R84" s="53">
        <f>'Temporary Relocation Numbers'!R84*Assumptions!G$45</f>
        <v>16574001.762476802</v>
      </c>
      <c r="S84" s="53">
        <f>'Temporary Relocation Numbers'!S84*Assumptions!H$45</f>
        <v>9622837.7705122158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646271.70343992778</v>
      </c>
      <c r="AC84" s="52">
        <f>'Temporary Relocation Numbers'!AC84*Assumptions!D$45</f>
        <v>655319.61150504032</v>
      </c>
      <c r="AD84" s="52">
        <f>'Temporary Relocation Numbers'!AD84*Assumptions!E$45</f>
        <v>451094.00638117624</v>
      </c>
      <c r="AE84" s="52">
        <f>'Temporary Relocation Numbers'!AE84*Assumptions!F$45</f>
        <v>361101.66274746449</v>
      </c>
      <c r="AF84" s="52">
        <f>'Temporary Relocation Numbers'!AF84*Assumptions!G$45</f>
        <v>369017.98397037998</v>
      </c>
      <c r="AG84" s="52">
        <f>'Temporary Relocation Numbers'!AG84*Assumptions!H$45</f>
        <v>150035.87319712207</v>
      </c>
      <c r="AH84" s="53">
        <f>'Temporary Relocation Numbers'!AH84*Assumptions!C$45</f>
        <v>41390679.211460613</v>
      </c>
      <c r="AI84" s="53">
        <f>'Temporary Relocation Numbers'!AI84*Assumptions!D$45</f>
        <v>70363008.967132568</v>
      </c>
      <c r="AJ84" s="53">
        <f>'Temporary Relocation Numbers'!AJ84*Assumptions!E$45</f>
        <v>56169312.623873636</v>
      </c>
      <c r="AK84" s="53">
        <f>'Temporary Relocation Numbers'!AK84*Assumptions!F$45</f>
        <v>20368148.305623937</v>
      </c>
      <c r="AL84" s="53">
        <f>'Temporary Relocation Numbers'!AL84*Assumptions!G$45</f>
        <v>16235444.929429334</v>
      </c>
      <c r="AM84" s="53">
        <f>'Temporary Relocation Numbers'!AM84*Assumptions!H$45</f>
        <v>8801374.6846774854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704158.2804104212</v>
      </c>
      <c r="I85" s="52">
        <f>'Temporary Relocation Numbers'!I85*Assumptions!D$45</f>
        <v>727921.52240173682</v>
      </c>
      <c r="J85" s="52">
        <f>'Temporary Relocation Numbers'!J85*Assumptions!E$45</f>
        <v>506388.08649272704</v>
      </c>
      <c r="K85" s="52">
        <f>'Temporary Relocation Numbers'!K85*Assumptions!F$45</f>
        <v>367233.19324599259</v>
      </c>
      <c r="L85" s="52">
        <f>'Temporary Relocation Numbers'!L85*Assumptions!G$45</f>
        <v>382123.89795673348</v>
      </c>
      <c r="M85" s="52">
        <f>'Temporary Relocation Numbers'!M85*Assumptions!H$45</f>
        <v>166395.37320122315</v>
      </c>
      <c r="N85" s="53">
        <f>'Temporary Relocation Numbers'!N85*Assumptions!C$45</f>
        <v>45077088.155181453</v>
      </c>
      <c r="O85" s="53">
        <f>'Temporary Relocation Numbers'!O85*Assumptions!D$45</f>
        <v>78122107.324492216</v>
      </c>
      <c r="P85" s="53">
        <f>'Temporary Relocation Numbers'!P85*Assumptions!E$45</f>
        <v>63025120.345241129</v>
      </c>
      <c r="Q85" s="53">
        <f>'Temporary Relocation Numbers'!Q85*Assumptions!F$45</f>
        <v>20704375.75064167</v>
      </c>
      <c r="R85" s="53">
        <f>'Temporary Relocation Numbers'!R85*Assumptions!G$45</f>
        <v>16804245.344486631</v>
      </c>
      <c r="S85" s="53">
        <f>'Temporary Relocation Numbers'!S85*Assumptions!H$45</f>
        <v>9756516.8100787662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655554.22783644707</v>
      </c>
      <c r="AC85" s="52">
        <f>'Temporary Relocation Numbers'!AC85*Assumptions!D$45</f>
        <v>664732.09273999883</v>
      </c>
      <c r="AD85" s="52">
        <f>'Temporary Relocation Numbers'!AD85*Assumptions!E$45</f>
        <v>457573.15609029861</v>
      </c>
      <c r="AE85" s="52">
        <f>'Temporary Relocation Numbers'!AE85*Assumptions!F$45</f>
        <v>366288.23516930436</v>
      </c>
      <c r="AF85" s="52">
        <f>'Temporary Relocation Numbers'!AF85*Assumptions!G$45</f>
        <v>374318.26003186748</v>
      </c>
      <c r="AG85" s="52">
        <f>'Temporary Relocation Numbers'!AG85*Assumptions!H$45</f>
        <v>152190.86721263028</v>
      </c>
      <c r="AH85" s="53">
        <f>'Temporary Relocation Numbers'!AH85*Assumptions!C$45</f>
        <v>41965672.407433487</v>
      </c>
      <c r="AI85" s="53">
        <f>'Temporary Relocation Numbers'!AI85*Assumptions!D$45</f>
        <v>71340481.484497711</v>
      </c>
      <c r="AJ85" s="53">
        <f>'Temporary Relocation Numbers'!AJ85*Assumptions!E$45</f>
        <v>56949608.410183363</v>
      </c>
      <c r="AK85" s="53">
        <f>'Temporary Relocation Numbers'!AK85*Assumptions!F$45</f>
        <v>20651099.610444691</v>
      </c>
      <c r="AL85" s="53">
        <f>'Temporary Relocation Numbers'!AL85*Assumptions!G$45</f>
        <v>16460985.329970267</v>
      </c>
      <c r="AM85" s="53">
        <f>'Temporary Relocation Numbers'!AM85*Assumptions!H$45</f>
        <v>8923642.0805093516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714272.24081148708</v>
      </c>
      <c r="I86" s="52">
        <f>'Temporary Relocation Numbers'!I86*Assumptions!D$45</f>
        <v>738376.7988040304</v>
      </c>
      <c r="J86" s="52">
        <f>'Temporary Relocation Numbers'!J86*Assumptions!E$45</f>
        <v>513661.43567691027</v>
      </c>
      <c r="K86" s="52">
        <f>'Temporary Relocation Numbers'!K86*Assumptions!F$45</f>
        <v>372507.8340160792</v>
      </c>
      <c r="L86" s="52">
        <f>'Temporary Relocation Numbers'!L86*Assumptions!G$45</f>
        <v>387612.4167738136</v>
      </c>
      <c r="M86" s="52">
        <f>'Temporary Relocation Numbers'!M86*Assumptions!H$45</f>
        <v>168785.34185215889</v>
      </c>
      <c r="N86" s="53">
        <f>'Temporary Relocation Numbers'!N86*Assumptions!C$45</f>
        <v>45703292.399163082</v>
      </c>
      <c r="O86" s="53">
        <f>'Temporary Relocation Numbers'!O86*Assumptions!D$45</f>
        <v>79207368.089051217</v>
      </c>
      <c r="P86" s="53">
        <f>'Temporary Relocation Numbers'!P86*Assumptions!E$45</f>
        <v>63900655.998781495</v>
      </c>
      <c r="Q86" s="53">
        <f>'Temporary Relocation Numbers'!Q86*Assumptions!F$45</f>
        <v>20991997.877417218</v>
      </c>
      <c r="R86" s="53">
        <f>'Temporary Relocation Numbers'!R86*Assumptions!G$45</f>
        <v>17037687.43629612</v>
      </c>
      <c r="S86" s="53">
        <f>'Temporary Relocation Numbers'!S86*Assumptions!H$45</f>
        <v>9892052.8990984634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664970.07891076047</v>
      </c>
      <c r="AC86" s="52">
        <f>'Temporary Relocation Numbers'!AC86*Assumptions!D$45</f>
        <v>674279.76724774064</v>
      </c>
      <c r="AD86" s="52">
        <f>'Temporary Relocation Numbers'!AD86*Assumptions!E$45</f>
        <v>464145.36706904427</v>
      </c>
      <c r="AE86" s="52">
        <f>'Temporary Relocation Numbers'!AE86*Assumptions!F$45</f>
        <v>371549.30332534347</v>
      </c>
      <c r="AF86" s="52">
        <f>'Temporary Relocation Numbers'!AF86*Assumptions!G$45</f>
        <v>379694.66497473279</v>
      </c>
      <c r="AG86" s="52">
        <f>'Temporary Relocation Numbers'!AG86*Assumptions!H$45</f>
        <v>154376.81382039475</v>
      </c>
      <c r="AH86" s="53">
        <f>'Temporary Relocation Numbers'!AH86*Assumptions!C$45</f>
        <v>42548653.323871784</v>
      </c>
      <c r="AI86" s="53">
        <f>'Temporary Relocation Numbers'!AI86*Assumptions!D$45</f>
        <v>72331532.905554309</v>
      </c>
      <c r="AJ86" s="53">
        <f>'Temporary Relocation Numbers'!AJ86*Assumptions!E$45</f>
        <v>57740743.950189404</v>
      </c>
      <c r="AK86" s="53">
        <f>'Temporary Relocation Numbers'!AK86*Assumptions!F$45</f>
        <v>20937981.632957526</v>
      </c>
      <c r="AL86" s="53">
        <f>'Temporary Relocation Numbers'!AL86*Assumptions!G$45</f>
        <v>16689658.90440926</v>
      </c>
      <c r="AM86" s="53">
        <f>'Temporary Relocation Numbers'!AM86*Assumptions!H$45</f>
        <v>9047607.996926818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724531.46996510495</v>
      </c>
      <c r="I87" s="52">
        <f>'Temporary Relocation Numbers'!I87*Assumptions!D$45</f>
        <v>748982.24634604761</v>
      </c>
      <c r="J87" s="52">
        <f>'Temporary Relocation Numbers'!J87*Assumptions!E$45</f>
        <v>521039.25337006146</v>
      </c>
      <c r="K87" s="52">
        <f>'Temporary Relocation Numbers'!K87*Assumptions!F$45</f>
        <v>377858.23546293791</v>
      </c>
      <c r="L87" s="52">
        <f>'Temporary Relocation Numbers'!L87*Assumptions!G$45</f>
        <v>393179.76823906484</v>
      </c>
      <c r="M87" s="52">
        <f>'Temporary Relocation Numbers'!M87*Assumptions!H$45</f>
        <v>171209.63808109498</v>
      </c>
      <c r="N87" s="53">
        <f>'Temporary Relocation Numbers'!N87*Assumptions!C$45</f>
        <v>46338195.779917493</v>
      </c>
      <c r="O87" s="53">
        <f>'Temporary Relocation Numbers'!O87*Assumptions!D$45</f>
        <v>80307705.135695115</v>
      </c>
      <c r="P87" s="53">
        <f>'Temporary Relocation Numbers'!P87*Assumptions!E$45</f>
        <v>64788354.464172423</v>
      </c>
      <c r="Q87" s="53">
        <f>'Temporary Relocation Numbers'!Q87*Assumptions!F$45</f>
        <v>21283615.608252861</v>
      </c>
      <c r="R87" s="53">
        <f>'Temporary Relocation Numbers'!R87*Assumptions!G$45</f>
        <v>17274372.47113049</v>
      </c>
      <c r="S87" s="53">
        <f>'Temporary Relocation Numbers'!S87*Assumptions!H$45</f>
        <v>10029471.835427744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674521.17165950593</v>
      </c>
      <c r="AC87" s="52">
        <f>'Temporary Relocation Numbers'!AC87*Assumptions!D$45</f>
        <v>683964.57683516562</v>
      </c>
      <c r="AD87" s="52">
        <f>'Temporary Relocation Numbers'!AD87*Assumptions!E$45</f>
        <v>470811.97597427276</v>
      </c>
      <c r="AE87" s="52">
        <f>'Temporary Relocation Numbers'!AE87*Assumptions!F$45</f>
        <v>376885.93721209676</v>
      </c>
      <c r="AF87" s="52">
        <f>'Temporary Relocation Numbers'!AF87*Assumptions!G$45</f>
        <v>385148.29225269682</v>
      </c>
      <c r="AG87" s="52">
        <f>'Temporary Relocation Numbers'!AG87*Assumptions!H$45</f>
        <v>156594.15759843306</v>
      </c>
      <c r="AH87" s="53">
        <f>'Temporary Relocation Numbers'!AH87*Assumptions!C$45</f>
        <v>43139732.925007217</v>
      </c>
      <c r="AI87" s="53">
        <f>'Temporary Relocation Numbers'!AI87*Assumptions!D$45</f>
        <v>73336351.866424739</v>
      </c>
      <c r="AJ87" s="53">
        <f>'Temporary Relocation Numbers'!AJ87*Assumptions!E$45</f>
        <v>58542869.828147396</v>
      </c>
      <c r="AK87" s="53">
        <f>'Temporary Relocation Numbers'!AK87*Assumptions!F$45</f>
        <v>21228848.978111461</v>
      </c>
      <c r="AL87" s="53">
        <f>'Temporary Relocation Numbers'!AL87*Assumptions!G$45</f>
        <v>16921509.178334847</v>
      </c>
      <c r="AM87" s="53">
        <f>'Temporary Relocation Numbers'!AM87*Assumptions!H$45</f>
        <v>9173296.0295267329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734938.05439422221</v>
      </c>
      <c r="I88" s="52">
        <f>'Temporary Relocation Numbers'!I88*Assumptions!D$45</f>
        <v>759740.02196466282</v>
      </c>
      <c r="J88" s="52">
        <f>'Temporary Relocation Numbers'!J88*Assumptions!E$45</f>
        <v>528523.0400734063</v>
      </c>
      <c r="K88" s="52">
        <f>'Temporary Relocation Numbers'!K88*Assumptions!F$45</f>
        <v>383285.48575169593</v>
      </c>
      <c r="L88" s="52">
        <f>'Temporary Relocation Numbers'!L88*Assumptions!G$45</f>
        <v>398827.08464092884</v>
      </c>
      <c r="M88" s="52">
        <f>'Temporary Relocation Numbers'!M88*Assumptions!H$45</f>
        <v>173668.75494161638</v>
      </c>
      <c r="N88" s="53">
        <f>'Temporary Relocation Numbers'!N88*Assumptions!C$45</f>
        <v>46981919.144566551</v>
      </c>
      <c r="O88" s="53">
        <f>'Temporary Relocation Numbers'!O88*Assumptions!D$45</f>
        <v>81423327.901905581</v>
      </c>
      <c r="P88" s="53">
        <f>'Temporary Relocation Numbers'!P88*Assumptions!E$45</f>
        <v>65688384.705397941</v>
      </c>
      <c r="Q88" s="53">
        <f>'Temporary Relocation Numbers'!Q88*Assumptions!F$45</f>
        <v>21579284.449489437</v>
      </c>
      <c r="R88" s="53">
        <f>'Temporary Relocation Numbers'!R88*Assumptions!G$45</f>
        <v>17514345.499474775</v>
      </c>
      <c r="S88" s="53">
        <f>'Temporary Relocation Numbers'!S88*Assumptions!H$45</f>
        <v>10168799.775303051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684209.44858478545</v>
      </c>
      <c r="AC88" s="52">
        <f>'Temporary Relocation Numbers'!AC88*Assumptions!D$45</f>
        <v>693788.49119971821</v>
      </c>
      <c r="AD88" s="52">
        <f>'Temporary Relocation Numbers'!AD88*Assumptions!E$45</f>
        <v>477574.33866150258</v>
      </c>
      <c r="AE88" s="52">
        <f>'Temporary Relocation Numbers'!AE88*Assumptions!F$45</f>
        <v>382299.22219464352</v>
      </c>
      <c r="AF88" s="52">
        <f>'Temporary Relocation Numbers'!AF88*Assumptions!G$45</f>
        <v>390680.2510249652</v>
      </c>
      <c r="AG88" s="52">
        <f>'Temporary Relocation Numbers'!AG88*Assumptions!H$45</f>
        <v>158843.34951032212</v>
      </c>
      <c r="AH88" s="53">
        <f>'Temporary Relocation Numbers'!AH88*Assumptions!C$45</f>
        <v>43739023.716570206</v>
      </c>
      <c r="AI88" s="53">
        <f>'Temporary Relocation Numbers'!AI88*Assumptions!D$45</f>
        <v>74355129.623736605</v>
      </c>
      <c r="AJ88" s="53">
        <f>'Temporary Relocation Numbers'!AJ88*Assumptions!E$45</f>
        <v>59356138.720207281</v>
      </c>
      <c r="AK88" s="53">
        <f>'Temporary Relocation Numbers'!AK88*Assumptions!F$45</f>
        <v>21523757.009419389</v>
      </c>
      <c r="AL88" s="53">
        <f>'Temporary Relocation Numbers'!AL88*Assumptions!G$45</f>
        <v>17156580.281986635</v>
      </c>
      <c r="AM88" s="53">
        <f>'Temporary Relocation Numbers'!AM88*Assumptions!H$45</f>
        <v>9300730.1016924903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745494.11059091589</v>
      </c>
      <c r="I89" s="52">
        <f>'Temporary Relocation Numbers'!I89*Assumptions!D$45</f>
        <v>770652.31357724871</v>
      </c>
      <c r="J89" s="52">
        <f>'Temporary Relocation Numbers'!J89*Assumptions!E$45</f>
        <v>536114.31784015743</v>
      </c>
      <c r="K89" s="52">
        <f>'Temporary Relocation Numbers'!K89*Assumptions!F$45</f>
        <v>388790.68867700483</v>
      </c>
      <c r="L89" s="52">
        <f>'Temporary Relocation Numbers'!L89*Assumptions!G$45</f>
        <v>404555.51453112328</v>
      </c>
      <c r="M89" s="52">
        <f>'Temporary Relocation Numbers'!M89*Assumptions!H$45</f>
        <v>176163.19256913121</v>
      </c>
      <c r="N89" s="53">
        <f>'Temporary Relocation Numbers'!N89*Assumptions!C$45</f>
        <v>47634585.019022502</v>
      </c>
      <c r="O89" s="53">
        <f>'Temporary Relocation Numbers'!O89*Assumptions!D$45</f>
        <v>82554448.734638914</v>
      </c>
      <c r="P89" s="53">
        <f>'Temporary Relocation Numbers'!P89*Assumptions!E$45</f>
        <v>66600918.033664621</v>
      </c>
      <c r="Q89" s="53">
        <f>'Temporary Relocation Numbers'!Q89*Assumptions!F$45</f>
        <v>21879060.678553689</v>
      </c>
      <c r="R89" s="53">
        <f>'Temporary Relocation Numbers'!R89*Assumptions!G$45</f>
        <v>17757652.197648693</v>
      </c>
      <c r="S89" s="53">
        <f>'Temporary Relocation Numbers'!S89*Assumptions!H$45</f>
        <v>10310063.238319401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694036.88008923095</v>
      </c>
      <c r="AC89" s="52">
        <f>'Temporary Relocation Numbers'!AC89*Assumptions!D$45</f>
        <v>703753.50832998531</v>
      </c>
      <c r="AD89" s="52">
        <f>'Temporary Relocation Numbers'!AD89*Assumptions!E$45</f>
        <v>484433.83046066511</v>
      </c>
      <c r="AE89" s="52">
        <f>'Temporary Relocation Numbers'!AE89*Assumptions!F$45</f>
        <v>387790.25922737044</v>
      </c>
      <c r="AF89" s="52">
        <f>'Temporary Relocation Numbers'!AF89*Assumptions!G$45</f>
        <v>396291.66638181068</v>
      </c>
      <c r="AG89" s="52">
        <f>'Temporary Relocation Numbers'!AG89*Assumptions!H$45</f>
        <v>161124.84699691512</v>
      </c>
      <c r="AH89" s="53">
        <f>'Temporary Relocation Numbers'!AH89*Assumptions!C$45</f>
        <v>44346639.767204158</v>
      </c>
      <c r="AI89" s="53">
        <f>'Temporary Relocation Numbers'!AI89*Assumptions!D$45</f>
        <v>75388060.091026276</v>
      </c>
      <c r="AJ89" s="53">
        <f>'Temporary Relocation Numbers'!AJ89*Assumptions!E$45</f>
        <v>60180705.423473455</v>
      </c>
      <c r="AK89" s="53">
        <f>'Temporary Relocation Numbers'!AK89*Assumptions!F$45</f>
        <v>21822761.859495949</v>
      </c>
      <c r="AL89" s="53">
        <f>'Temporary Relocation Numbers'!AL89*Assumptions!G$45</f>
        <v>17394916.95865497</v>
      </c>
      <c r="AM89" s="53">
        <f>'Temporary Relocation Numbers'!AM89*Assumptions!H$45</f>
        <v>9429934.469147576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756201.78544684406</v>
      </c>
      <c r="I90" s="52">
        <f>'Temporary Relocation Numbers'!I90*Assumptions!D$45</f>
        <v>781721.34052665427</v>
      </c>
      <c r="J90" s="52">
        <f>'Temporary Relocation Numbers'!J90*Assumptions!E$45</f>
        <v>543814.63058506954</v>
      </c>
      <c r="K90" s="52">
        <f>'Temporary Relocation Numbers'!K90*Assumptions!F$45</f>
        <v>394374.96388753055</v>
      </c>
      <c r="L90" s="52">
        <f>'Temporary Relocation Numbers'!L90*Assumptions!G$45</f>
        <v>410366.22295823385</v>
      </c>
      <c r="M90" s="52">
        <f>'Temporary Relocation Numbers'!M90*Assumptions!H$45</f>
        <v>178693.45828258852</v>
      </c>
      <c r="N90" s="53">
        <f>'Temporary Relocation Numbers'!N90*Assumptions!C$45</f>
        <v>48296317.631309427</v>
      </c>
      <c r="O90" s="53">
        <f>'Temporary Relocation Numbers'!O90*Assumptions!D$45</f>
        <v>83701282.930743754</v>
      </c>
      <c r="P90" s="53">
        <f>'Temporary Relocation Numbers'!P90*Assumptions!E$45</f>
        <v>67526128.140009061</v>
      </c>
      <c r="Q90" s="53">
        <f>'Temporary Relocation Numbers'!Q90*Assumptions!F$45</f>
        <v>22183001.354670037</v>
      </c>
      <c r="R90" s="53">
        <f>'Temporary Relocation Numbers'!R90*Assumptions!G$45</f>
        <v>18004338.876500621</v>
      </c>
      <c r="S90" s="53">
        <f>'Temporary Relocation Numbers'!S90*Assumptions!H$45</f>
        <v>10453289.1124781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704005.46487674559</v>
      </c>
      <c r="AC90" s="52">
        <f>'Temporary Relocation Numbers'!AC90*Assumptions!D$45</f>
        <v>713861.65491204651</v>
      </c>
      <c r="AD90" s="52">
        <f>'Temporary Relocation Numbers'!AD90*Assumptions!E$45</f>
        <v>491391.84645581892</v>
      </c>
      <c r="AE90" s="52">
        <f>'Temporary Relocation Numbers'!AE90*Assumptions!F$45</f>
        <v>393360.16507788276</v>
      </c>
      <c r="AF90" s="52">
        <f>'Temporary Relocation Numbers'!AF90*Assumptions!G$45</f>
        <v>401983.67957339296</v>
      </c>
      <c r="AG90" s="52">
        <f>'Temporary Relocation Numbers'!AG90*Assumptions!H$45</f>
        <v>163439.11406937617</v>
      </c>
      <c r="AH90" s="53">
        <f>'Temporary Relocation Numbers'!AH90*Assumptions!C$45</f>
        <v>44962696.730177179</v>
      </c>
      <c r="AI90" s="53">
        <f>'Temporary Relocation Numbers'!AI90*Assumptions!D$45</f>
        <v>76435339.87564823</v>
      </c>
      <c r="AJ90" s="53">
        <f>'Temporary Relocation Numbers'!AJ90*Assumptions!E$45</f>
        <v>61016726.885468788</v>
      </c>
      <c r="AK90" s="53">
        <f>'Temporary Relocation Numbers'!AK90*Assumptions!F$45</f>
        <v>22125920.440741755</v>
      </c>
      <c r="AL90" s="53">
        <f>'Temporary Relocation Numbers'!AL90*Assumptions!G$45</f>
        <v>17636564.573197387</v>
      </c>
      <c r="AM90" s="53">
        <f>'Temporary Relocation Numbers'!AM90*Assumptions!H$45</f>
        <v>9560933.7245724238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953472.70950981672</v>
      </c>
      <c r="I91" s="52">
        <f>'Temporary Relocation Numbers'!I91*Assumptions!D$45</f>
        <v>985649.5699665182</v>
      </c>
      <c r="J91" s="52">
        <f>'Temporary Relocation Numbers'!J91*Assumptions!E$45</f>
        <v>685679.95907155168</v>
      </c>
      <c r="K91" s="52">
        <f>'Temporary Relocation Numbers'!K91*Assumptions!F$45</f>
        <v>497255.85500764736</v>
      </c>
      <c r="L91" s="52">
        <f>'Temporary Relocation Numbers'!L91*Assumptions!G$45</f>
        <v>517418.76576513407</v>
      </c>
      <c r="M91" s="52">
        <f>'Temporary Relocation Numbers'!M91*Assumptions!H$45</f>
        <v>225309.35408953167</v>
      </c>
      <c r="N91" s="53">
        <f>'Temporary Relocation Numbers'!N91*Assumptions!C$45</f>
        <v>60867118.052474901</v>
      </c>
      <c r="O91" s="53">
        <f>'Temporary Relocation Numbers'!O91*Assumptions!D$45</f>
        <v>105487459.89666159</v>
      </c>
      <c r="P91" s="53">
        <f>'Temporary Relocation Numbers'!P91*Assumptions!E$45</f>
        <v>85102157.15617995</v>
      </c>
      <c r="Q91" s="53">
        <f>'Temporary Relocation Numbers'!Q91*Assumptions!F$45</f>
        <v>27956900.824620999</v>
      </c>
      <c r="R91" s="53">
        <f>'Temporary Relocation Numbers'!R91*Assumptions!G$45</f>
        <v>22690595.755530179</v>
      </c>
      <c r="S91" s="53">
        <f>'Temporary Relocation Numbers'!S91*Assumptions!H$45</f>
        <v>13174122.037688876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887659.89584261982</v>
      </c>
      <c r="AC91" s="52">
        <f>'Temporary Relocation Numbers'!AC91*Assumptions!D$45</f>
        <v>900087.27752732299</v>
      </c>
      <c r="AD91" s="52">
        <f>'Temporary Relocation Numbers'!AD91*Assumptions!E$45</f>
        <v>619581.60412753478</v>
      </c>
      <c r="AE91" s="52">
        <f>'Temporary Relocation Numbers'!AE91*Assumptions!F$45</f>
        <v>495976.3248752628</v>
      </c>
      <c r="AF91" s="52">
        <f>'Temporary Relocation Numbers'!AF91*Assumptions!G$45</f>
        <v>506849.46203226206</v>
      </c>
      <c r="AG91" s="52">
        <f>'Temporary Relocation Numbers'!AG91*Assumptions!H$45</f>
        <v>206075.5977183106</v>
      </c>
      <c r="AH91" s="53">
        <f>'Temporary Relocation Numbers'!AH91*Assumptions!C$45</f>
        <v>56665806.091583833</v>
      </c>
      <c r="AI91" s="53">
        <f>'Temporary Relocation Numbers'!AI91*Assumptions!D$45</f>
        <v>96330301.848438978</v>
      </c>
      <c r="AJ91" s="53">
        <f>'Temporary Relocation Numbers'!AJ91*Assumptions!E$45</f>
        <v>76898457.287472397</v>
      </c>
      <c r="AK91" s="53">
        <f>'Temporary Relocation Numbers'!AK91*Assumptions!F$45</f>
        <v>27884962.612827316</v>
      </c>
      <c r="AL91" s="53">
        <f>'Temporary Relocation Numbers'!AL91*Assumptions!G$45</f>
        <v>22227095.368053168</v>
      </c>
      <c r="AM91" s="53">
        <f>'Temporary Relocation Numbers'!AM91*Assumptions!H$45</f>
        <v>12049500.04983766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967167.62086108071</v>
      </c>
      <c r="I92" s="52">
        <f>'Temporary Relocation Numbers'!I92*Assumptions!D$45</f>
        <v>999806.64373430598</v>
      </c>
      <c r="J92" s="52">
        <f>'Temporary Relocation Numbers'!J92*Assumptions!E$45</f>
        <v>695528.5118000831</v>
      </c>
      <c r="K92" s="52">
        <f>'Temporary Relocation Numbers'!K92*Assumptions!F$45</f>
        <v>504398.03619994147</v>
      </c>
      <c r="L92" s="52">
        <f>'Temporary Relocation Numbers'!L92*Assumptions!G$45</f>
        <v>524850.55071079545</v>
      </c>
      <c r="M92" s="52">
        <f>'Temporary Relocation Numbers'!M92*Assumptions!H$45</f>
        <v>228545.51554448617</v>
      </c>
      <c r="N92" s="53">
        <f>'Temporary Relocation Numbers'!N92*Assumptions!C$45</f>
        <v>61712675.057225868</v>
      </c>
      <c r="O92" s="53">
        <f>'Temporary Relocation Numbers'!O92*Assumptions!D$45</f>
        <v>106952876.093172</v>
      </c>
      <c r="P92" s="53">
        <f>'Temporary Relocation Numbers'!P92*Assumptions!E$45</f>
        <v>86284383.740996853</v>
      </c>
      <c r="Q92" s="53">
        <f>'Temporary Relocation Numbers'!Q92*Assumptions!F$45</f>
        <v>28345273.957434785</v>
      </c>
      <c r="R92" s="53">
        <f>'Temporary Relocation Numbers'!R92*Assumptions!G$45</f>
        <v>23005810.156950008</v>
      </c>
      <c r="S92" s="53">
        <f>'Temporary Relocation Numbers'!S92*Assumptions!H$45</f>
        <v>13357134.993235879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900409.52513183828</v>
      </c>
      <c r="AC92" s="52">
        <f>'Temporary Relocation Numbers'!AC92*Assumptions!D$45</f>
        <v>913015.4036825794</v>
      </c>
      <c r="AD92" s="52">
        <f>'Temporary Relocation Numbers'!AD92*Assumptions!E$45</f>
        <v>628480.77350991033</v>
      </c>
      <c r="AE92" s="52">
        <f>'Temporary Relocation Numbers'!AE92*Assumptions!F$45</f>
        <v>503100.12793092069</v>
      </c>
      <c r="AF92" s="52">
        <f>'Temporary Relocation Numbers'!AF92*Assumptions!G$45</f>
        <v>514129.43804178643</v>
      </c>
      <c r="AG92" s="52">
        <f>'Temporary Relocation Numbers'!AG92*Assumptions!H$45</f>
        <v>209035.50104250948</v>
      </c>
      <c r="AH92" s="53">
        <f>'Temporary Relocation Numbers'!AH92*Assumptions!C$45</f>
        <v>57452999.091740191</v>
      </c>
      <c r="AI92" s="53">
        <f>'Temporary Relocation Numbers'!AI92*Assumptions!D$45</f>
        <v>97668508.159233913</v>
      </c>
      <c r="AJ92" s="53">
        <f>'Temporary Relocation Numbers'!AJ92*Assumptions!E$45</f>
        <v>77966719.286634371</v>
      </c>
      <c r="AK92" s="53">
        <f>'Temporary Relocation Numbers'!AK92*Assumptions!F$45</f>
        <v>28272336.390638966</v>
      </c>
      <c r="AL92" s="53">
        <f>'Temporary Relocation Numbers'!AL92*Assumptions!G$45</f>
        <v>22535870.890618928</v>
      </c>
      <c r="AM92" s="53">
        <f>'Temporary Relocation Numbers'!AM92*Assumptions!H$45</f>
        <v>12216889.923005361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981059.23485002737</v>
      </c>
      <c r="I93" s="52">
        <f>'Temporary Relocation Numbers'!I93*Assumptions!D$45</f>
        <v>1014167.0582671827</v>
      </c>
      <c r="J93" s="52">
        <f>'Temporary Relocation Numbers'!J93*Assumptions!E$45</f>
        <v>705518.52117987524</v>
      </c>
      <c r="K93" s="52">
        <f>'Temporary Relocation Numbers'!K93*Assumptions!F$45</f>
        <v>511642.80191018514</v>
      </c>
      <c r="L93" s="52">
        <f>'Temporary Relocation Numbers'!L93*Assumptions!G$45</f>
        <v>532389.07980864635</v>
      </c>
      <c r="M93" s="52">
        <f>'Temporary Relocation Numbers'!M93*Assumptions!H$45</f>
        <v>231828.15860693919</v>
      </c>
      <c r="N93" s="53">
        <f>'Temporary Relocation Numbers'!N93*Assumptions!C$45</f>
        <v>62569978.414870821</v>
      </c>
      <c r="O93" s="53">
        <f>'Temporary Relocation Numbers'!O93*Assumptions!D$45</f>
        <v>108438649.63482183</v>
      </c>
      <c r="P93" s="53">
        <f>'Temporary Relocation Numbers'!P93*Assumptions!E$45</f>
        <v>87483033.642737269</v>
      </c>
      <c r="Q93" s="53">
        <f>'Temporary Relocation Numbers'!Q93*Assumptions!F$45</f>
        <v>28739042.312388461</v>
      </c>
      <c r="R93" s="53">
        <f>'Temporary Relocation Numbers'!R93*Assumptions!G$45</f>
        <v>23325403.470229752</v>
      </c>
      <c r="S93" s="53">
        <f>'Temporary Relocation Numbers'!S93*Assumptions!H$45</f>
        <v>13542690.337702788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913342.27979122836</v>
      </c>
      <c r="AC93" s="52">
        <f>'Temporary Relocation Numbers'!AC93*Assumptions!D$45</f>
        <v>926129.21899272071</v>
      </c>
      <c r="AD93" s="52">
        <f>'Temporary Relocation Numbers'!AD93*Assumptions!E$45</f>
        <v>637507.7633685054</v>
      </c>
      <c r="AE93" s="52">
        <f>'Temporary Relocation Numbers'!AE93*Assumptions!F$45</f>
        <v>510326.25153582764</v>
      </c>
      <c r="AF93" s="52">
        <f>'Temporary Relocation Numbers'!AF93*Assumptions!G$45</f>
        <v>521513.97774264193</v>
      </c>
      <c r="AG93" s="52">
        <f>'Temporary Relocation Numbers'!AG93*Assumptions!H$45</f>
        <v>212037.91802570346</v>
      </c>
      <c r="AH93" s="53">
        <f>'Temporary Relocation Numbers'!AH93*Assumptions!C$45</f>
        <v>58251127.660667844</v>
      </c>
      <c r="AI93" s="53">
        <f>'Temporary Relocation Numbers'!AI93*Assumptions!D$45</f>
        <v>99025304.63424395</v>
      </c>
      <c r="AJ93" s="53">
        <f>'Temporary Relocation Numbers'!AJ93*Assumptions!E$45</f>
        <v>79049821.423545673</v>
      </c>
      <c r="AK93" s="53">
        <f>'Temporary Relocation Numbers'!AK93*Assumptions!F$45</f>
        <v>28665091.507698569</v>
      </c>
      <c r="AL93" s="53">
        <f>'Temporary Relocation Numbers'!AL93*Assumptions!G$45</f>
        <v>22848935.877091564</v>
      </c>
      <c r="AM93" s="53">
        <f>'Temporary Relocation Numbers'!AM93*Assumptions!H$45</f>
        <v>12386605.151542436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995150.37675435829</v>
      </c>
      <c r="I94" s="52">
        <f>'Temporary Relocation Numbers'!I94*Assumptions!D$45</f>
        <v>1028733.734187547</v>
      </c>
      <c r="J94" s="52">
        <f>'Temporary Relocation Numbers'!J94*Assumptions!E$45</f>
        <v>715652.01897993335</v>
      </c>
      <c r="K94" s="52">
        <f>'Temporary Relocation Numbers'!K94*Assumptions!F$45</f>
        <v>518991.62557947979</v>
      </c>
      <c r="L94" s="52">
        <f>'Temporary Relocation Numbers'!L94*Assumptions!G$45</f>
        <v>540035.88624541229</v>
      </c>
      <c r="M94" s="52">
        <f>'Temporary Relocation Numbers'!M94*Assumptions!H$45</f>
        <v>235157.95090113173</v>
      </c>
      <c r="N94" s="53">
        <f>'Temporary Relocation Numbers'!N94*Assumptions!C$45</f>
        <v>63439191.304007426</v>
      </c>
      <c r="O94" s="53">
        <f>'Temporary Relocation Numbers'!O94*Assumptions!D$45</f>
        <v>109945063.3228399</v>
      </c>
      <c r="P94" s="53">
        <f>'Temporary Relocation Numbers'!P94*Assumptions!E$45</f>
        <v>88698335.011691675</v>
      </c>
      <c r="Q94" s="53">
        <f>'Temporary Relocation Numbers'!Q94*Assumptions!F$45</f>
        <v>29138280.839110304</v>
      </c>
      <c r="R94" s="53">
        <f>'Temporary Relocation Numbers'!R94*Assumptions!G$45</f>
        <v>23649436.526565552</v>
      </c>
      <c r="S94" s="53">
        <f>'Temporary Relocation Numbers'!S94*Assumptions!H$45</f>
        <v>13730823.389580576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926460.79008559475</v>
      </c>
      <c r="AC94" s="52">
        <f>'Temporary Relocation Numbers'!AC94*Assumptions!D$45</f>
        <v>939431.39054668264</v>
      </c>
      <c r="AD94" s="52">
        <f>'Temporary Relocation Numbers'!AD94*Assumptions!E$45</f>
        <v>646664.40961332829</v>
      </c>
      <c r="AE94" s="52">
        <f>'Temporary Relocation Numbers'!AE94*Assumptions!F$45</f>
        <v>517656.16533965233</v>
      </c>
      <c r="AF94" s="52">
        <f>'Temporary Relocation Numbers'!AF94*Assumptions!G$45</f>
        <v>529004.58300317649</v>
      </c>
      <c r="AG94" s="52">
        <f>'Temporary Relocation Numbers'!AG94*Assumptions!H$45</f>
        <v>215083.45929972836</v>
      </c>
      <c r="AH94" s="53">
        <f>'Temporary Relocation Numbers'!AH94*Assumptions!C$45</f>
        <v>59060343.713671319</v>
      </c>
      <c r="AI94" s="53">
        <f>'Temporary Relocation Numbers'!AI94*Assumptions!D$45</f>
        <v>100400949.52528177</v>
      </c>
      <c r="AJ94" s="53">
        <f>'Temporary Relocation Numbers'!AJ94*Assumptions!E$45</f>
        <v>80147969.855205715</v>
      </c>
      <c r="AK94" s="53">
        <f>'Temporary Relocation Numbers'!AK94*Assumptions!F$45</f>
        <v>29063302.720775325</v>
      </c>
      <c r="AL94" s="53">
        <f>'Temporary Relocation Numbers'!AL94*Assumptions!G$45</f>
        <v>23166349.916069459</v>
      </c>
      <c r="AM94" s="53">
        <f>'Temporary Relocation Numbers'!AM94*Assumptions!H$45</f>
        <v>12558678.03894186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1009443.9124317815</v>
      </c>
      <c r="I95" s="52">
        <f>'Temporary Relocation Numbers'!I95*Assumptions!D$45</f>
        <v>1043509.6340672574</v>
      </c>
      <c r="J95" s="52">
        <f>'Temporary Relocation Numbers'!J95*Assumptions!E$45</f>
        <v>725931.06615195144</v>
      </c>
      <c r="K95" s="52">
        <f>'Temporary Relocation Numbers'!K95*Assumptions!F$45</f>
        <v>526446.0018122443</v>
      </c>
      <c r="L95" s="52">
        <f>'Temporary Relocation Numbers'!L95*Assumptions!G$45</f>
        <v>547792.52522927418</v>
      </c>
      <c r="M95" s="52">
        <f>'Temporary Relocation Numbers'!M95*Assumptions!H$45</f>
        <v>238535.56964052032</v>
      </c>
      <c r="N95" s="53">
        <f>'Temporary Relocation Numbers'!N95*Assumptions!C$45</f>
        <v>64320479.170086361</v>
      </c>
      <c r="O95" s="53">
        <f>'Temporary Relocation Numbers'!O95*Assumptions!D$45</f>
        <v>111472403.88708788</v>
      </c>
      <c r="P95" s="53">
        <f>'Temporary Relocation Numbers'!P95*Assumptions!E$45</f>
        <v>89930519.167580649</v>
      </c>
      <c r="Q95" s="53">
        <f>'Temporary Relocation Numbers'!Q95*Assumptions!F$45</f>
        <v>29543065.528417751</v>
      </c>
      <c r="R95" s="53">
        <f>'Temporary Relocation Numbers'!R95*Assumptions!G$45</f>
        <v>23977971.002211519</v>
      </c>
      <c r="S95" s="53">
        <f>'Temporary Relocation Numbers'!S95*Assumptions!H$45</f>
        <v>13921569.957999488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939767.72405874147</v>
      </c>
      <c r="AC95" s="52">
        <f>'Temporary Relocation Numbers'!AC95*Assumptions!D$45</f>
        <v>952924.62374131253</v>
      </c>
      <c r="AD95" s="52">
        <f>'Temporary Relocation Numbers'!AD95*Assumptions!E$45</f>
        <v>655952.57452391589</v>
      </c>
      <c r="AE95" s="52">
        <f>'Temporary Relocation Numbers'!AE95*Assumptions!F$45</f>
        <v>525091.36010092287</v>
      </c>
      <c r="AF95" s="52">
        <f>'Temporary Relocation Numbers'!AF95*Assumptions!G$45</f>
        <v>536602.77726336208</v>
      </c>
      <c r="AG95" s="52">
        <f>'Temporary Relocation Numbers'!AG95*Assumptions!H$45</f>
        <v>218172.74426704258</v>
      </c>
      <c r="AH95" s="53">
        <f>'Temporary Relocation Numbers'!AH95*Assumptions!C$45</f>
        <v>59880801.276440136</v>
      </c>
      <c r="AI95" s="53">
        <f>'Temporary Relocation Numbers'!AI95*Assumptions!D$45</f>
        <v>101795704.67175612</v>
      </c>
      <c r="AJ95" s="53">
        <f>'Temporary Relocation Numbers'!AJ95*Assumptions!E$45</f>
        <v>81261373.602516592</v>
      </c>
      <c r="AK95" s="53">
        <f>'Temporary Relocation Numbers'!AK95*Assumptions!F$45</f>
        <v>29467045.825148407</v>
      </c>
      <c r="AL95" s="53">
        <f>'Temporary Relocation Numbers'!AL95*Assumptions!G$45</f>
        <v>23488173.423947018</v>
      </c>
      <c r="AM95" s="53">
        <f>'Temporary Relocation Numbers'!AM95*Assumptions!H$45</f>
        <v>12733141.337451981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1023942.748902868</v>
      </c>
      <c r="I96" s="52">
        <f>'Temporary Relocation Numbers'!I96*Assumptions!D$45</f>
        <v>1058497.7630301598</v>
      </c>
      <c r="J96" s="52">
        <f>'Temporary Relocation Numbers'!J96*Assumptions!E$45</f>
        <v>736357.75324946735</v>
      </c>
      <c r="K96" s="52">
        <f>'Temporary Relocation Numbers'!K96*Assumptions!F$45</f>
        <v>534007.44668018667</v>
      </c>
      <c r="L96" s="52">
        <f>'Temporary Relocation Numbers'!L96*Assumptions!G$45</f>
        <v>555660.57430616568</v>
      </c>
      <c r="M96" s="52">
        <f>'Temporary Relocation Numbers'!M96*Assumptions!H$45</f>
        <v>241961.70176550758</v>
      </c>
      <c r="N96" s="53">
        <f>'Temporary Relocation Numbers'!N96*Assumptions!C$45</f>
        <v>65214009.756902017</v>
      </c>
      <c r="O96" s="53">
        <f>'Temporary Relocation Numbers'!O96*Assumptions!D$45</f>
        <v>113020962.04063635</v>
      </c>
      <c r="P96" s="53">
        <f>'Temporary Relocation Numbers'!P96*Assumptions!E$45</f>
        <v>91179820.643584192</v>
      </c>
      <c r="Q96" s="53">
        <f>'Temporary Relocation Numbers'!Q96*Assumptions!F$45</f>
        <v>29953473.426781438</v>
      </c>
      <c r="R96" s="53">
        <f>'Temporary Relocation Numbers'!R96*Assumptions!G$45</f>
        <v>24311069.430219177</v>
      </c>
      <c r="S96" s="53">
        <f>'Temporary Relocation Numbers'!S96*Assumptions!H$45</f>
        <v>14114966.3495449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953265.78807609575</v>
      </c>
      <c r="AC96" s="52">
        <f>'Temporary Relocation Numbers'!AC96*Assumptions!D$45</f>
        <v>966611.66283159005</v>
      </c>
      <c r="AD96" s="52">
        <f>'Temporary Relocation Numbers'!AD96*Assumptions!E$45</f>
        <v>665374.14712808281</v>
      </c>
      <c r="AE96" s="52">
        <f>'Temporary Relocation Numbers'!AE96*Assumptions!F$45</f>
        <v>532633.34799021832</v>
      </c>
      <c r="AF96" s="52">
        <f>'Temporary Relocation Numbers'!AF96*Assumptions!G$45</f>
        <v>544310.10584462981</v>
      </c>
      <c r="AG96" s="52">
        <f>'Temporary Relocation Numbers'!AG96*Assumptions!H$45</f>
        <v>221306.40122670031</v>
      </c>
      <c r="AH96" s="53">
        <f>'Temporary Relocation Numbers'!AH96*Assumptions!C$45</f>
        <v>60712656.514365859</v>
      </c>
      <c r="AI96" s="53">
        <f>'Temporary Relocation Numbers'!AI96*Assumptions!D$45</f>
        <v>103209835.55051003</v>
      </c>
      <c r="AJ96" s="53">
        <f>'Temporary Relocation Numbers'!AJ96*Assumptions!E$45</f>
        <v>82390244.590067789</v>
      </c>
      <c r="AK96" s="53">
        <f>'Temporary Relocation Numbers'!AK96*Assumptions!F$45</f>
        <v>29876397.669033837</v>
      </c>
      <c r="AL96" s="53">
        <f>'Temporary Relocation Numbers'!AL96*Assumptions!G$45</f>
        <v>23814467.656414241</v>
      </c>
      <c r="AM96" s="53">
        <f>'Temporary Relocation Numbers'!AM96*Assumptions!H$45</f>
        <v>12910028.254310513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1038649.8349422822</v>
      </c>
      <c r="I97" s="52">
        <f>'Temporary Relocation Numbers'!I97*Assumptions!D$45</f>
        <v>1073701.16936327</v>
      </c>
      <c r="J97" s="52">
        <f>'Temporary Relocation Numbers'!J97*Assumptions!E$45</f>
        <v>746934.20085304033</v>
      </c>
      <c r="K97" s="52">
        <f>'Temporary Relocation Numbers'!K97*Assumptions!F$45</f>
        <v>541677.49803064391</v>
      </c>
      <c r="L97" s="52">
        <f>'Temporary Relocation Numbers'!L97*Assumptions!G$45</f>
        <v>563641.63368061557</v>
      </c>
      <c r="M97" s="52">
        <f>'Temporary Relocation Numbers'!M97*Assumptions!H$45</f>
        <v>245437.04408315313</v>
      </c>
      <c r="N97" s="53">
        <f>'Temporary Relocation Numbers'!N97*Assumptions!C$45</f>
        <v>66119953.138520762</v>
      </c>
      <c r="O97" s="53">
        <f>'Temporary Relocation Numbers'!O97*Assumptions!D$45</f>
        <v>114591032.53509879</v>
      </c>
      <c r="P97" s="53">
        <f>'Temporary Relocation Numbers'!P97*Assumptions!E$45</f>
        <v>92446477.230982542</v>
      </c>
      <c r="Q97" s="53">
        <f>'Temporary Relocation Numbers'!Q97*Assumptions!F$45</f>
        <v>30369582.650990181</v>
      </c>
      <c r="R97" s="53">
        <f>'Temporary Relocation Numbers'!R97*Assumptions!G$45</f>
        <v>24648795.212339934</v>
      </c>
      <c r="S97" s="53">
        <f>'Temporary Relocation Numbers'!S97*Assumptions!H$45</f>
        <v>14311049.375167906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966957.72737513075</v>
      </c>
      <c r="AC97" s="52">
        <f>'Temporary Relocation Numbers'!AC97*Assumptions!D$45</f>
        <v>980495.29148875666</v>
      </c>
      <c r="AD97" s="52">
        <f>'Temporary Relocation Numbers'!AD97*Assumptions!E$45</f>
        <v>674931.04358611221</v>
      </c>
      <c r="AE97" s="52">
        <f>'Temporary Relocation Numbers'!AE97*Assumptions!F$45</f>
        <v>540283.66289771372</v>
      </c>
      <c r="AF97" s="52">
        <f>'Temporary Relocation Numbers'!AF97*Assumptions!G$45</f>
        <v>552128.13626415969</v>
      </c>
      <c r="AG97" s="52">
        <f>'Temporary Relocation Numbers'!AG97*Assumptions!H$45</f>
        <v>224485.06750213582</v>
      </c>
      <c r="AH97" s="53">
        <f>'Temporary Relocation Numbers'!AH97*Assumptions!C$45</f>
        <v>61556067.762266628</v>
      </c>
      <c r="AI97" s="53">
        <f>'Temporary Relocation Numbers'!AI97*Assumptions!D$45</f>
        <v>104643611.32635163</v>
      </c>
      <c r="AJ97" s="53">
        <f>'Temporary Relocation Numbers'!AJ97*Assumptions!E$45</f>
        <v>83534797.686473936</v>
      </c>
      <c r="AK97" s="53">
        <f>'Temporary Relocation Numbers'!AK97*Assumptions!F$45</f>
        <v>30291436.168211635</v>
      </c>
      <c r="AL97" s="53">
        <f>'Temporary Relocation Numbers'!AL97*Assumptions!G$45</f>
        <v>24145294.720116124</v>
      </c>
      <c r="AM97" s="53">
        <f>'Temporary Relocation Numbers'!AM97*Assumptions!H$45</f>
        <v>13089372.458065229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1053568.1616785056</v>
      </c>
      <c r="I98" s="52">
        <f>'Temporary Relocation Numbers'!I98*Assumptions!D$45</f>
        <v>1089122.9451367348</v>
      </c>
      <c r="J98" s="52">
        <f>'Temporary Relocation Numbers'!J98*Assumptions!E$45</f>
        <v>757662.56000153488</v>
      </c>
      <c r="K98" s="52">
        <f>'Temporary Relocation Numbers'!K98*Assumptions!F$45</f>
        <v>549457.71579934948</v>
      </c>
      <c r="L98" s="52">
        <f>'Temporary Relocation Numbers'!L98*Assumptions!G$45</f>
        <v>571737.32654119667</v>
      </c>
      <c r="M98" s="52">
        <f>'Temporary Relocation Numbers'!M98*Assumptions!H$45</f>
        <v>248962.30340888994</v>
      </c>
      <c r="N98" s="53">
        <f>'Temporary Relocation Numbers'!N98*Assumptions!C$45</f>
        <v>67038481.75165277</v>
      </c>
      <c r="O98" s="53">
        <f>'Temporary Relocation Numbers'!O98*Assumptions!D$45</f>
        <v>116182914.21673457</v>
      </c>
      <c r="P98" s="53">
        <f>'Temporary Relocation Numbers'!P98*Assumptions!E$45</f>
        <v>93730730.024417236</v>
      </c>
      <c r="Q98" s="53">
        <f>'Temporary Relocation Numbers'!Q98*Assumptions!F$45</f>
        <v>30791472.40301967</v>
      </c>
      <c r="R98" s="53">
        <f>'Temporary Relocation Numbers'!R98*Assumptions!G$45</f>
        <v>24991212.631092999</v>
      </c>
      <c r="S98" s="53">
        <f>'Temporary Relocation Numbers'!S98*Assumptions!H$45</f>
        <v>14509856.357191892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980846.32662369241</v>
      </c>
      <c r="AC98" s="52">
        <f>'Temporary Relocation Numbers'!AC98*Assumptions!D$45</f>
        <v>994578.33336645574</v>
      </c>
      <c r="AD98" s="52">
        <f>'Temporary Relocation Numbers'!AD98*Assumptions!E$45</f>
        <v>684625.20758046466</v>
      </c>
      <c r="AE98" s="52">
        <f>'Temporary Relocation Numbers'!AE98*Assumptions!F$45</f>
        <v>548043.8607451428</v>
      </c>
      <c r="AF98" s="52">
        <f>'Temporary Relocation Numbers'!AF98*Assumptions!G$45</f>
        <v>560058.45855368138</v>
      </c>
      <c r="AG98" s="52">
        <f>'Temporary Relocation Numbers'!AG98*Assumptions!H$45</f>
        <v>227709.38957078187</v>
      </c>
      <c r="AH98" s="53">
        <f>'Temporary Relocation Numbers'!AH98*Assumptions!C$45</f>
        <v>62411195.554524481</v>
      </c>
      <c r="AI98" s="53">
        <f>'Temporary Relocation Numbers'!AI98*Assumptions!D$45</f>
        <v>106097304.90328674</v>
      </c>
      <c r="AJ98" s="53">
        <f>'Temporary Relocation Numbers'!AJ98*Assumptions!E$45</f>
        <v>84695250.745272562</v>
      </c>
      <c r="AK98" s="53">
        <f>'Temporary Relocation Numbers'!AK98*Assumptions!F$45</f>
        <v>30712240.320856366</v>
      </c>
      <c r="AL98" s="53">
        <f>'Temporary Relocation Numbers'!AL98*Assumptions!G$45</f>
        <v>24480717.58447402</v>
      </c>
      <c r="AM98" s="53">
        <f>'Temporary Relocation Numbers'!AM98*Assumptions!H$45</f>
        <v>13271208.084982371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1068700.7632021706</v>
      </c>
      <c r="I99" s="52">
        <f>'Temporary Relocation Numbers'!I99*Assumptions!D$45</f>
        <v>1104766.2268326979</v>
      </c>
      <c r="J99" s="52">
        <f>'Temporary Relocation Numbers'!J99*Assumptions!E$45</f>
        <v>768545.01262959931</v>
      </c>
      <c r="K99" s="52">
        <f>'Temporary Relocation Numbers'!K99*Assumptions!F$45</f>
        <v>557349.68232769251</v>
      </c>
      <c r="L99" s="52">
        <f>'Temporary Relocation Numbers'!L99*Assumptions!G$45</f>
        <v>579949.29939065129</v>
      </c>
      <c r="M99" s="52">
        <f>'Temporary Relocation Numbers'!M99*Assumptions!H$45</f>
        <v>252538.19671027674</v>
      </c>
      <c r="N99" s="53">
        <f>'Temporary Relocation Numbers'!N99*Assumptions!C$45</f>
        <v>67969770.428473502</v>
      </c>
      <c r="O99" s="53">
        <f>'Temporary Relocation Numbers'!O99*Assumptions!D$45</f>
        <v>117796910.0833312</v>
      </c>
      <c r="P99" s="53">
        <f>'Temporary Relocation Numbers'!P99*Assumptions!E$45</f>
        <v>95032823.467780858</v>
      </c>
      <c r="Q99" s="53">
        <f>'Temporary Relocation Numbers'!Q99*Assumptions!F$45</f>
        <v>31219222.985107742</v>
      </c>
      <c r="R99" s="53">
        <f>'Temporary Relocation Numbers'!R99*Assumptions!G$45</f>
        <v>25338386.862000789</v>
      </c>
      <c r="S99" s="53">
        <f>'Temporary Relocation Numbers'!S99*Assumptions!H$45</f>
        <v>14711425.136416445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994934.41048634483</v>
      </c>
      <c r="AC99" s="52">
        <f>'Temporary Relocation Numbers'!AC99*Assumptions!D$45</f>
        <v>1008863.6526750114</v>
      </c>
      <c r="AD99" s="52">
        <f>'Temporary Relocation Numbers'!AD99*Assumptions!E$45</f>
        <v>694458.61071108526</v>
      </c>
      <c r="AE99" s="52">
        <f>'Temporary Relocation Numbers'!AE99*Assumptions!F$45</f>
        <v>555915.51980224112</v>
      </c>
      <c r="AF99" s="52">
        <f>'Temporary Relocation Numbers'!AF99*Assumptions!G$45</f>
        <v>568102.6855828549</v>
      </c>
      <c r="AG99" s="52">
        <f>'Temporary Relocation Numbers'!AG99*Assumptions!H$45</f>
        <v>230980.02319555078</v>
      </c>
      <c r="AH99" s="53">
        <f>'Temporary Relocation Numbers'!AH99*Assumptions!C$45</f>
        <v>63278202.655641288</v>
      </c>
      <c r="AI99" s="53">
        <f>'Temporary Relocation Numbers'!AI99*Assumptions!D$45</f>
        <v>107571192.97646333</v>
      </c>
      <c r="AJ99" s="53">
        <f>'Temporary Relocation Numbers'!AJ99*Assumptions!E$45</f>
        <v>85871824.646390483</v>
      </c>
      <c r="AK99" s="53">
        <f>'Temporary Relocation Numbers'!AK99*Assumptions!F$45</f>
        <v>31138890.222573522</v>
      </c>
      <c r="AL99" s="53">
        <f>'Temporary Relocation Numbers'!AL99*Assumptions!G$45</f>
        <v>24820800.093671124</v>
      </c>
      <c r="AM99" s="53">
        <f>'Temporary Relocation Numbers'!AM99*Assumptions!H$45</f>
        <v>13455569.745544158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1084050.7171831361</v>
      </c>
      <c r="I100" s="52">
        <f>'Temporary Relocation Numbers'!I100*Assumptions!D$45</f>
        <v>1120634.1959831966</v>
      </c>
      <c r="J100" s="52">
        <f>'Temporary Relocation Numbers'!J100*Assumptions!E$45</f>
        <v>779583.77201142733</v>
      </c>
      <c r="K100" s="52">
        <f>'Temporary Relocation Numbers'!K100*Assumptions!F$45</f>
        <v>565355.00268453534</v>
      </c>
      <c r="L100" s="52">
        <f>'Temporary Relocation Numbers'!L100*Assumptions!G$45</f>
        <v>588279.22238075524</v>
      </c>
      <c r="M100" s="52">
        <f>'Temporary Relocation Numbers'!M100*Assumptions!H$45</f>
        <v>256165.4512528145</v>
      </c>
      <c r="N100" s="53">
        <f>'Temporary Relocation Numbers'!N100*Assumptions!C$45</f>
        <v>68913996.429901123</v>
      </c>
      <c r="O100" s="53">
        <f>'Temporary Relocation Numbers'!O100*Assumptions!D$45</f>
        <v>119433327.34187646</v>
      </c>
      <c r="P100" s="53">
        <f>'Temporary Relocation Numbers'!P100*Assumptions!E$45</f>
        <v>96353005.400744528</v>
      </c>
      <c r="Q100" s="53">
        <f>'Temporary Relocation Numbers'!Q100*Assumptions!F$45</f>
        <v>31652915.815039035</v>
      </c>
      <c r="R100" s="53">
        <f>'Temporary Relocation Numbers'!R100*Assumptions!G$45</f>
        <v>25690383.985994466</v>
      </c>
      <c r="S100" s="53">
        <f>'Temporary Relocation Numbers'!S100*Assumptions!H$45</f>
        <v>14915794.079319939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1009224.84419885</v>
      </c>
      <c r="AC100" s="52">
        <f>'Temporary Relocation Numbers'!AC100*Assumptions!D$45</f>
        <v>1023354.1547639491</v>
      </c>
      <c r="AD100" s="52">
        <f>'Temporary Relocation Numbers'!AD100*Assumptions!E$45</f>
        <v>704433.25289638666</v>
      </c>
      <c r="AE100" s="52">
        <f>'Temporary Relocation Numbers'!AE100*Assumptions!F$45</f>
        <v>563900.24100773584</v>
      </c>
      <c r="AF100" s="52">
        <f>'Temporary Relocation Numbers'!AF100*Assumptions!G$45</f>
        <v>576262.45338729688</v>
      </c>
      <c r="AG100" s="52">
        <f>'Temporary Relocation Numbers'!AG100*Assumptions!H$45</f>
        <v>234297.63355820312</v>
      </c>
      <c r="AH100" s="53">
        <f>'Temporary Relocation Numbers'!AH100*Assumptions!C$45</f>
        <v>64157254.091219388</v>
      </c>
      <c r="AI100" s="53">
        <f>'Temporary Relocation Numbers'!AI100*Assumptions!D$45</f>
        <v>109065556.08483742</v>
      </c>
      <c r="AJ100" s="53">
        <f>'Temporary Relocation Numbers'!AJ100*Assumptions!E$45</f>
        <v>87064743.338185683</v>
      </c>
      <c r="AK100" s="53">
        <f>'Temporary Relocation Numbers'!AK100*Assumptions!F$45</f>
        <v>31571467.081644926</v>
      </c>
      <c r="AL100" s="53">
        <f>'Temporary Relocation Numbers'!AL100*Assumptions!G$45</f>
        <v>25165606.978804629</v>
      </c>
      <c r="AM100" s="53">
        <f>'Temporary Relocation Numbers'!AM100*Assumptions!H$45</f>
        <v>13642492.531036505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1337964.2308216477</v>
      </c>
      <c r="I101" s="52">
        <f>'Temporary Relocation Numbers'!I101*Assumptions!D$45</f>
        <v>1383116.5334746924</v>
      </c>
      <c r="J101" s="52">
        <f>'Temporary Relocation Numbers'!J101*Assumptions!E$45</f>
        <v>962183.02829100704</v>
      </c>
      <c r="K101" s="52">
        <f>'Temporary Relocation Numbers'!K101*Assumptions!F$45</f>
        <v>697776.18271728582</v>
      </c>
      <c r="L101" s="52">
        <f>'Temporary Relocation Numbers'!L101*Assumptions!G$45</f>
        <v>726069.86444902152</v>
      </c>
      <c r="M101" s="52">
        <f>'Temporary Relocation Numbers'!M101*Assumptions!H$45</f>
        <v>316166.21391953825</v>
      </c>
      <c r="N101" s="53">
        <f>'Temporary Relocation Numbers'!N101*Assumptions!C$45</f>
        <v>85015965.149292007</v>
      </c>
      <c r="O101" s="53">
        <f>'Temporary Relocation Numbers'!O101*Assumptions!D$45</f>
        <v>147339294.20693618</v>
      </c>
      <c r="P101" s="53">
        <f>'Temporary Relocation Numbers'!P101*Assumptions!E$45</f>
        <v>118866183.55549334</v>
      </c>
      <c r="Q101" s="53">
        <f>'Temporary Relocation Numbers'!Q101*Assumptions!F$45</f>
        <v>39048717.636657506</v>
      </c>
      <c r="R101" s="53">
        <f>'Temporary Relocation Numbers'!R101*Assumptions!G$45</f>
        <v>31693021.777468394</v>
      </c>
      <c r="S101" s="53">
        <f>'Temporary Relocation Numbers'!S101*Assumptions!H$45</f>
        <v>18400915.565989025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1245612.1480213869</v>
      </c>
      <c r="AC101" s="52">
        <f>'Temporary Relocation Numbers'!AC101*Assumptions!D$45</f>
        <v>1263050.918959518</v>
      </c>
      <c r="AD101" s="52">
        <f>'Temporary Relocation Numbers'!AD101*Assumptions!E$45</f>
        <v>869430.2586006046</v>
      </c>
      <c r="AE101" s="52">
        <f>'Temporary Relocation Numbers'!AE101*Assumptions!F$45</f>
        <v>695980.67715921986</v>
      </c>
      <c r="AF101" s="52">
        <f>'Temporary Relocation Numbers'!AF101*Assumptions!G$45</f>
        <v>711238.44851206976</v>
      </c>
      <c r="AG101" s="52">
        <f>'Temporary Relocation Numbers'!AG101*Assumptions!H$45</f>
        <v>289176.37163840822</v>
      </c>
      <c r="AH101" s="53">
        <f>'Temporary Relocation Numbers'!AH101*Assumptions!C$45</f>
        <v>79147795.229689673</v>
      </c>
      <c r="AI101" s="53">
        <f>'Temporary Relocation Numbers'!AI101*Assumptions!D$45</f>
        <v>134549061.08265582</v>
      </c>
      <c r="AJ101" s="53">
        <f>'Temporary Relocation Numbers'!AJ101*Assumptions!E$45</f>
        <v>107407690.29264474</v>
      </c>
      <c r="AK101" s="53">
        <f>'Temporary Relocation Numbers'!AK101*Assumptions!F$45</f>
        <v>38948238.15442735</v>
      </c>
      <c r="AL101" s="53">
        <f>'Temporary Relocation Numbers'!AL101*Assumptions!G$45</f>
        <v>31045628.997109432</v>
      </c>
      <c r="AM101" s="53">
        <f>'Temporary Relocation Numbers'!AM101*Assumptions!H$45</f>
        <v>16830103.167037297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1357181.667618223</v>
      </c>
      <c r="I102" s="52">
        <f>'Temporary Relocation Numbers'!I102*Assumptions!D$45</f>
        <v>1402982.5014520467</v>
      </c>
      <c r="J102" s="52">
        <f>'Temporary Relocation Numbers'!J102*Assumptions!E$45</f>
        <v>976003.04762109404</v>
      </c>
      <c r="K102" s="52">
        <f>'Temporary Relocation Numbers'!K102*Assumptions!F$45</f>
        <v>707798.47582544363</v>
      </c>
      <c r="L102" s="52">
        <f>'Temporary Relocation Numbers'!L102*Assumptions!G$45</f>
        <v>736498.54513309244</v>
      </c>
      <c r="M102" s="52">
        <f>'Temporary Relocation Numbers'!M102*Assumptions!H$45</f>
        <v>320707.36987367028</v>
      </c>
      <c r="N102" s="53">
        <f>'Temporary Relocation Numbers'!N102*Assumptions!C$45</f>
        <v>86196994.367492765</v>
      </c>
      <c r="O102" s="53">
        <f>'Temporary Relocation Numbers'!O102*Assumptions!D$45</f>
        <v>149386109.89787024</v>
      </c>
      <c r="P102" s="53">
        <f>'Temporary Relocation Numbers'!P102*Assumptions!E$45</f>
        <v>120517455.00302126</v>
      </c>
      <c r="Q102" s="53">
        <f>'Temporary Relocation Numbers'!Q102*Assumptions!F$45</f>
        <v>39591176.64869342</v>
      </c>
      <c r="R102" s="53">
        <f>'Temporary Relocation Numbers'!R102*Assumptions!G$45</f>
        <v>32133296.550171781</v>
      </c>
      <c r="S102" s="53">
        <f>'Temporary Relocation Numbers'!S102*Assumptions!H$45</f>
        <v>18656538.364447124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1263503.1141445604</v>
      </c>
      <c r="AC102" s="52">
        <f>'Temporary Relocation Numbers'!AC102*Assumptions!D$45</f>
        <v>1281192.3614934897</v>
      </c>
      <c r="AD102" s="52">
        <f>'Temporary Relocation Numbers'!AD102*Assumptions!E$45</f>
        <v>881918.05211465631</v>
      </c>
      <c r="AE102" s="52">
        <f>'Temporary Relocation Numbers'!AE102*Assumptions!F$45</f>
        <v>705977.18107676611</v>
      </c>
      <c r="AF102" s="52">
        <f>'Temporary Relocation Numbers'!AF102*Assumptions!G$45</f>
        <v>721454.10272517335</v>
      </c>
      <c r="AG102" s="52">
        <f>'Temporary Relocation Numbers'!AG102*Assumptions!H$45</f>
        <v>293329.86731266207</v>
      </c>
      <c r="AH102" s="53">
        <f>'Temporary Relocation Numbers'!AH102*Assumptions!C$45</f>
        <v>80247304.698979199</v>
      </c>
      <c r="AI102" s="53">
        <f>'Temporary Relocation Numbers'!AI102*Assumptions!D$45</f>
        <v>136418196.7460697</v>
      </c>
      <c r="AJ102" s="53">
        <f>'Temporary Relocation Numbers'!AJ102*Assumptions!E$45</f>
        <v>108899782.04590914</v>
      </c>
      <c r="AK102" s="53">
        <f>'Temporary Relocation Numbers'!AK102*Assumptions!F$45</f>
        <v>39489301.320352055</v>
      </c>
      <c r="AL102" s="53">
        <f>'Temporary Relocation Numbers'!AL102*Assumptions!G$45</f>
        <v>31476910.285025429</v>
      </c>
      <c r="AM102" s="53">
        <f>'Temporary Relocation Numbers'!AM102*Assumptions!H$45</f>
        <v>17063904.471894562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1376675.1281443746</v>
      </c>
      <c r="I103" s="52">
        <f>'Temporary Relocation Numbers'!I103*Assumptions!D$45</f>
        <v>1423133.8081366797</v>
      </c>
      <c r="J103" s="52">
        <f>'Temporary Relocation Numbers'!J103*Assumptions!E$45</f>
        <v>990021.56653875264</v>
      </c>
      <c r="K103" s="52">
        <f>'Temporary Relocation Numbers'!K103*Assumptions!F$45</f>
        <v>717964.72105124826</v>
      </c>
      <c r="L103" s="52">
        <f>'Temporary Relocation Numbers'!L103*Assumptions!G$45</f>
        <v>747077.0149574863</v>
      </c>
      <c r="M103" s="52">
        <f>'Temporary Relocation Numbers'!M103*Assumptions!H$45</f>
        <v>325313.75132151984</v>
      </c>
      <c r="N103" s="53">
        <f>'Temporary Relocation Numbers'!N103*Assumptions!C$45</f>
        <v>87394430.268977001</v>
      </c>
      <c r="O103" s="53">
        <f>'Temporary Relocation Numbers'!O103*Assumptions!D$45</f>
        <v>151461359.64975995</v>
      </c>
      <c r="P103" s="53">
        <f>'Temporary Relocation Numbers'!P103*Assumptions!E$45</f>
        <v>122191665.6693569</v>
      </c>
      <c r="Q103" s="53">
        <f>'Temporary Relocation Numbers'!Q103*Assumptions!F$45</f>
        <v>40141171.421121687</v>
      </c>
      <c r="R103" s="53">
        <f>'Temporary Relocation Numbers'!R103*Assumptions!G$45</f>
        <v>32579687.554922711</v>
      </c>
      <c r="S103" s="53">
        <f>'Temporary Relocation Numbers'!S103*Assumptions!H$45</f>
        <v>18915712.237027448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1281651.051644682</v>
      </c>
      <c r="AC103" s="52">
        <f>'Temporary Relocation Numbers'!AC103*Assumptions!D$45</f>
        <v>1299594.3730451264</v>
      </c>
      <c r="AD103" s="52">
        <f>'Temporary Relocation Numbers'!AD103*Assumptions!E$45</f>
        <v>894585.21020143479</v>
      </c>
      <c r="AE103" s="52">
        <f>'Temporary Relocation Numbers'!AE103*Assumptions!F$45</f>
        <v>716117.26669686951</v>
      </c>
      <c r="AF103" s="52">
        <f>'Temporary Relocation Numbers'!AF103*Assumptions!G$45</f>
        <v>731816.48633855081</v>
      </c>
      <c r="AG103" s="52">
        <f>'Temporary Relocation Numbers'!AG103*Assumptions!H$45</f>
        <v>297543.02044170146</v>
      </c>
      <c r="AH103" s="53">
        <f>'Temporary Relocation Numbers'!AH103*Assumptions!C$45</f>
        <v>81362088.391253039</v>
      </c>
      <c r="AI103" s="53">
        <f>'Temporary Relocation Numbers'!AI103*Assumptions!D$45</f>
        <v>138313298.16576713</v>
      </c>
      <c r="AJ103" s="53">
        <f>'Temporary Relocation Numbers'!AJ103*Assumptions!E$45</f>
        <v>110412601.71720338</v>
      </c>
      <c r="AK103" s="53">
        <f>'Temporary Relocation Numbers'!AK103*Assumptions!F$45</f>
        <v>40037880.855781332</v>
      </c>
      <c r="AL103" s="53">
        <f>'Temporary Relocation Numbers'!AL103*Assumptions!G$45</f>
        <v>31914182.868827984</v>
      </c>
      <c r="AM103" s="53">
        <f>'Temporary Relocation Numbers'!AM103*Assumptions!H$45</f>
        <v>17300953.709911264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1396448.5769818563</v>
      </c>
      <c r="I104" s="52">
        <f>'Temporary Relocation Numbers'!I104*Assumptions!D$45</f>
        <v>1443574.5519031563</v>
      </c>
      <c r="J104" s="52">
        <f>'Temporary Relocation Numbers'!J104*Assumptions!E$45</f>
        <v>1004241.4361316202</v>
      </c>
      <c r="K104" s="52">
        <f>'Temporary Relocation Numbers'!K104*Assumptions!F$45</f>
        <v>728276.98600656807</v>
      </c>
      <c r="L104" s="52">
        <f>'Temporary Relocation Numbers'!L104*Assumptions!G$45</f>
        <v>757807.42537234712</v>
      </c>
      <c r="M104" s="52">
        <f>'Temporary Relocation Numbers'!M104*Assumptions!H$45</f>
        <v>329986.29510936019</v>
      </c>
      <c r="N104" s="53">
        <f>'Temporary Relocation Numbers'!N104*Assumptions!C$45</f>
        <v>88608500.772963196</v>
      </c>
      <c r="O104" s="53">
        <f>'Temporary Relocation Numbers'!O104*Assumptions!D$45</f>
        <v>153565438.46437624</v>
      </c>
      <c r="P104" s="53">
        <f>'Temporary Relocation Numbers'!P104*Assumptions!E$45</f>
        <v>123889134.22273639</v>
      </c>
      <c r="Q104" s="53">
        <f>'Temporary Relocation Numbers'!Q104*Assumptions!F$45</f>
        <v>40698806.639611535</v>
      </c>
      <c r="R104" s="53">
        <f>'Temporary Relocation Numbers'!R104*Assumptions!G$45</f>
        <v>33032279.757512506</v>
      </c>
      <c r="S104" s="53">
        <f>'Temporary Relocation Numbers'!S104*Assumptions!H$45</f>
        <v>19178486.514726661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1300059.6514509125</v>
      </c>
      <c r="AC104" s="52">
        <f>'Temporary Relocation Numbers'!AC104*Assumptions!D$45</f>
        <v>1318260.6962171914</v>
      </c>
      <c r="AD104" s="52">
        <f>'Temporary Relocation Numbers'!AD104*Assumptions!E$45</f>
        <v>907434.30910868989</v>
      </c>
      <c r="AE104" s="52">
        <f>'Temporary Relocation Numbers'!AE104*Assumptions!F$45</f>
        <v>726402.9963110555</v>
      </c>
      <c r="AF104" s="52">
        <f>'Temporary Relocation Numbers'!AF104*Assumptions!G$45</f>
        <v>742327.70685471268</v>
      </c>
      <c r="AG104" s="52">
        <f>'Temporary Relocation Numbers'!AG104*Assumptions!H$45</f>
        <v>301816.68789698853</v>
      </c>
      <c r="AH104" s="53">
        <f>'Temporary Relocation Numbers'!AH104*Assumptions!C$45</f>
        <v>82492358.493758664</v>
      </c>
      <c r="AI104" s="53">
        <f>'Temporary Relocation Numbers'!AI104*Assumptions!D$45</f>
        <v>140234726.05419528</v>
      </c>
      <c r="AJ104" s="53">
        <f>'Temporary Relocation Numbers'!AJ104*Assumptions!E$45</f>
        <v>111946437.25570008</v>
      </c>
      <c r="AK104" s="53">
        <f>'Temporary Relocation Numbers'!AK104*Assumptions!F$45</f>
        <v>40594081.177009031</v>
      </c>
      <c r="AL104" s="53">
        <f>'Temporary Relocation Numbers'!AL104*Assumptions!G$45</f>
        <v>32357529.978713755</v>
      </c>
      <c r="AM104" s="53">
        <f>'Temporary Relocation Numbers'!AM104*Assumptions!H$45</f>
        <v>17541296.000894651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1416506.0356564699</v>
      </c>
      <c r="I105" s="52">
        <f>'Temporary Relocation Numbers'!I105*Assumptions!D$45</f>
        <v>1464308.8899917821</v>
      </c>
      <c r="J105" s="52">
        <f>'Temporary Relocation Numbers'!J105*Assumptions!E$45</f>
        <v>1018665.5484380532</v>
      </c>
      <c r="K105" s="52">
        <f>'Temporary Relocation Numbers'!K105*Assumptions!F$45</f>
        <v>738737.36800077651</v>
      </c>
      <c r="L105" s="52">
        <f>'Temporary Relocation Numbers'!L105*Assumptions!G$45</f>
        <v>768691.95872950973</v>
      </c>
      <c r="M105" s="52">
        <f>'Temporary Relocation Numbers'!M105*Assumptions!H$45</f>
        <v>334725.95153956674</v>
      </c>
      <c r="N105" s="53">
        <f>'Temporary Relocation Numbers'!N105*Assumptions!C$45</f>
        <v>89839436.964889765</v>
      </c>
      <c r="O105" s="53">
        <f>'Temporary Relocation Numbers'!O105*Assumptions!D$45</f>
        <v>155698746.83079603</v>
      </c>
      <c r="P105" s="53">
        <f>'Temporary Relocation Numbers'!P105*Assumptions!E$45</f>
        <v>125610183.75828786</v>
      </c>
      <c r="Q105" s="53">
        <f>'Temporary Relocation Numbers'!Q105*Assumptions!F$45</f>
        <v>41264188.444109984</v>
      </c>
      <c r="R105" s="53">
        <f>'Temporary Relocation Numbers'!R105*Assumptions!G$45</f>
        <v>33491159.304064706</v>
      </c>
      <c r="S105" s="53">
        <f>'Temporary Relocation Numbers'!S105*Assumptions!H$45</f>
        <v>19444911.213840369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1318732.6575059344</v>
      </c>
      <c r="AC105" s="52">
        <f>'Temporary Relocation Numbers'!AC105*Assumptions!D$45</f>
        <v>1337195.1273681694</v>
      </c>
      <c r="AD105" s="52">
        <f>'Temporary Relocation Numbers'!AD105*Assumptions!E$45</f>
        <v>920467.96208731364</v>
      </c>
      <c r="AE105" s="52">
        <f>'Temporary Relocation Numbers'!AE105*Assumptions!F$45</f>
        <v>736836.46183193731</v>
      </c>
      <c r="AF105" s="52">
        <f>'Temporary Relocation Numbers'!AF105*Assumptions!G$45</f>
        <v>752989.9020466326</v>
      </c>
      <c r="AG105" s="52">
        <f>'Temporary Relocation Numbers'!AG105*Assumptions!H$45</f>
        <v>306151.73885739443</v>
      </c>
      <c r="AH105" s="53">
        <f>'Temporary Relocation Numbers'!AH105*Assumptions!C$45</f>
        <v>83638330.14141725</v>
      </c>
      <c r="AI105" s="53">
        <f>'Temporary Relocation Numbers'!AI105*Assumptions!D$45</f>
        <v>142182846.13476539</v>
      </c>
      <c r="AJ105" s="53">
        <f>'Temporary Relocation Numbers'!AJ105*Assumptions!E$45</f>
        <v>113501580.61071922</v>
      </c>
      <c r="AK105" s="53">
        <f>'Temporary Relocation Numbers'!AK105*Assumptions!F$45</f>
        <v>41158008.150864728</v>
      </c>
      <c r="AL105" s="53">
        <f>'Temporary Relocation Numbers'!AL105*Assumptions!G$45</f>
        <v>32807036.001100969</v>
      </c>
      <c r="AM105" s="53">
        <f>'Temporary Relocation Numbers'!AM105*Assumptions!H$45</f>
        <v>17784977.091449644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1436851.5834559647</v>
      </c>
      <c r="I106" s="52">
        <f>'Temporary Relocation Numbers'!I106*Assumptions!D$45</f>
        <v>1485341.0393541008</v>
      </c>
      <c r="J106" s="52">
        <f>'Temporary Relocation Numbers'!J106*Assumptions!E$45</f>
        <v>1033296.8370353096</v>
      </c>
      <c r="K106" s="52">
        <f>'Temporary Relocation Numbers'!K106*Assumptions!F$45</f>
        <v>749347.9944673042</v>
      </c>
      <c r="L106" s="52">
        <f>'Temporary Relocation Numbers'!L106*Assumptions!G$45</f>
        <v>779732.82872634707</v>
      </c>
      <c r="M106" s="52">
        <f>'Temporary Relocation Numbers'!M106*Assumptions!H$45</f>
        <v>339533.68456389062</v>
      </c>
      <c r="N106" s="53">
        <f>'Temporary Relocation Numbers'!N106*Assumptions!C$45</f>
        <v>91087473.140400112</v>
      </c>
      <c r="O106" s="53">
        <f>'Temporary Relocation Numbers'!O106*Assumptions!D$45</f>
        <v>157861690.80163148</v>
      </c>
      <c r="P106" s="53">
        <f>'Temporary Relocation Numbers'!P106*Assumptions!E$45</f>
        <v>127355141.8595292</v>
      </c>
      <c r="Q106" s="53">
        <f>'Temporary Relocation Numbers'!Q106*Assumptions!F$45</f>
        <v>41837424.449044548</v>
      </c>
      <c r="R106" s="53">
        <f>'Temporary Relocation Numbers'!R106*Assumptions!G$45</f>
        <v>33956413.537432022</v>
      </c>
      <c r="S106" s="53">
        <f>'Temporary Relocation Numbers'!S106*Assumptions!H$45</f>
        <v>19715037.045483142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1337673.8675273992</v>
      </c>
      <c r="AC106" s="52">
        <f>'Temporary Relocation Numbers'!AC106*Assumptions!D$45</f>
        <v>1356401.5173843701</v>
      </c>
      <c r="AD106" s="52">
        <f>'Temporary Relocation Numbers'!AD106*Assumptions!E$45</f>
        <v>933688.81992282043</v>
      </c>
      <c r="AE106" s="52">
        <f>'Temporary Relocation Numbers'!AE106*Assumptions!F$45</f>
        <v>747419.78521867073</v>
      </c>
      <c r="AF106" s="52">
        <f>'Temporary Relocation Numbers'!AF106*Assumptions!G$45</f>
        <v>763805.24039252719</v>
      </c>
      <c r="AG106" s="52">
        <f>'Temporary Relocation Numbers'!AG106*Assumptions!H$45</f>
        <v>310549.0549859734</v>
      </c>
      <c r="AH106" s="53">
        <f>'Temporary Relocation Numbers'!AH106*Assumptions!C$45</f>
        <v>84800221.457772657</v>
      </c>
      <c r="AI106" s="53">
        <f>'Temporary Relocation Numbers'!AI106*Assumptions!D$45</f>
        <v>144158029.21146429</v>
      </c>
      <c r="AJ106" s="53">
        <f>'Temporary Relocation Numbers'!AJ106*Assumptions!E$45</f>
        <v>115078327.78729759</v>
      </c>
      <c r="AK106" s="53">
        <f>'Temporary Relocation Numbers'!AK106*Assumptions!F$45</f>
        <v>41729769.114864342</v>
      </c>
      <c r="AL106" s="53">
        <f>'Temporary Relocation Numbers'!AL106*Assumptions!G$45</f>
        <v>33262786.494691495</v>
      </c>
      <c r="AM106" s="53">
        <f>'Temporary Relocation Numbers'!AM106*Assumptions!H$45</f>
        <v>18032043.363686256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1457489.3582596809</v>
      </c>
      <c r="I107" s="52">
        <f>'Temporary Relocation Numbers'!I107*Assumptions!D$45</f>
        <v>1506675.2775105413</v>
      </c>
      <c r="J107" s="52">
        <f>'Temporary Relocation Numbers'!J107*Assumptions!E$45</f>
        <v>1048138.2776361792</v>
      </c>
      <c r="K107" s="52">
        <f>'Temporary Relocation Numbers'!K107*Assumptions!F$45</f>
        <v>760111.02339631587</v>
      </c>
      <c r="L107" s="52">
        <f>'Temporary Relocation Numbers'!L107*Assumptions!G$45</f>
        <v>790932.28085599153</v>
      </c>
      <c r="M107" s="52">
        <f>'Temporary Relocation Numbers'!M107*Assumptions!H$45</f>
        <v>344410.47197950631</v>
      </c>
      <c r="N107" s="53">
        <f>'Temporary Relocation Numbers'!N107*Assumptions!C$45</f>
        <v>92352846.849937856</v>
      </c>
      <c r="O107" s="53">
        <f>'Temporary Relocation Numbers'!O107*Assumptions!D$45</f>
        <v>160054682.07031739</v>
      </c>
      <c r="P107" s="53">
        <f>'Temporary Relocation Numbers'!P107*Assumptions!E$45</f>
        <v>129124340.66071999</v>
      </c>
      <c r="Q107" s="53">
        <f>'Temporary Relocation Numbers'!Q107*Assumptions!F$45</f>
        <v>42418623.76380644</v>
      </c>
      <c r="R107" s="53">
        <f>'Temporary Relocation Numbers'!R107*Assumptions!G$45</f>
        <v>34428131.013821214</v>
      </c>
      <c r="S107" s="53">
        <f>'Temporary Relocation Numbers'!S107*Assumptions!H$45</f>
        <v>19988915.425240852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1356887.1337803039</v>
      </c>
      <c r="AC107" s="52">
        <f>'Temporary Relocation Numbers'!AC107*Assumptions!D$45</f>
        <v>1375883.7724631224</v>
      </c>
      <c r="AD107" s="52">
        <f>'Temporary Relocation Numbers'!AD107*Assumptions!E$45</f>
        <v>947099.57147446449</v>
      </c>
      <c r="AE107" s="52">
        <f>'Temporary Relocation Numbers'!AE107*Assumptions!F$45</f>
        <v>758155.11890851788</v>
      </c>
      <c r="AF107" s="52">
        <f>'Temporary Relocation Numbers'!AF107*Assumptions!G$45</f>
        <v>774775.92151688179</v>
      </c>
      <c r="AG107" s="52">
        <f>'Temporary Relocation Numbers'!AG107*Assumptions!H$45</f>
        <v>315009.53060927481</v>
      </c>
      <c r="AH107" s="53">
        <f>'Temporary Relocation Numbers'!AH107*Assumptions!C$45</f>
        <v>85978253.596508682</v>
      </c>
      <c r="AI107" s="53">
        <f>'Temporary Relocation Numbers'!AI107*Assumptions!D$45</f>
        <v>146160651.23943284</v>
      </c>
      <c r="AJ107" s="53">
        <f>'Temporary Relocation Numbers'!AJ107*Assumptions!E$45</f>
        <v>116676978.90253006</v>
      </c>
      <c r="AK107" s="53">
        <f>'Temporary Relocation Numbers'!AK107*Assumptions!F$45</f>
        <v>42309472.897640683</v>
      </c>
      <c r="AL107" s="53">
        <f>'Temporary Relocation Numbers'!AL107*Assumptions!G$45</f>
        <v>33724868.206756033</v>
      </c>
      <c r="AM107" s="53">
        <f>'Temporary Relocation Numbers'!AM107*Assumptions!H$45</f>
        <v>18282541.844047908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1478423.557380114</v>
      </c>
      <c r="I108" s="52">
        <f>'Temporary Relocation Numbers'!I108*Assumptions!D$45</f>
        <v>1528315.9434203776</v>
      </c>
      <c r="J108" s="52">
        <f>'Temporary Relocation Numbers'!J108*Assumptions!E$45</f>
        <v>1063192.888694186</v>
      </c>
      <c r="K108" s="52">
        <f>'Temporary Relocation Numbers'!K108*Assumptions!F$45</f>
        <v>771028.64377360255</v>
      </c>
      <c r="L108" s="52">
        <f>'Temporary Relocation Numbers'!L108*Assumptions!G$45</f>
        <v>802292.59286402422</v>
      </c>
      <c r="M108" s="52">
        <f>'Temporary Relocation Numbers'!M108*Assumptions!H$45</f>
        <v>349357.30562787707</v>
      </c>
      <c r="N108" s="53">
        <f>'Temporary Relocation Numbers'!N108*Assumptions!C$45</f>
        <v>93635798.943962336</v>
      </c>
      <c r="O108" s="53">
        <f>'Temporary Relocation Numbers'!O108*Assumptions!D$45</f>
        <v>162278138.04947299</v>
      </c>
      <c r="P108" s="53">
        <f>'Temporary Relocation Numbers'!P108*Assumptions!E$45</f>
        <v>130918116.91008005</v>
      </c>
      <c r="Q108" s="53">
        <f>'Temporary Relocation Numbers'!Q108*Assumptions!F$45</f>
        <v>43007897.013518378</v>
      </c>
      <c r="R108" s="53">
        <f>'Temporary Relocation Numbers'!R108*Assumptions!G$45</f>
        <v>34906401.519648731</v>
      </c>
      <c r="S108" s="53">
        <f>'Temporary Relocation Numbers'!S108*Assumptions!H$45</f>
        <v>20266598.482957102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1376376.3638604654</v>
      </c>
      <c r="AC108" s="52">
        <f>'Temporary Relocation Numbers'!AC108*Assumptions!D$45</f>
        <v>1395645.8549072144</v>
      </c>
      <c r="AD108" s="52">
        <f>'Temporary Relocation Numbers'!AD108*Assumptions!E$45</f>
        <v>960702.94422210311</v>
      </c>
      <c r="AE108" s="52">
        <f>'Temporary Relocation Numbers'!AE108*Assumptions!F$45</f>
        <v>769044.64625460946</v>
      </c>
      <c r="AF108" s="52">
        <f>'Temporary Relocation Numbers'!AF108*Assumptions!G$45</f>
        <v>785904.17663780961</v>
      </c>
      <c r="AG108" s="52">
        <f>'Temporary Relocation Numbers'!AG108*Assumptions!H$45</f>
        <v>319534.07289923215</v>
      </c>
      <c r="AH108" s="53">
        <f>'Temporary Relocation Numbers'!AH108*Assumptions!C$45</f>
        <v>87172650.783543333</v>
      </c>
      <c r="AI108" s="53">
        <f>'Temporary Relocation Numbers'!AI108*Assumptions!D$45</f>
        <v>148191093.3965252</v>
      </c>
      <c r="AJ108" s="53">
        <f>'Temporary Relocation Numbers'!AJ108*Assumptions!E$45</f>
        <v>118297838.24269402</v>
      </c>
      <c r="AK108" s="53">
        <f>'Temporary Relocation Numbers'!AK108*Assumptions!F$45</f>
        <v>42897229.839657858</v>
      </c>
      <c r="AL108" s="53">
        <f>'Temporary Relocation Numbers'!AL108*Assumptions!G$45</f>
        <v>34193369.089645565</v>
      </c>
      <c r="AM108" s="53">
        <f>'Temporary Relocation Numbers'!AM108*Assumptions!H$45</f>
        <v>18536520.212262414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1499658.4384165623</v>
      </c>
      <c r="I109" s="52">
        <f>'Temporary Relocation Numbers'!I109*Assumptions!D$45</f>
        <v>1550267.438364187</v>
      </c>
      <c r="J109" s="52">
        <f>'Temporary Relocation Numbers'!J109*Assumptions!E$45</f>
        <v>1078463.7320174801</v>
      </c>
      <c r="K109" s="52">
        <f>'Temporary Relocation Numbers'!K109*Assumptions!F$45</f>
        <v>782103.07602577831</v>
      </c>
      <c r="L109" s="52">
        <f>'Temporary Relocation Numbers'!L109*Assumptions!G$45</f>
        <v>813816.07521172264</v>
      </c>
      <c r="M109" s="52">
        <f>'Temporary Relocation Numbers'!M109*Assumptions!H$45</f>
        <v>354375.19159647473</v>
      </c>
      <c r="N109" s="53">
        <f>'Temporary Relocation Numbers'!N109*Assumptions!C$45</f>
        <v>94936573.618791908</v>
      </c>
      <c r="O109" s="53">
        <f>'Temporary Relocation Numbers'!O109*Assumptions!D$45</f>
        <v>164532481.95035195</v>
      </c>
      <c r="P109" s="53">
        <f>'Temporary Relocation Numbers'!P109*Assumptions!E$45</f>
        <v>132736812.03388543</v>
      </c>
      <c r="Q109" s="53">
        <f>'Temporary Relocation Numbers'!Q109*Assumptions!F$45</f>
        <v>43605356.360090978</v>
      </c>
      <c r="R109" s="53">
        <f>'Temporary Relocation Numbers'!R109*Assumptions!G$45</f>
        <v>35391316.088630676</v>
      </c>
      <c r="S109" s="53">
        <f>'Temporary Relocation Numbers'!S109*Assumptions!H$45</f>
        <v>20548139.072655559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1396145.5214892502</v>
      </c>
      <c r="AC109" s="52">
        <f>'Temporary Relocation Numbers'!AC109*Assumptions!D$45</f>
        <v>1415691.7839307513</v>
      </c>
      <c r="AD109" s="52">
        <f>'Temporary Relocation Numbers'!AD109*Assumptions!E$45</f>
        <v>974501.70482090826</v>
      </c>
      <c r="AE109" s="52">
        <f>'Temporary Relocation Numbers'!AE109*Assumptions!F$45</f>
        <v>780090.58196999622</v>
      </c>
      <c r="AF109" s="52">
        <f>'Temporary Relocation Numbers'!AF109*Assumptions!G$45</f>
        <v>797192.26902083773</v>
      </c>
      <c r="AG109" s="52">
        <f>'Temporary Relocation Numbers'!AG109*Assumptions!H$45</f>
        <v>324123.60205766291</v>
      </c>
      <c r="AH109" s="53">
        <f>'Temporary Relocation Numbers'!AH109*Assumptions!C$45</f>
        <v>88383640.359708056</v>
      </c>
      <c r="AI109" s="53">
        <f>'Temporary Relocation Numbers'!AI109*Assumptions!D$45</f>
        <v>150249742.15586206</v>
      </c>
      <c r="AJ109" s="53">
        <f>'Temporary Relocation Numbers'!AJ109*Assumptions!E$45</f>
        <v>119941214.32116665</v>
      </c>
      <c r="AK109" s="53">
        <f>'Temporary Relocation Numbers'!AK109*Assumptions!F$45</f>
        <v>43493151.814213388</v>
      </c>
      <c r="AL109" s="53">
        <f>'Temporary Relocation Numbers'!AL109*Assumptions!G$45</f>
        <v>34668378.317532107</v>
      </c>
      <c r="AM109" s="53">
        <f>'Temporary Relocation Numbers'!AM109*Assumptions!H$45</f>
        <v>18794026.810417332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1521198.3201210403</v>
      </c>
      <c r="I110" s="52">
        <f>'Temporary Relocation Numbers'!I110*Assumptions!D$45</f>
        <v>1572534.2268389864</v>
      </c>
      <c r="J110" s="52">
        <f>'Temporary Relocation Numbers'!J110*Assumptions!E$45</f>
        <v>1093953.9133915494</v>
      </c>
      <c r="K110" s="52">
        <f>'Temporary Relocation Numbers'!K110*Assumptions!F$45</f>
        <v>793336.57247186976</v>
      </c>
      <c r="L110" s="52">
        <f>'Temporary Relocation Numbers'!L110*Assumptions!G$45</f>
        <v>825505.07154596271</v>
      </c>
      <c r="M110" s="52">
        <f>'Temporary Relocation Numbers'!M110*Assumptions!H$45</f>
        <v>359465.15042339911</v>
      </c>
      <c r="N110" s="53">
        <f>'Temporary Relocation Numbers'!N110*Assumptions!C$45</f>
        <v>96255418.463084027</v>
      </c>
      <c r="O110" s="53">
        <f>'Temporary Relocation Numbers'!O110*Assumptions!D$45</f>
        <v>166818142.86339602</v>
      </c>
      <c r="P110" s="53">
        <f>'Temporary Relocation Numbers'!P110*Assumptions!E$45</f>
        <v>134580772.20145577</v>
      </c>
      <c r="Q110" s="53">
        <f>'Temporary Relocation Numbers'!Q110*Assumptions!F$45</f>
        <v>44211115.523571491</v>
      </c>
      <c r="R110" s="53">
        <f>'Temporary Relocation Numbers'!R110*Assumptions!G$45</f>
        <v>35882967.019110054</v>
      </c>
      <c r="S110" s="53">
        <f>'Temporary Relocation Numbers'!S110*Assumptions!H$45</f>
        <v>20833590.782600202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1416198.6273197143</v>
      </c>
      <c r="AC110" s="52">
        <f>'Temporary Relocation Numbers'!AC110*Assumptions!D$45</f>
        <v>1436025.6364765801</v>
      </c>
      <c r="AD110" s="52">
        <f>'Temporary Relocation Numbers'!AD110*Assumptions!E$45</f>
        <v>988498.65966405114</v>
      </c>
      <c r="AE110" s="52">
        <f>'Temporary Relocation Numbers'!AE110*Assumptions!F$45</f>
        <v>791295.17257807683</v>
      </c>
      <c r="AF110" s="52">
        <f>'Temporary Relocation Numbers'!AF110*Assumptions!G$45</f>
        <v>808642.49443920981</v>
      </c>
      <c r="AG110" s="52">
        <f>'Temporary Relocation Numbers'!AG110*Assumptions!H$45</f>
        <v>328779.05150342011</v>
      </c>
      <c r="AH110" s="53">
        <f>'Temporary Relocation Numbers'!AH110*Assumptions!C$45</f>
        <v>89611452.824019462</v>
      </c>
      <c r="AI110" s="53">
        <f>'Temporary Relocation Numbers'!AI110*Assumptions!D$45</f>
        <v>152336989.35939136</v>
      </c>
      <c r="AJ110" s="53">
        <f>'Temporary Relocation Numbers'!AJ110*Assumptions!E$45</f>
        <v>121607419.93714748</v>
      </c>
      <c r="AK110" s="53">
        <f>'Temporary Relocation Numbers'!AK110*Assumptions!F$45</f>
        <v>44097352.248732068</v>
      </c>
      <c r="AL110" s="53">
        <f>'Temporary Relocation Numbers'!AL110*Assumptions!G$45</f>
        <v>35149986.303382106</v>
      </c>
      <c r="AM110" s="53">
        <f>'Temporary Relocation Numbers'!AM110*Assumptions!H$45</f>
        <v>19055110.652161337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1844865.4372452593</v>
      </c>
      <c r="I111" s="52">
        <f>'Temporary Relocation Numbers'!I111*Assumptions!D$45</f>
        <v>1907124.1439114944</v>
      </c>
      <c r="J111" s="52">
        <f>'Temporary Relocation Numbers'!J111*Assumptions!E$45</f>
        <v>1326715.7464351377</v>
      </c>
      <c r="K111" s="52">
        <f>'Temporary Relocation Numbers'!K111*Assumptions!F$45</f>
        <v>962135.7079460317</v>
      </c>
      <c r="L111" s="52">
        <f>'Temporary Relocation Numbers'!L111*Assumptions!G$45</f>
        <v>1001148.7355867196</v>
      </c>
      <c r="M111" s="52">
        <f>'Temporary Relocation Numbers'!M111*Assumptions!H$45</f>
        <v>435948.96414132882</v>
      </c>
      <c r="N111" s="53">
        <f>'Temporary Relocation Numbers'!N111*Assumptions!C$45</f>
        <v>116681551.51918146</v>
      </c>
      <c r="O111" s="53">
        <f>'Temporary Relocation Numbers'!O111*Assumptions!D$45</f>
        <v>202218223.57267714</v>
      </c>
      <c r="P111" s="53">
        <f>'Temporary Relocation Numbers'!P111*Assumptions!E$45</f>
        <v>163139837.2771903</v>
      </c>
      <c r="Q111" s="53">
        <f>'Temporary Relocation Numbers'!Q111*Assumptions!F$45</f>
        <v>53593051.030810609</v>
      </c>
      <c r="R111" s="53">
        <f>'Temporary Relocation Numbers'!R111*Assumptions!G$45</f>
        <v>43497605.971212253</v>
      </c>
      <c r="S111" s="53">
        <f>'Temporary Relocation Numbers'!S111*Assumptions!H$45</f>
        <v>25254637.453597579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1717524.8389759141</v>
      </c>
      <c r="AC111" s="52">
        <f>'Temporary Relocation Numbers'!AC111*Assumptions!D$45</f>
        <v>1741570.4636874483</v>
      </c>
      <c r="AD111" s="52">
        <f>'Temporary Relocation Numbers'!AD111*Assumptions!E$45</f>
        <v>1198822.6570171118</v>
      </c>
      <c r="AE111" s="52">
        <f>'Temporary Relocation Numbers'!AE111*Assumptions!F$45</f>
        <v>959659.95704765117</v>
      </c>
      <c r="AF111" s="52">
        <f>'Temporary Relocation Numbers'!AF111*Assumptions!G$45</f>
        <v>980698.28854398546</v>
      </c>
      <c r="AG111" s="52">
        <f>'Temporary Relocation Numbers'!AG111*Assumptions!H$45</f>
        <v>398733.7486414499</v>
      </c>
      <c r="AH111" s="53">
        <f>'Temporary Relocation Numbers'!AH111*Assumptions!C$45</f>
        <v>108627685.75885025</v>
      </c>
      <c r="AI111" s="53">
        <f>'Temporary Relocation Numbers'!AI111*Assumptions!D$45</f>
        <v>184664058.9800342</v>
      </c>
      <c r="AJ111" s="53">
        <f>'Temporary Relocation Numbers'!AJ111*Assumptions!E$45</f>
        <v>147413440.83349365</v>
      </c>
      <c r="AK111" s="53">
        <f>'Temporary Relocation Numbers'!AK111*Assumptions!F$45</f>
        <v>53455146.322420001</v>
      </c>
      <c r="AL111" s="53">
        <f>'Temporary Relocation Numbers'!AL111*Assumptions!G$45</f>
        <v>42609081.163878135</v>
      </c>
      <c r="AM111" s="53">
        <f>'Temporary Relocation Numbers'!AM111*Assumptions!H$45</f>
        <v>23098750.291305207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1871363.5932659744</v>
      </c>
      <c r="I112" s="52">
        <f>'Temporary Relocation Numbers'!I112*Assumptions!D$45</f>
        <v>1934516.5336739141</v>
      </c>
      <c r="J112" s="52">
        <f>'Temporary Relocation Numbers'!J112*Assumptions!E$45</f>
        <v>1345771.6190936179</v>
      </c>
      <c r="K112" s="52">
        <f>'Temporary Relocation Numbers'!K112*Assumptions!F$45</f>
        <v>975955.04760493035</v>
      </c>
      <c r="L112" s="52">
        <f>'Temporary Relocation Numbers'!L112*Assumptions!G$45</f>
        <v>1015528.4268422134</v>
      </c>
      <c r="M112" s="52">
        <f>'Temporary Relocation Numbers'!M112*Assumptions!H$45</f>
        <v>442210.5827047592</v>
      </c>
      <c r="N112" s="53">
        <f>'Temporary Relocation Numbers'!N112*Assumptions!C$45</f>
        <v>118302474.38145983</v>
      </c>
      <c r="O112" s="53">
        <f>'Temporary Relocation Numbers'!O112*Assumptions!D$45</f>
        <v>205027409.23648277</v>
      </c>
      <c r="P112" s="53">
        <f>'Temporary Relocation Numbers'!P112*Assumptions!E$45</f>
        <v>165406151.77633801</v>
      </c>
      <c r="Q112" s="53">
        <f>'Temporary Relocation Numbers'!Q112*Assumptions!F$45</f>
        <v>54337557.771971069</v>
      </c>
      <c r="R112" s="53">
        <f>'Temporary Relocation Numbers'!R112*Assumptions!G$45</f>
        <v>44101868.282221429</v>
      </c>
      <c r="S112" s="53">
        <f>'Temporary Relocation Numbers'!S112*Assumptions!H$45</f>
        <v>25605471.143192105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1742193.9775666362</v>
      </c>
      <c r="AC112" s="52">
        <f>'Temporary Relocation Numbers'!AC112*Assumptions!D$45</f>
        <v>1766584.9741965553</v>
      </c>
      <c r="AD112" s="52">
        <f>'Temporary Relocation Numbers'!AD112*Assumptions!E$45</f>
        <v>1216041.5767092928</v>
      </c>
      <c r="AE112" s="52">
        <f>'Temporary Relocation Numbers'!AE112*Assumptions!F$45</f>
        <v>973443.73702168104</v>
      </c>
      <c r="AF112" s="52">
        <f>'Temporary Relocation Numbers'!AF112*Assumptions!G$45</f>
        <v>994784.24610731308</v>
      </c>
      <c r="AG112" s="52">
        <f>'Temporary Relocation Numbers'!AG112*Assumptions!H$45</f>
        <v>404460.83792878699</v>
      </c>
      <c r="AH112" s="53">
        <f>'Temporary Relocation Numbers'!AH112*Assumptions!C$45</f>
        <v>110136725.50875422</v>
      </c>
      <c r="AI112" s="53">
        <f>'Temporary Relocation Numbers'!AI112*Assumptions!D$45</f>
        <v>187229384.78471091</v>
      </c>
      <c r="AJ112" s="53">
        <f>'Temporary Relocation Numbers'!AJ112*Assumptions!E$45</f>
        <v>149461286.55840117</v>
      </c>
      <c r="AK112" s="53">
        <f>'Temporary Relocation Numbers'!AK112*Assumptions!F$45</f>
        <v>54197737.311760791</v>
      </c>
      <c r="AL112" s="53">
        <f>'Temporary Relocation Numbers'!AL112*Assumptions!G$45</f>
        <v>43201000.219632663</v>
      </c>
      <c r="AM112" s="53">
        <f>'Temporary Relocation Numbers'!AM112*Assumptions!H$45</f>
        <v>23419634.715190176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1898242.3473825303</v>
      </c>
      <c r="I113" s="52">
        <f>'Temporary Relocation Numbers'!I113*Assumptions!D$45</f>
        <v>1962302.3655828726</v>
      </c>
      <c r="J113" s="52">
        <f>'Temporary Relocation Numbers'!J113*Assumptions!E$45</f>
        <v>1365101.1949049796</v>
      </c>
      <c r="K113" s="52">
        <f>'Temporary Relocation Numbers'!K113*Assumptions!F$45</f>
        <v>989972.87708915269</v>
      </c>
      <c r="L113" s="52">
        <f>'Temporary Relocation Numbers'!L113*Assumptions!G$45</f>
        <v>1030114.6563604579</v>
      </c>
      <c r="M113" s="52">
        <f>'Temporary Relocation Numbers'!M113*Assumptions!H$45</f>
        <v>448562.13809625636</v>
      </c>
      <c r="N113" s="53">
        <f>'Temporary Relocation Numbers'!N113*Assumptions!C$45</f>
        <v>119945914.86448677</v>
      </c>
      <c r="O113" s="53">
        <f>'Temporary Relocation Numbers'!O113*Assumptions!D$45</f>
        <v>207875619.69219038</v>
      </c>
      <c r="P113" s="53">
        <f>'Temporary Relocation Numbers'!P113*Assumptions!E$45</f>
        <v>167703949.58143225</v>
      </c>
      <c r="Q113" s="53">
        <f>'Temporary Relocation Numbers'!Q113*Assumptions!F$45</f>
        <v>55092407.090704061</v>
      </c>
      <c r="R113" s="53">
        <f>'Temporary Relocation Numbers'!R113*Assumptions!G$45</f>
        <v>44714524.915914647</v>
      </c>
      <c r="S113" s="53">
        <f>'Temporary Relocation Numbers'!S113*Assumptions!H$45</f>
        <v>25961178.562531546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1767217.4437251457</v>
      </c>
      <c r="AC113" s="52">
        <f>'Temporary Relocation Numbers'!AC113*Assumptions!D$45</f>
        <v>1791958.7729165358</v>
      </c>
      <c r="AD113" s="52">
        <f>'Temporary Relocation Numbers'!AD113*Assumptions!E$45</f>
        <v>1233507.815046672</v>
      </c>
      <c r="AE113" s="52">
        <f>'Temporary Relocation Numbers'!AE113*Assumptions!F$45</f>
        <v>987425.49607046263</v>
      </c>
      <c r="AF113" s="52">
        <f>'Temporary Relocation Numbers'!AF113*Assumptions!G$45</f>
        <v>1009072.522980049</v>
      </c>
      <c r="AG113" s="52">
        <f>'Temporary Relocation Numbers'!AG113*Assumptions!H$45</f>
        <v>410270.18649770436</v>
      </c>
      <c r="AH113" s="53">
        <f>'Temporary Relocation Numbers'!AH113*Assumptions!C$45</f>
        <v>111666728.61575161</v>
      </c>
      <c r="AI113" s="53">
        <f>'Temporary Relocation Numbers'!AI113*Assumptions!D$45</f>
        <v>189830347.7161814</v>
      </c>
      <c r="AJ113" s="53">
        <f>'Temporary Relocation Numbers'!AJ113*Assumptions!E$45</f>
        <v>151537580.65334409</v>
      </c>
      <c r="AK113" s="53">
        <f>'Temporary Relocation Numbers'!AK113*Assumptions!F$45</f>
        <v>54950644.265333056</v>
      </c>
      <c r="AL113" s="53">
        <f>'Temporary Relocation Numbers'!AL113*Assumptions!G$45</f>
        <v>43801142.127394192</v>
      </c>
      <c r="AM113" s="53">
        <f>'Temporary Relocation Numbers'!AM113*Assumptions!H$45</f>
        <v>23744976.818048824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1925507.1661983554</v>
      </c>
      <c r="I114" s="52">
        <f>'Temporary Relocation Numbers'!I114*Assumptions!D$45</f>
        <v>1990487.2907233611</v>
      </c>
      <c r="J114" s="52">
        <f>'Temporary Relocation Numbers'!J114*Assumptions!E$45</f>
        <v>1384708.4051200883</v>
      </c>
      <c r="K114" s="52">
        <f>'Temporary Relocation Numbers'!K114*Assumptions!F$45</f>
        <v>1004192.04734612</v>
      </c>
      <c r="L114" s="52">
        <f>'Temporary Relocation Numbers'!L114*Assumptions!G$45</f>
        <v>1044910.3906901239</v>
      </c>
      <c r="M114" s="52">
        <f>'Temporary Relocation Numbers'!M114*Assumptions!H$45</f>
        <v>455004.92209572688</v>
      </c>
      <c r="N114" s="53">
        <f>'Temporary Relocation Numbers'!N114*Assumptions!C$45</f>
        <v>121612185.7797204</v>
      </c>
      <c r="O114" s="53">
        <f>'Temporary Relocation Numbers'!O114*Assumptions!D$45</f>
        <v>210763397.06643939</v>
      </c>
      <c r="P114" s="53">
        <f>'Temporary Relocation Numbers'!P114*Assumptions!E$45</f>
        <v>170033668.05390424</v>
      </c>
      <c r="Q114" s="53">
        <f>'Temporary Relocation Numbers'!Q114*Assumptions!F$45</f>
        <v>55857742.664568029</v>
      </c>
      <c r="R114" s="53">
        <f>'Temporary Relocation Numbers'!R114*Assumptions!G$45</f>
        <v>45335692.484981529</v>
      </c>
      <c r="S114" s="53">
        <f>'Temporary Relocation Numbers'!S114*Assumptions!H$45</f>
        <v>26321827.416748926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1792600.3267262387</v>
      </c>
      <c r="AC114" s="52">
        <f>'Temporary Relocation Numbers'!AC114*Assumptions!D$45</f>
        <v>1817697.0203728559</v>
      </c>
      <c r="AD114" s="52">
        <f>'Temporary Relocation Numbers'!AD114*Assumptions!E$45</f>
        <v>1251224.9243143722</v>
      </c>
      <c r="AE114" s="52">
        <f>'Temporary Relocation Numbers'!AE114*Assumptions!F$45</f>
        <v>1001608.077805408</v>
      </c>
      <c r="AF114" s="52">
        <f>'Temporary Relocation Numbers'!AF114*Assumptions!G$45</f>
        <v>1023566.0251132273</v>
      </c>
      <c r="AG114" s="52">
        <f>'Temporary Relocation Numbers'!AG114*Assumptions!H$45</f>
        <v>416162.97585403646</v>
      </c>
      <c r="AH114" s="53">
        <f>'Temporary Relocation Numbers'!AH114*Assumptions!C$45</f>
        <v>113217986.29969963</v>
      </c>
      <c r="AI114" s="53">
        <f>'Temporary Relocation Numbers'!AI114*Assumptions!D$45</f>
        <v>192467442.84014219</v>
      </c>
      <c r="AJ114" s="53">
        <f>'Temporary Relocation Numbers'!AJ114*Assumptions!E$45</f>
        <v>153642718.31887287</v>
      </c>
      <c r="AK114" s="53">
        <f>'Temporary Relocation Numbers'!AK114*Assumptions!F$45</f>
        <v>55714010.49098669</v>
      </c>
      <c r="AL114" s="53">
        <f>'Temporary Relocation Numbers'!AL114*Assumptions!G$45</f>
        <v>44409621.11780706</v>
      </c>
      <c r="AM114" s="53">
        <f>'Temporary Relocation Numbers'!AM114*Assumptions!H$45</f>
        <v>24074838.525298391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1953163.5948347517</v>
      </c>
      <c r="I115" s="52">
        <f>'Temporary Relocation Numbers'!I115*Assumptions!D$45</f>
        <v>2019077.0413479893</v>
      </c>
      <c r="J115" s="52">
        <f>'Temporary Relocation Numbers'!J115*Assumptions!E$45</f>
        <v>1404597.2374551205</v>
      </c>
      <c r="K115" s="52">
        <f>'Temporary Relocation Numbers'!K115*Assumptions!F$45</f>
        <v>1018615.4502719566</v>
      </c>
      <c r="L115" s="52">
        <f>'Temporary Relocation Numbers'!L115*Assumptions!G$45</f>
        <v>1059918.6389889901</v>
      </c>
      <c r="M115" s="52">
        <f>'Temporary Relocation Numbers'!M115*Assumptions!H$45</f>
        <v>461540.24503715982</v>
      </c>
      <c r="N115" s="53">
        <f>'Temporary Relocation Numbers'!N115*Assumptions!C$45</f>
        <v>123301604.28414945</v>
      </c>
      <c r="O115" s="53">
        <f>'Temporary Relocation Numbers'!O115*Assumptions!D$45</f>
        <v>213691291.01701215</v>
      </c>
      <c r="P115" s="53">
        <f>'Temporary Relocation Numbers'!P115*Assumptions!E$45</f>
        <v>172395750.63094568</v>
      </c>
      <c r="Q115" s="53">
        <f>'Temporary Relocation Numbers'!Q115*Assumptions!F$45</f>
        <v>56633710.167068861</v>
      </c>
      <c r="R115" s="53">
        <f>'Temporary Relocation Numbers'!R115*Assumptions!G$45</f>
        <v>45965489.222077973</v>
      </c>
      <c r="S115" s="53">
        <f>'Temporary Relocation Numbers'!S115*Assumptions!H$45</f>
        <v>26687486.351526987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1818347.7889429431</v>
      </c>
      <c r="AC115" s="52">
        <f>'Temporary Relocation Numbers'!AC115*Assumptions!D$45</f>
        <v>1843804.9512125971</v>
      </c>
      <c r="AD115" s="52">
        <f>'Temporary Relocation Numbers'!AD115*Assumptions!E$45</f>
        <v>1269196.5078196696</v>
      </c>
      <c r="AE115" s="52">
        <f>'Temporary Relocation Numbers'!AE115*Assumptions!F$45</f>
        <v>1015994.3666812656</v>
      </c>
      <c r="AF115" s="52">
        <f>'Temporary Relocation Numbers'!AF115*Assumptions!G$45</f>
        <v>1038267.700196616</v>
      </c>
      <c r="AG115" s="52">
        <f>'Temporary Relocation Numbers'!AG115*Assumptions!H$45</f>
        <v>422140.40447381238</v>
      </c>
      <c r="AH115" s="53">
        <f>'Temporary Relocation Numbers'!AH115*Assumptions!C$45</f>
        <v>114790793.82603885</v>
      </c>
      <c r="AI115" s="53">
        <f>'Temporary Relocation Numbers'!AI115*Assumptions!D$45</f>
        <v>195141172.09966928</v>
      </c>
      <c r="AJ115" s="53">
        <f>'Temporary Relocation Numbers'!AJ115*Assumptions!E$45</f>
        <v>155777100.24560547</v>
      </c>
      <c r="AK115" s="53">
        <f>'Temporary Relocation Numbers'!AK115*Assumptions!F$45</f>
        <v>56487981.28738299</v>
      </c>
      <c r="AL115" s="53">
        <f>'Temporary Relocation Numbers'!AL115*Assumptions!G$45</f>
        <v>45026553.008390836</v>
      </c>
      <c r="AM115" s="53">
        <f>'Temporary Relocation Numbers'!AM115*Assumptions!H$45</f>
        <v>24409282.622614861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1981217.2580586623</v>
      </c>
      <c r="I116" s="52">
        <f>'Temporary Relocation Numbers'!I116*Assumptions!D$45</f>
        <v>2048077.432042809</v>
      </c>
      <c r="J116" s="52">
        <f>'Temporary Relocation Numbers'!J116*Assumptions!E$45</f>
        <v>1424771.736902585</v>
      </c>
      <c r="K116" s="52">
        <f>'Temporary Relocation Numbers'!K116*Assumptions!F$45</f>
        <v>1033246.0192996466</v>
      </c>
      <c r="L116" s="52">
        <f>'Temporary Relocation Numbers'!L116*Assumptions!G$45</f>
        <v>1075142.4536359443</v>
      </c>
      <c r="M116" s="52">
        <f>'Temporary Relocation Numbers'!M116*Assumptions!H$45</f>
        <v>468169.43607512256</v>
      </c>
      <c r="N116" s="53">
        <f>'Temporary Relocation Numbers'!N116*Assumptions!C$45</f>
        <v>125014491.94066064</v>
      </c>
      <c r="O116" s="53">
        <f>'Temporary Relocation Numbers'!O116*Assumptions!D$45</f>
        <v>216659858.83745569</v>
      </c>
      <c r="P116" s="53">
        <f>'Temporary Relocation Numbers'!P116*Assumptions!E$45</f>
        <v>174790646.90991238</v>
      </c>
      <c r="Q116" s="53">
        <f>'Temporary Relocation Numbers'!Q116*Assumptions!F$45</f>
        <v>57420457.295387246</v>
      </c>
      <c r="R116" s="53">
        <f>'Temporary Relocation Numbers'!R116*Assumptions!G$45</f>
        <v>46604035.002330385</v>
      </c>
      <c r="S116" s="53">
        <f>'Temporary Relocation Numbers'!S116*Assumptions!H$45</f>
        <v>27058224.966164123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1844465.0668964384</v>
      </c>
      <c r="AC116" s="52">
        <f>'Temporary Relocation Numbers'!AC116*Assumptions!D$45</f>
        <v>1870287.875269081</v>
      </c>
      <c r="AD116" s="52">
        <f>'Temporary Relocation Numbers'!AD116*Assumptions!E$45</f>
        <v>1287426.2206248317</v>
      </c>
      <c r="AE116" s="52">
        <f>'Temporary Relocation Numbers'!AE116*Assumptions!F$45</f>
        <v>1030587.2885827607</v>
      </c>
      <c r="AF116" s="52">
        <f>'Temporary Relocation Numbers'!AF116*Assumptions!G$45</f>
        <v>1053180.5382582142</v>
      </c>
      <c r="AG116" s="52">
        <f>'Temporary Relocation Numbers'!AG116*Assumptions!H$45</f>
        <v>428203.68804700219</v>
      </c>
      <c r="AH116" s="53">
        <f>'Temporary Relocation Numbers'!AH116*Assumptions!C$45</f>
        <v>116385450.56199357</v>
      </c>
      <c r="AI116" s="53">
        <f>'Temporary Relocation Numbers'!AI116*Assumptions!D$45</f>
        <v>197852044.41075748</v>
      </c>
      <c r="AJ116" s="53">
        <f>'Temporary Relocation Numbers'!AJ116*Assumptions!E$45</f>
        <v>157941132.69049481</v>
      </c>
      <c r="AK116" s="53">
        <f>'Temporary Relocation Numbers'!AK116*Assumptions!F$45</f>
        <v>57272703.971650884</v>
      </c>
      <c r="AL116" s="53">
        <f>'Temporary Relocation Numbers'!AL116*Assumptions!G$45</f>
        <v>45652055.225584894</v>
      </c>
      <c r="AM116" s="53">
        <f>'Temporary Relocation Numbers'!AM116*Assumptions!H$45</f>
        <v>24748372.767883517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2009673.8614266359</v>
      </c>
      <c r="I117" s="52">
        <f>'Temporary Relocation Numbers'!I117*Assumptions!D$45</f>
        <v>2077494.3609098878</v>
      </c>
      <c r="J117" s="52">
        <f>'Temporary Relocation Numbers'!J117*Assumptions!E$45</f>
        <v>1445236.0065539926</v>
      </c>
      <c r="K117" s="52">
        <f>'Temporary Relocation Numbers'!K117*Assumptions!F$45</f>
        <v>1048086.7299956348</v>
      </c>
      <c r="L117" s="52">
        <f>'Temporary Relocation Numbers'!L117*Assumptions!G$45</f>
        <v>1090584.930851778</v>
      </c>
      <c r="M117" s="52">
        <f>'Temporary Relocation Numbers'!M117*Assumptions!H$45</f>
        <v>474893.84345508442</v>
      </c>
      <c r="N117" s="53">
        <f>'Temporary Relocation Numbers'!N117*Assumptions!C$45</f>
        <v>126751174.77924481</v>
      </c>
      <c r="O117" s="53">
        <f>'Temporary Relocation Numbers'!O117*Assumptions!D$45</f>
        <v>219669665.56315655</v>
      </c>
      <c r="P117" s="53">
        <f>'Temporary Relocation Numbers'!P117*Assumptions!E$45</f>
        <v>177218812.73389983</v>
      </c>
      <c r="Q117" s="53">
        <f>'Temporary Relocation Numbers'!Q117*Assumptions!F$45</f>
        <v>58218133.798491292</v>
      </c>
      <c r="R117" s="53">
        <f>'Temporary Relocation Numbers'!R117*Assumptions!G$45</f>
        <v>47251451.366152748</v>
      </c>
      <c r="S117" s="53">
        <f>'Temporary Relocation Numbers'!S117*Assumptions!H$45</f>
        <v>27434113.826821901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1870957.4723210635</v>
      </c>
      <c r="AC117" s="52">
        <f>'Temporary Relocation Numbers'!AC117*Assumptions!D$45</f>
        <v>1897151.1786417828</v>
      </c>
      <c r="AD117" s="52">
        <f>'Temporary Relocation Numbers'!AD117*Assumptions!E$45</f>
        <v>1305917.7702904891</v>
      </c>
      <c r="AE117" s="52">
        <f>'Temporary Relocation Numbers'!AE117*Assumptions!F$45</f>
        <v>1045389.8114196612</v>
      </c>
      <c r="AF117" s="52">
        <f>'Temporary Relocation Numbers'!AF117*Assumptions!G$45</f>
        <v>1068307.5722723685</v>
      </c>
      <c r="AG117" s="52">
        <f>'Temporary Relocation Numbers'!AG117*Assumptions!H$45</f>
        <v>434354.05972476397</v>
      </c>
      <c r="AH117" s="53">
        <f>'Temporary Relocation Numbers'!AH117*Assumptions!C$45</f>
        <v>118002260.03355339</v>
      </c>
      <c r="AI117" s="53">
        <f>'Temporary Relocation Numbers'!AI117*Assumptions!D$45</f>
        <v>200600575.75918746</v>
      </c>
      <c r="AJ117" s="53">
        <f>'Temporary Relocation Numbers'!AJ117*Assumptions!E$45</f>
        <v>160135227.55415529</v>
      </c>
      <c r="AK117" s="53">
        <f>'Temporary Relocation Numbers'!AK117*Assumptions!F$45</f>
        <v>58068327.907426991</v>
      </c>
      <c r="AL117" s="53">
        <f>'Temporary Relocation Numbers'!AL117*Assumptions!G$45</f>
        <v>46286246.827099398</v>
      </c>
      <c r="AM117" s="53">
        <f>'Temporary Relocation Numbers'!AM117*Assumptions!H$45</f>
        <v>25092173.503315594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2038539.1924452228</v>
      </c>
      <c r="I118" s="52">
        <f>'Temporary Relocation Numbers'!I118*Assumptions!D$45</f>
        <v>2107333.8107668622</v>
      </c>
      <c r="J118" s="52">
        <f>'Temporary Relocation Numbers'!J118*Assumptions!E$45</f>
        <v>1465994.2084343457</v>
      </c>
      <c r="K118" s="52">
        <f>'Temporary Relocation Numbers'!K118*Assumptions!F$45</f>
        <v>1063140.6006649961</v>
      </c>
      <c r="L118" s="52">
        <f>'Temporary Relocation Numbers'!L118*Assumptions!G$45</f>
        <v>1106249.211328896</v>
      </c>
      <c r="M118" s="52">
        <f>'Temporary Relocation Numbers'!M118*Assumptions!H$45</f>
        <v>481714.83478762291</v>
      </c>
      <c r="N118" s="53">
        <f>'Temporary Relocation Numbers'!N118*Assumptions!C$45</f>
        <v>128511983.35905313</v>
      </c>
      <c r="O118" s="53">
        <f>'Temporary Relocation Numbers'!O118*Assumptions!D$45</f>
        <v>222721284.0788894</v>
      </c>
      <c r="P118" s="53">
        <f>'Temporary Relocation Numbers'!P118*Assumptions!E$45</f>
        <v>179680710.2785086</v>
      </c>
      <c r="Q118" s="53">
        <f>'Temporary Relocation Numbers'!Q118*Assumptions!F$45</f>
        <v>59026891.505639575</v>
      </c>
      <c r="R118" s="53">
        <f>'Temporary Relocation Numbers'!R118*Assumptions!G$45</f>
        <v>47907861.542380497</v>
      </c>
      <c r="S118" s="53">
        <f>'Temporary Relocation Numbers'!S118*Assumptions!H$45</f>
        <v>27815224.479956593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1897830.3932446158</v>
      </c>
      <c r="AC118" s="52">
        <f>'Temporary Relocation Numbers'!AC118*Assumptions!D$45</f>
        <v>1924400.3247917572</v>
      </c>
      <c r="AD118" s="52">
        <f>'Temporary Relocation Numbers'!AD118*Assumptions!E$45</f>
        <v>1324674.9176296755</v>
      </c>
      <c r="AE118" s="52">
        <f>'Temporary Relocation Numbers'!AE118*Assumptions!F$45</f>
        <v>1060404.9457303926</v>
      </c>
      <c r="AF118" s="52">
        <f>'Temporary Relocation Numbers'!AF118*Assumptions!G$45</f>
        <v>1083651.8787766162</v>
      </c>
      <c r="AG118" s="52">
        <f>'Temporary Relocation Numbers'!AG118*Assumptions!H$45</f>
        <v>440592.77037024271</v>
      </c>
      <c r="AH118" s="53">
        <f>'Temporary Relocation Numbers'!AH118*Assumptions!C$45</f>
        <v>119641529.98324604</v>
      </c>
      <c r="AI118" s="53">
        <f>'Temporary Relocation Numbers'!AI118*Assumptions!D$45</f>
        <v>203387289.29873809</v>
      </c>
      <c r="AJ118" s="53">
        <f>'Temporary Relocation Numbers'!AJ118*Assumptions!E$45</f>
        <v>162359802.45926371</v>
      </c>
      <c r="AK118" s="53">
        <f>'Temporary Relocation Numbers'!AK118*Assumptions!F$45</f>
        <v>58875004.533285476</v>
      </c>
      <c r="AL118" s="53">
        <f>'Temporary Relocation Numbers'!AL118*Assumptions!G$45</f>
        <v>46929248.524576597</v>
      </c>
      <c r="AM118" s="53">
        <f>'Temporary Relocation Numbers'!AM118*Assumptions!H$45</f>
        <v>25440750.267733186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2067819.1217480418</v>
      </c>
      <c r="I119" s="52">
        <f>'Temporary Relocation Numbers'!I119*Assumptions!D$45</f>
        <v>2137601.8503637277</v>
      </c>
      <c r="J119" s="52">
        <f>'Temporary Relocation Numbers'!J119*Assumptions!E$45</f>
        <v>1487050.5643486078</v>
      </c>
      <c r="K119" s="52">
        <f>'Temporary Relocation Numbers'!K119*Assumptions!F$45</f>
        <v>1078410.6929653012</v>
      </c>
      <c r="L119" s="52">
        <f>'Temporary Relocation Numbers'!L119*Assumptions!G$45</f>
        <v>1122138.4808700702</v>
      </c>
      <c r="M119" s="52">
        <f>'Temporary Relocation Numbers'!M119*Assumptions!H$45</f>
        <v>488633.79732656851</v>
      </c>
      <c r="N119" s="53">
        <f>'Temporary Relocation Numbers'!N119*Assumptions!C$45</f>
        <v>130297252.83131576</v>
      </c>
      <c r="O119" s="53">
        <f>'Temporary Relocation Numbers'!O119*Assumptions!D$45</f>
        <v>225815295.22785947</v>
      </c>
      <c r="P119" s="53">
        <f>'Temporary Relocation Numbers'!P119*Assumptions!E$45</f>
        <v>182176808.13981432</v>
      </c>
      <c r="Q119" s="53">
        <f>'Temporary Relocation Numbers'!Q119*Assumptions!F$45</f>
        <v>59846884.35528034</v>
      </c>
      <c r="R119" s="53">
        <f>'Temporary Relocation Numbers'!R119*Assumptions!G$45</f>
        <v>48573390.471725829</v>
      </c>
      <c r="S119" s="53">
        <f>'Temporary Relocation Numbers'!S119*Assumptions!H$45</f>
        <v>28201629.465937227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1925089.2950841675</v>
      </c>
      <c r="AC119" s="52">
        <f>'Temporary Relocation Numbers'!AC119*Assumptions!D$45</f>
        <v>1952040.8556527984</v>
      </c>
      <c r="AD119" s="52">
        <f>'Temporary Relocation Numbers'!AD119*Assumptions!E$45</f>
        <v>1343701.477472702</v>
      </c>
      <c r="AE119" s="52">
        <f>'Temporary Relocation Numbers'!AE119*Assumptions!F$45</f>
        <v>1075635.7452943209</v>
      </c>
      <c r="AF119" s="52">
        <f>'Temporary Relocation Numbers'!AF119*Assumptions!G$45</f>
        <v>1099216.5784973935</v>
      </c>
      <c r="AG119" s="52">
        <f>'Temporary Relocation Numbers'!AG119*Assumptions!H$45</f>
        <v>446921.08881297015</v>
      </c>
      <c r="AH119" s="53">
        <f>'Temporary Relocation Numbers'!AH119*Assumptions!C$45</f>
        <v>121303572.42871295</v>
      </c>
      <c r="AI119" s="53">
        <f>'Temporary Relocation Numbers'!AI119*Assumptions!D$45</f>
        <v>206212715.45076317</v>
      </c>
      <c r="AJ119" s="53">
        <f>'Temporary Relocation Numbers'!AJ119*Assumptions!E$45</f>
        <v>164615280.83004937</v>
      </c>
      <c r="AK119" s="53">
        <f>'Temporary Relocation Numbers'!AK119*Assumptions!F$45</f>
        <v>59692887.391562872</v>
      </c>
      <c r="AL119" s="53">
        <f>'Temporary Relocation Numbers'!AL119*Assumptions!G$45</f>
        <v>47581182.706567019</v>
      </c>
      <c r="AM119" s="53">
        <f>'Temporary Relocation Numbers'!AM119*Assumptions!H$45</f>
        <v>25794169.40902482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2097519.6042897459</v>
      </c>
      <c r="I120" s="52">
        <f>'Temporary Relocation Numbers'!I120*Assumptions!D$45</f>
        <v>2168304.6356170978</v>
      </c>
      <c r="J120" s="52">
        <f>'Temporary Relocation Numbers'!J120*Assumptions!E$45</f>
        <v>1508409.3567403392</v>
      </c>
      <c r="K120" s="52">
        <f>'Temporary Relocation Numbers'!K120*Assumptions!F$45</f>
        <v>1093900.1125292943</v>
      </c>
      <c r="L120" s="52">
        <f>'Temporary Relocation Numbers'!L120*Assumptions!G$45</f>
        <v>1138255.9710363678</v>
      </c>
      <c r="M120" s="52">
        <f>'Temporary Relocation Numbers'!M120*Assumptions!H$45</f>
        <v>495652.13825114432</v>
      </c>
      <c r="N120" s="53">
        <f>'Temporary Relocation Numbers'!N120*Assumptions!C$45</f>
        <v>132107323.00313403</v>
      </c>
      <c r="O120" s="53">
        <f>'Temporary Relocation Numbers'!O120*Assumptions!D$45</f>
        <v>228952287.92225993</v>
      </c>
      <c r="P120" s="53">
        <f>'Temporary Relocation Numbers'!P120*Assumptions!E$45</f>
        <v>184707581.4235599</v>
      </c>
      <c r="Q120" s="53">
        <f>'Temporary Relocation Numbers'!Q120*Assumptions!F$45</f>
        <v>60678268.424351938</v>
      </c>
      <c r="R120" s="53">
        <f>'Temporary Relocation Numbers'!R120*Assumptions!G$45</f>
        <v>49248164.830558836</v>
      </c>
      <c r="S120" s="53">
        <f>'Temporary Relocation Numbers'!S120*Assumptions!H$45</f>
        <v>28593402.33285293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1952739.7217576259</v>
      </c>
      <c r="AC120" s="52">
        <f>'Temporary Relocation Numbers'!AC120*Assumptions!D$45</f>
        <v>1980078.392758558</v>
      </c>
      <c r="AD120" s="52">
        <f>'Temporary Relocation Numbers'!AD120*Assumptions!E$45</f>
        <v>1363001.3194430212</v>
      </c>
      <c r="AE120" s="52">
        <f>'Temporary Relocation Numbers'!AE120*Assumptions!F$45</f>
        <v>1091085.3077528309</v>
      </c>
      <c r="AF120" s="52">
        <f>'Temporary Relocation Numbers'!AF120*Assumptions!G$45</f>
        <v>1115004.8369847296</v>
      </c>
      <c r="AG120" s="52">
        <f>'Temporary Relocation Numbers'!AG120*Assumptions!H$45</f>
        <v>453340.30210692022</v>
      </c>
      <c r="AH120" s="53">
        <f>'Temporary Relocation Numbers'!AH120*Assumptions!C$45</f>
        <v>122988703.72209844</v>
      </c>
      <c r="AI120" s="53">
        <f>'Temporary Relocation Numbers'!AI120*Assumptions!D$45</f>
        <v>209077392.00515151</v>
      </c>
      <c r="AJ120" s="53">
        <f>'Temporary Relocation Numbers'!AJ120*Assumptions!E$45</f>
        <v>166902091.97288838</v>
      </c>
      <c r="AK120" s="53">
        <f>'Temporary Relocation Numbers'!AK120*Assumptions!F$45</f>
        <v>60522132.157583036</v>
      </c>
      <c r="AL120" s="53">
        <f>'Temporary Relocation Numbers'!AL120*Assumptions!G$45</f>
        <v>48242173.461824857</v>
      </c>
      <c r="AM120" s="53">
        <f>'Temporary Relocation Numbers'!AM120*Assumptions!H$45</f>
        <v>26152498.196774077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2506798.3228978328</v>
      </c>
      <c r="I121" s="52">
        <f>'Temporary Relocation Numbers'!I121*Assumptions!D$45</f>
        <v>2591395.2904087808</v>
      </c>
      <c r="J121" s="52">
        <f>'Temporary Relocation Numbers'!J121*Assumptions!E$45</f>
        <v>1802737.8804883605</v>
      </c>
      <c r="K121" s="52">
        <f>'Temporary Relocation Numbers'!K121*Assumptions!F$45</f>
        <v>1307347.4793265325</v>
      </c>
      <c r="L121" s="52">
        <f>'Temporary Relocation Numbers'!L121*Assumptions!G$45</f>
        <v>1360358.2790772584</v>
      </c>
      <c r="M121" s="52">
        <f>'Temporary Relocation Numbers'!M121*Assumptions!H$45</f>
        <v>592366.31036372308</v>
      </c>
      <c r="N121" s="53">
        <f>'Temporary Relocation Numbers'!N121*Assumptions!C$45</f>
        <v>157811413.75563723</v>
      </c>
      <c r="O121" s="53">
        <f>'Temporary Relocation Numbers'!O121*Assumptions!D$45</f>
        <v>273499480.7119239</v>
      </c>
      <c r="P121" s="53">
        <f>'Temporary Relocation Numbers'!P121*Assumptions!E$45</f>
        <v>220646092.08033803</v>
      </c>
      <c r="Q121" s="53">
        <f>'Temporary Relocation Numbers'!Q121*Assumptions!F$45</f>
        <v>72484424.834373891</v>
      </c>
      <c r="R121" s="53">
        <f>'Temporary Relocation Numbers'!R121*Assumptions!G$45</f>
        <v>58830368.673784778</v>
      </c>
      <c r="S121" s="53">
        <f>'Temporary Relocation Numbers'!S121*Assumptions!H$45</f>
        <v>34156813.896866322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2333768.2515799724</v>
      </c>
      <c r="AC121" s="52">
        <f>'Temporary Relocation Numbers'!AC121*Assumptions!D$45</f>
        <v>2366441.3834425947</v>
      </c>
      <c r="AD121" s="52">
        <f>'Temporary Relocation Numbers'!AD121*Assumptions!E$45</f>
        <v>1628957.0856451055</v>
      </c>
      <c r="AE121" s="52">
        <f>'Temporary Relocation Numbers'!AE121*Assumptions!F$45</f>
        <v>1303983.4354918562</v>
      </c>
      <c r="AF121" s="52">
        <f>'Temporary Relocation Numbers'!AF121*Assumptions!G$45</f>
        <v>1332570.2652122553</v>
      </c>
      <c r="AG121" s="52">
        <f>'Temporary Relocation Numbers'!AG121*Assumptions!H$45</f>
        <v>541798.37303996924</v>
      </c>
      <c r="AH121" s="53">
        <f>'Temporary Relocation Numbers'!AH121*Assumptions!C$45</f>
        <v>146918586.86665773</v>
      </c>
      <c r="AI121" s="53">
        <f>'Temporary Relocation Numbers'!AI121*Assumptions!D$45</f>
        <v>249757530.97269091</v>
      </c>
      <c r="AJ121" s="53">
        <f>'Temporary Relocation Numbers'!AJ121*Assumptions!E$45</f>
        <v>199376192.73679516</v>
      </c>
      <c r="AK121" s="53">
        <f>'Temporary Relocation Numbers'!AK121*Assumptions!F$45</f>
        <v>72297909.170917869</v>
      </c>
      <c r="AL121" s="53">
        <f>'Temporary Relocation Numbers'!AL121*Assumptions!G$45</f>
        <v>57628641.80114115</v>
      </c>
      <c r="AM121" s="53">
        <f>'Temporary Relocation Numbers'!AM121*Assumptions!H$45</f>
        <v>31240983.617363583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2542803.9478781559</v>
      </c>
      <c r="I122" s="52">
        <f>'Temporary Relocation Numbers'!I122*Assumptions!D$45</f>
        <v>2628615.9978545932</v>
      </c>
      <c r="J122" s="52">
        <f>'Temporary Relocation Numbers'!J122*Assumptions!E$45</f>
        <v>1828630.9503335853</v>
      </c>
      <c r="K122" s="52">
        <f>'Temporary Relocation Numbers'!K122*Assumptions!F$45</f>
        <v>1326125.1618507442</v>
      </c>
      <c r="L122" s="52">
        <f>'Temporary Relocation Numbers'!L122*Assumptions!G$45</f>
        <v>1379897.3658828987</v>
      </c>
      <c r="M122" s="52">
        <f>'Temporary Relocation Numbers'!M122*Assumptions!H$45</f>
        <v>600874.58126334543</v>
      </c>
      <c r="N122" s="53">
        <f>'Temporary Relocation Numbers'!N122*Assumptions!C$45</f>
        <v>160003706.58303368</v>
      </c>
      <c r="O122" s="53">
        <f>'Temporary Relocation Numbers'!O122*Assumptions!D$45</f>
        <v>277298895.06093818</v>
      </c>
      <c r="P122" s="53">
        <f>'Temporary Relocation Numbers'!P122*Assumptions!E$45</f>
        <v>223711274.96888235</v>
      </c>
      <c r="Q122" s="53">
        <f>'Temporary Relocation Numbers'!Q122*Assumptions!F$45</f>
        <v>73491367.747314349</v>
      </c>
      <c r="R122" s="53">
        <f>'Temporary Relocation Numbers'!R122*Assumptions!G$45</f>
        <v>59647631.457301401</v>
      </c>
      <c r="S122" s="53">
        <f>'Temporary Relocation Numbers'!S122*Assumptions!H$45</f>
        <v>34631315.305419467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2367288.6124681341</v>
      </c>
      <c r="AC122" s="52">
        <f>'Temporary Relocation Numbers'!AC122*Assumptions!D$45</f>
        <v>2400431.0347886407</v>
      </c>
      <c r="AD122" s="52">
        <f>'Temporary Relocation Numbers'!AD122*Assumptions!E$45</f>
        <v>1652354.1086122252</v>
      </c>
      <c r="AE122" s="52">
        <f>'Temporary Relocation Numbers'!AE122*Assumptions!F$45</f>
        <v>1322712.7996094285</v>
      </c>
      <c r="AF122" s="52">
        <f>'Temporary Relocation Numbers'!AF122*Assumptions!G$45</f>
        <v>1351710.2274465121</v>
      </c>
      <c r="AG122" s="52">
        <f>'Temporary Relocation Numbers'!AG122*Assumptions!H$45</f>
        <v>549580.32695961103</v>
      </c>
      <c r="AH122" s="53">
        <f>'Temporary Relocation Numbers'!AH122*Assumptions!C$45</f>
        <v>148959558.15342242</v>
      </c>
      <c r="AI122" s="53">
        <f>'Temporary Relocation Numbers'!AI122*Assumptions!D$45</f>
        <v>253227125.66618699</v>
      </c>
      <c r="AJ122" s="53">
        <f>'Temporary Relocation Numbers'!AJ122*Assumptions!E$45</f>
        <v>202145897.32842436</v>
      </c>
      <c r="AK122" s="53">
        <f>'Temporary Relocation Numbers'!AK122*Assumptions!F$45</f>
        <v>73302261.035838053</v>
      </c>
      <c r="AL122" s="53">
        <f>'Temporary Relocation Numbers'!AL122*Assumptions!G$45</f>
        <v>58429210.372618929</v>
      </c>
      <c r="AM122" s="53">
        <f>'Temporary Relocation Numbers'!AM122*Assumptions!H$45</f>
        <v>31674978.742780853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2579326.7285540062</v>
      </c>
      <c r="I123" s="52">
        <f>'Temporary Relocation Numbers'!I123*Assumptions!D$45</f>
        <v>2666371.3134583724</v>
      </c>
      <c r="J123" s="52">
        <f>'Temporary Relocation Numbers'!J123*Assumptions!E$45</f>
        <v>1854895.9273058893</v>
      </c>
      <c r="K123" s="52">
        <f>'Temporary Relocation Numbers'!K123*Assumptions!F$45</f>
        <v>1345172.551829597</v>
      </c>
      <c r="L123" s="52">
        <f>'Temporary Relocation Numbers'!L123*Assumptions!G$45</f>
        <v>1399717.0963388698</v>
      </c>
      <c r="M123" s="52">
        <f>'Temporary Relocation Numbers'!M123*Assumptions!H$45</f>
        <v>609505.05808932614</v>
      </c>
      <c r="N123" s="53">
        <f>'Temporary Relocation Numbers'!N123*Assumptions!C$45</f>
        <v>162226454.4182567</v>
      </c>
      <c r="O123" s="53">
        <f>'Temporary Relocation Numbers'!O123*Assumptions!D$45</f>
        <v>281151090.31234366</v>
      </c>
      <c r="P123" s="53">
        <f>'Temporary Relocation Numbers'!P123*Assumptions!E$45</f>
        <v>226819038.9249256</v>
      </c>
      <c r="Q123" s="53">
        <f>'Temporary Relocation Numbers'!Q123*Assumptions!F$45</f>
        <v>74512298.962324381</v>
      </c>
      <c r="R123" s="53">
        <f>'Temporary Relocation Numbers'!R123*Assumptions!G$45</f>
        <v>60476247.534573928</v>
      </c>
      <c r="S123" s="53">
        <f>'Temporary Relocation Numbers'!S123*Assumptions!H$45</f>
        <v>35112408.417384982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2401290.4327271269</v>
      </c>
      <c r="AC123" s="52">
        <f>'Temporary Relocation Numbers'!AC123*Assumptions!D$45</f>
        <v>2434908.8860143502</v>
      </c>
      <c r="AD123" s="52">
        <f>'Temporary Relocation Numbers'!AD123*Assumptions!E$45</f>
        <v>1676087.1875065069</v>
      </c>
      <c r="AE123" s="52">
        <f>'Temporary Relocation Numbers'!AE123*Assumptions!F$45</f>
        <v>1341711.1771751023</v>
      </c>
      <c r="AF123" s="52">
        <f>'Temporary Relocation Numbers'!AF123*Assumptions!G$45</f>
        <v>1371125.1006283506</v>
      </c>
      <c r="AG123" s="52">
        <f>'Temporary Relocation Numbers'!AG123*Assumptions!H$45</f>
        <v>557474.05457555933</v>
      </c>
      <c r="AH123" s="53">
        <f>'Temporary Relocation Numbers'!AH123*Assumptions!C$45</f>
        <v>151028882.31154415</v>
      </c>
      <c r="AI123" s="53">
        <f>'Temporary Relocation Numbers'!AI123*Assumptions!D$45</f>
        <v>256744919.45618373</v>
      </c>
      <c r="AJ123" s="53">
        <f>'Temporary Relocation Numbers'!AJ123*Assumptions!E$45</f>
        <v>204954078.24673826</v>
      </c>
      <c r="AK123" s="53">
        <f>'Temporary Relocation Numbers'!AK123*Assumptions!F$45</f>
        <v>74320565.208371758</v>
      </c>
      <c r="AL123" s="53">
        <f>'Temporary Relocation Numbers'!AL123*Assumptions!G$45</f>
        <v>59240900.324327223</v>
      </c>
      <c r="AM123" s="53">
        <f>'Temporary Relocation Numbers'!AM123*Assumptions!H$45</f>
        <v>32115002.864314035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2616374.0929318001</v>
      </c>
      <c r="I124" s="52">
        <f>'Temporary Relocation Numbers'!I124*Assumptions!D$45</f>
        <v>2704668.915899599</v>
      </c>
      <c r="J124" s="52">
        <f>'Temporary Relocation Numbers'!J124*Assumptions!E$45</f>
        <v>1881538.153178652</v>
      </c>
      <c r="K124" s="52">
        <f>'Temporary Relocation Numbers'!K124*Assumptions!F$45</f>
        <v>1364493.5231229763</v>
      </c>
      <c r="L124" s="52">
        <f>'Temporary Relocation Numbers'!L124*Assumptions!G$45</f>
        <v>1419821.5013837342</v>
      </c>
      <c r="M124" s="52">
        <f>'Temporary Relocation Numbers'!M124*Assumptions!H$45</f>
        <v>618259.49610881764</v>
      </c>
      <c r="N124" s="53">
        <f>'Temporary Relocation Numbers'!N124*Assumptions!C$45</f>
        <v>164480080.33777225</v>
      </c>
      <c r="O124" s="53">
        <f>'Temporary Relocation Numbers'!O124*Assumptions!D$45</f>
        <v>285056799.69063264</v>
      </c>
      <c r="P124" s="53">
        <f>'Temporary Relocation Numbers'!P124*Assumptions!E$45</f>
        <v>229969975.47836173</v>
      </c>
      <c r="Q124" s="53">
        <f>'Temporary Relocation Numbers'!Q124*Assumptions!F$45</f>
        <v>75547412.802828118</v>
      </c>
      <c r="R124" s="53">
        <f>'Temporary Relocation Numbers'!R124*Assumptions!G$45</f>
        <v>61316374.623880617</v>
      </c>
      <c r="S124" s="53">
        <f>'Temporary Relocation Numbers'!S124*Assumptions!H$45</f>
        <v>35600184.80373206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2435780.627650213</v>
      </c>
      <c r="AC124" s="52">
        <f>'Temporary Relocation Numbers'!AC124*Assumptions!D$45</f>
        <v>2469881.9492282048</v>
      </c>
      <c r="AD124" s="52">
        <f>'Temporary Relocation Numbers'!AD124*Assumptions!E$45</f>
        <v>1700161.1491636706</v>
      </c>
      <c r="AE124" s="52">
        <f>'Temporary Relocation Numbers'!AE124*Assumptions!F$45</f>
        <v>1360982.4320806144</v>
      </c>
      <c r="AF124" s="52">
        <f>'Temporary Relocation Numbers'!AF124*Assumptions!G$45</f>
        <v>1390818.833356424</v>
      </c>
      <c r="AG124" s="52">
        <f>'Temporary Relocation Numbers'!AG124*Assumptions!H$45</f>
        <v>565481.16131484602</v>
      </c>
      <c r="AH124" s="53">
        <f>'Temporary Relocation Numbers'!AH124*Assumptions!C$45</f>
        <v>153126953.21491989</v>
      </c>
      <c r="AI124" s="53">
        <f>'Temporary Relocation Numbers'!AI124*Assumptions!D$45</f>
        <v>260311581.91740364</v>
      </c>
      <c r="AJ124" s="53">
        <f>'Temporary Relocation Numbers'!AJ124*Assumptions!E$45</f>
        <v>207801269.99917844</v>
      </c>
      <c r="AK124" s="53">
        <f>'Temporary Relocation Numbers'!AK124*Assumptions!F$45</f>
        <v>75353015.511913508</v>
      </c>
      <c r="AL124" s="53">
        <f>'Temporary Relocation Numbers'!AL124*Assumptions!G$45</f>
        <v>60063866.152835876</v>
      </c>
      <c r="AM124" s="53">
        <f>'Temporary Relocation Numbers'!AM124*Assumptions!H$45</f>
        <v>32561139.735885773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2653953.575707837</v>
      </c>
      <c r="I125" s="52">
        <f>'Temporary Relocation Numbers'!I125*Assumptions!D$45</f>
        <v>2743516.5941481004</v>
      </c>
      <c r="J125" s="52">
        <f>'Temporary Relocation Numbers'!J125*Assumptions!E$45</f>
        <v>1908563.0464501646</v>
      </c>
      <c r="K125" s="52">
        <f>'Temporary Relocation Numbers'!K125*Assumptions!F$45</f>
        <v>1384092.0052317614</v>
      </c>
      <c r="L125" s="52">
        <f>'Temporary Relocation Numbers'!L125*Assumptions!G$45</f>
        <v>1440214.6698531967</v>
      </c>
      <c r="M125" s="52">
        <f>'Temporary Relocation Numbers'!M125*Assumptions!H$45</f>
        <v>627139.67580021161</v>
      </c>
      <c r="N125" s="53">
        <f>'Temporary Relocation Numbers'!N125*Assumptions!C$45</f>
        <v>166765013.29536203</v>
      </c>
      <c r="O125" s="53">
        <f>'Temporary Relocation Numbers'!O125*Assumptions!D$45</f>
        <v>289016766.60614377</v>
      </c>
      <c r="P125" s="53">
        <f>'Temporary Relocation Numbers'!P125*Assumptions!E$45</f>
        <v>233164684.37653062</v>
      </c>
      <c r="Q125" s="53">
        <f>'Temporary Relocation Numbers'!Q125*Assumptions!F$45</f>
        <v>76596906.291762024</v>
      </c>
      <c r="R125" s="53">
        <f>'Temporary Relocation Numbers'!R125*Assumptions!G$45</f>
        <v>62168172.63449876</v>
      </c>
      <c r="S125" s="53">
        <f>'Temporary Relocation Numbers'!S125*Assumptions!H$45</f>
        <v>36094737.307520278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2470766.2118563354</v>
      </c>
      <c r="AC125" s="52">
        <f>'Temporary Relocation Numbers'!AC125*Assumptions!D$45</f>
        <v>2505357.3372549438</v>
      </c>
      <c r="AD125" s="52">
        <f>'Temporary Relocation Numbers'!AD125*Assumptions!E$45</f>
        <v>1724580.8897482017</v>
      </c>
      <c r="AE125" s="52">
        <f>'Temporary Relocation Numbers'!AE125*Assumptions!F$45</f>
        <v>1380530.4837155205</v>
      </c>
      <c r="AF125" s="52">
        <f>'Temporary Relocation Numbers'!AF125*Assumptions!G$45</f>
        <v>1410795.4309438646</v>
      </c>
      <c r="AG125" s="52">
        <f>'Temporary Relocation Numbers'!AG125*Assumptions!H$45</f>
        <v>573603.27566355991</v>
      </c>
      <c r="AH125" s="53">
        <f>'Temporary Relocation Numbers'!AH125*Assumptions!C$45</f>
        <v>155254170.20908454</v>
      </c>
      <c r="AI125" s="53">
        <f>'Temporary Relocation Numbers'!AI125*Assumptions!D$45</f>
        <v>263927791.92620194</v>
      </c>
      <c r="AJ125" s="53">
        <f>'Temporary Relocation Numbers'!AJ125*Assumptions!E$45</f>
        <v>210688014.5184848</v>
      </c>
      <c r="AK125" s="53">
        <f>'Temporary Relocation Numbers'!AK125*Assumptions!F$45</f>
        <v>76399808.462423772</v>
      </c>
      <c r="AL125" s="53">
        <f>'Temporary Relocation Numbers'!AL125*Assumptions!G$45</f>
        <v>60898264.500958256</v>
      </c>
      <c r="AM125" s="53">
        <f>'Temporary Relocation Numbers'!AM125*Assumptions!H$45</f>
        <v>33013474.274915814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2692072.8198007005</v>
      </c>
      <c r="I126" s="52">
        <f>'Temporary Relocation Numbers'!I126*Assumptions!D$45</f>
        <v>2782922.2490481725</v>
      </c>
      <c r="J126" s="52">
        <f>'Temporary Relocation Numbers'!J126*Assumptions!E$45</f>
        <v>1935976.1034456508</v>
      </c>
      <c r="K126" s="52">
        <f>'Temporary Relocation Numbers'!K126*Assumptions!F$45</f>
        <v>1403971.9840970058</v>
      </c>
      <c r="L126" s="52">
        <f>'Temporary Relocation Numbers'!L126*Assumptions!G$45</f>
        <v>1460900.7493116953</v>
      </c>
      <c r="M126" s="52">
        <f>'Temporary Relocation Numbers'!M126*Assumptions!H$45</f>
        <v>636147.40321525198</v>
      </c>
      <c r="N126" s="53">
        <f>'Temporary Relocation Numbers'!N126*Assumptions!C$45</f>
        <v>169081688.20377007</v>
      </c>
      <c r="O126" s="53">
        <f>'Temporary Relocation Numbers'!O126*Assumptions!D$45</f>
        <v>293031744.79656208</v>
      </c>
      <c r="P126" s="53">
        <f>'Temporary Relocation Numbers'!P126*Assumptions!E$45</f>
        <v>236403773.69837359</v>
      </c>
      <c r="Q126" s="53">
        <f>'Temporary Relocation Numbers'!Q126*Assumptions!F$45</f>
        <v>77660979.189076066</v>
      </c>
      <c r="R126" s="53">
        <f>'Temporary Relocation Numbers'!R126*Assumptions!G$45</f>
        <v>63031803.697141647</v>
      </c>
      <c r="S126" s="53">
        <f>'Temporary Relocation Numbers'!S126*Assumptions!H$45</f>
        <v>36596160.061571285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2506254.3007167564</v>
      </c>
      <c r="AC126" s="52">
        <f>'Temporary Relocation Numbers'!AC126*Assumptions!D$45</f>
        <v>2541342.2650821763</v>
      </c>
      <c r="AD126" s="52">
        <f>'Temporary Relocation Numbers'!AD126*Assumptions!E$45</f>
        <v>1749351.3757491359</v>
      </c>
      <c r="AE126" s="52">
        <f>'Temporary Relocation Numbers'!AE126*Assumptions!F$45</f>
        <v>1400359.3077643197</v>
      </c>
      <c r="AF126" s="52">
        <f>'Temporary Relocation Numbers'!AF126*Assumptions!G$45</f>
        <v>1431058.956232887</v>
      </c>
      <c r="AG126" s="52">
        <f>'Temporary Relocation Numbers'!AG126*Assumptions!H$45</f>
        <v>581842.04949804721</v>
      </c>
      <c r="AH126" s="53">
        <f>'Temporary Relocation Numbers'!AH126*Assumptions!C$45</f>
        <v>157410938.18722197</v>
      </c>
      <c r="AI126" s="53">
        <f>'Temporary Relocation Numbers'!AI126*Assumptions!D$45</f>
        <v>267594237.78978398</v>
      </c>
      <c r="AJ126" s="53">
        <f>'Temporary Relocation Numbers'!AJ126*Assumptions!E$45</f>
        <v>213614861.26584667</v>
      </c>
      <c r="AK126" s="53">
        <f>'Temporary Relocation Numbers'!AK126*Assumptions!F$45</f>
        <v>77461143.305833668</v>
      </c>
      <c r="AL126" s="53">
        <f>'Temporary Relocation Numbers'!AL126*Assumptions!G$45</f>
        <v>61744254.187566534</v>
      </c>
      <c r="AM126" s="53">
        <f>'Temporary Relocation Numbers'!AM126*Assumptions!H$45</f>
        <v>33472092.57848417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2730739.5779056824</v>
      </c>
      <c r="I127" s="52">
        <f>'Temporary Relocation Numbers'!I127*Assumptions!D$45</f>
        <v>2822893.8949254495</v>
      </c>
      <c r="J127" s="52">
        <f>'Temporary Relocation Numbers'!J127*Assumptions!E$45</f>
        <v>1963782.8994351069</v>
      </c>
      <c r="K127" s="52">
        <f>'Temporary Relocation Numbers'!K127*Assumptions!F$45</f>
        <v>1424137.5029105975</v>
      </c>
      <c r="L127" s="52">
        <f>'Temporary Relocation Numbers'!L127*Assumptions!G$45</f>
        <v>1481883.9468959286</v>
      </c>
      <c r="M127" s="52">
        <f>'Temporary Relocation Numbers'!M127*Assumptions!H$45</f>
        <v>645284.51034635026</v>
      </c>
      <c r="N127" s="53">
        <f>'Temporary Relocation Numbers'!N127*Assumptions!C$45</f>
        <v>171430546.01748422</v>
      </c>
      <c r="O127" s="53">
        <f>'Temporary Relocation Numbers'!O127*Assumptions!D$45</f>
        <v>297102498.47038507</v>
      </c>
      <c r="P127" s="53">
        <f>'Temporary Relocation Numbers'!P127*Assumptions!E$45</f>
        <v>239687859.97017452</v>
      </c>
      <c r="Q127" s="53">
        <f>'Temporary Relocation Numbers'!Q127*Assumptions!F$45</f>
        <v>78739834.029755875</v>
      </c>
      <c r="R127" s="53">
        <f>'Temporary Relocation Numbers'!R127*Assumptions!G$45</f>
        <v>63907432.194818452</v>
      </c>
      <c r="S127" s="53">
        <f>'Temporary Relocation Numbers'!S127*Assumptions!H$45</f>
        <v>37104548.506385975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2542252.1118021784</v>
      </c>
      <c r="AC127" s="52">
        <f>'Temporary Relocation Numbers'!AC127*Assumptions!D$45</f>
        <v>2577844.0513277552</v>
      </c>
      <c r="AD127" s="52">
        <f>'Temporary Relocation Numbers'!AD127*Assumptions!E$45</f>
        <v>1774477.6449901427</v>
      </c>
      <c r="AE127" s="52">
        <f>'Temporary Relocation Numbers'!AE127*Assumptions!F$45</f>
        <v>1420472.9370150289</v>
      </c>
      <c r="AF127" s="52">
        <f>'Temporary Relocation Numbers'!AF127*Assumptions!G$45</f>
        <v>1451613.530421085</v>
      </c>
      <c r="AG127" s="52">
        <f>'Temporary Relocation Numbers'!AG127*Assumptions!H$45</f>
        <v>590199.15842087101</v>
      </c>
      <c r="AH127" s="53">
        <f>'Temporary Relocation Numbers'!AH127*Assumptions!C$45</f>
        <v>159597667.66723251</v>
      </c>
      <c r="AI127" s="53">
        <f>'Temporary Relocation Numbers'!AI127*Assumptions!D$45</f>
        <v>271311617.37721705</v>
      </c>
      <c r="AJ127" s="53">
        <f>'Temporary Relocation Numbers'!AJ127*Assumptions!E$45</f>
        <v>216582367.3354871</v>
      </c>
      <c r="AK127" s="53">
        <f>'Temporary Relocation Numbers'!AK127*Assumptions!F$45</f>
        <v>78537222.055969328</v>
      </c>
      <c r="AL127" s="53">
        <f>'Temporary Relocation Numbers'!AL127*Assumptions!G$45</f>
        <v>62601996.237821184</v>
      </c>
      <c r="AM127" s="53">
        <f>'Temporary Relocation Numbers'!AM127*Assumptions!H$45</f>
        <v>33937081.939718753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2769961.7140715229</v>
      </c>
      <c r="I128" s="52">
        <f>'Temporary Relocation Numbers'!I128*Assumptions!D$45</f>
        <v>2863439.6612168667</v>
      </c>
      <c r="J128" s="52">
        <f>'Temporary Relocation Numbers'!J128*Assumptions!E$45</f>
        <v>1991989.0897672018</v>
      </c>
      <c r="K128" s="52">
        <f>'Temporary Relocation Numbers'!K128*Assumptions!F$45</f>
        <v>1444592.6629375666</v>
      </c>
      <c r="L128" s="52">
        <f>'Temporary Relocation Numbers'!L128*Assumptions!G$45</f>
        <v>1503168.5301705089</v>
      </c>
      <c r="M128" s="52">
        <f>'Temporary Relocation Numbers'!M128*Assumptions!H$45</f>
        <v>654552.85549917631</v>
      </c>
      <c r="N128" s="53">
        <f>'Temporary Relocation Numbers'!N128*Assumptions!C$45</f>
        <v>173812033.81666666</v>
      </c>
      <c r="O128" s="53">
        <f>'Temporary Relocation Numbers'!O128*Assumptions!D$45</f>
        <v>301229802.45238185</v>
      </c>
      <c r="P128" s="53">
        <f>'Temporary Relocation Numbers'!P128*Assumptions!E$45</f>
        <v>243017568.28290951</v>
      </c>
      <c r="Q128" s="53">
        <f>'Temporary Relocation Numbers'!Q128*Assumptions!F$45</f>
        <v>79833676.162373185</v>
      </c>
      <c r="R128" s="53">
        <f>'Temporary Relocation Numbers'!R128*Assumptions!G$45</f>
        <v>64795224.79412289</v>
      </c>
      <c r="S128" s="53">
        <f>'Temporary Relocation Numbers'!S128*Assumptions!H$45</f>
        <v>37619999.408310533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2578766.9663506574</v>
      </c>
      <c r="AC128" s="52">
        <f>'Temporary Relocation Numbers'!AC128*Assumptions!D$45</f>
        <v>2614870.1197282518</v>
      </c>
      <c r="AD128" s="52">
        <f>'Temporary Relocation Numbers'!AD128*Assumptions!E$45</f>
        <v>1799964.8076541198</v>
      </c>
      <c r="AE128" s="52">
        <f>'Temporary Relocation Numbers'!AE128*Assumptions!F$45</f>
        <v>1440875.4621793744</v>
      </c>
      <c r="AF128" s="52">
        <f>'Temporary Relocation Numbers'!AF128*Assumptions!G$45</f>
        <v>1472463.3338996056</v>
      </c>
      <c r="AG128" s="52">
        <f>'Temporary Relocation Numbers'!AG128*Assumptions!H$45</f>
        <v>598676.30210159556</v>
      </c>
      <c r="AH128" s="53">
        <f>'Temporary Relocation Numbers'!AH128*Assumptions!C$45</f>
        <v>161814774.86987025</v>
      </c>
      <c r="AI128" s="53">
        <f>'Temporary Relocation Numbers'!AI128*Assumptions!D$45</f>
        <v>275080638.25226229</v>
      </c>
      <c r="AJ128" s="53">
        <f>'Temporary Relocation Numbers'!AJ128*Assumptions!E$45</f>
        <v>219591097.56069979</v>
      </c>
      <c r="AK128" s="53">
        <f>'Temporary Relocation Numbers'!AK128*Assumptions!F$45</f>
        <v>79628249.533003092</v>
      </c>
      <c r="AL128" s="53">
        <f>'Temporary Relocation Numbers'!AL128*Assumptions!G$45</f>
        <v>63471653.913820364</v>
      </c>
      <c r="AM128" s="53">
        <f>'Temporary Relocation Numbers'!AM128*Assumptions!H$45</f>
        <v>34408530.864410698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2809747.2052997998</v>
      </c>
      <c r="I129" s="52">
        <f>'Temporary Relocation Numbers'!I129*Assumptions!D$45</f>
        <v>2904567.7941240151</v>
      </c>
      <c r="J129" s="52">
        <f>'Temporary Relocation Numbers'!J129*Assumptions!E$45</f>
        <v>2020600.4110194608</v>
      </c>
      <c r="K129" s="52">
        <f>'Temporary Relocation Numbers'!K129*Assumptions!F$45</f>
        <v>1465341.6243501983</v>
      </c>
      <c r="L129" s="52">
        <f>'Temporary Relocation Numbers'!L129*Assumptions!G$45</f>
        <v>1524758.8279958949</v>
      </c>
      <c r="M129" s="52">
        <f>'Temporary Relocation Numbers'!M129*Assumptions!H$45</f>
        <v>663954.32367060019</v>
      </c>
      <c r="N129" s="53">
        <f>'Temporary Relocation Numbers'!N129*Assumptions!C$45</f>
        <v>176226604.89225122</v>
      </c>
      <c r="O129" s="53">
        <f>'Temporary Relocation Numbers'!O129*Assumptions!D$45</f>
        <v>305414442.33107269</v>
      </c>
      <c r="P129" s="53">
        <f>'Temporary Relocation Numbers'!P129*Assumptions!E$45</f>
        <v>246393532.41122603</v>
      </c>
      <c r="Q129" s="53">
        <f>'Temporary Relocation Numbers'!Q129*Assumptions!F$45</f>
        <v>80942713.788171738</v>
      </c>
      <c r="R129" s="53">
        <f>'Temporary Relocation Numbers'!R129*Assumptions!G$45</f>
        <v>65695350.476956293</v>
      </c>
      <c r="S129" s="53">
        <f>'Temporary Relocation Numbers'!S129*Assumptions!H$45</f>
        <v>38142610.877954952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2615806.2907565925</v>
      </c>
      <c r="AC129" s="52">
        <f>'Temporary Relocation Numbers'!AC129*Assumptions!D$45</f>
        <v>2652428.0006487845</v>
      </c>
      <c r="AD129" s="52">
        <f>'Temporary Relocation Numbers'!AD129*Assumptions!E$45</f>
        <v>1825818.047322501</v>
      </c>
      <c r="AE129" s="52">
        <f>'Temporary Relocation Numbers'!AE129*Assumptions!F$45</f>
        <v>1461571.0327247574</v>
      </c>
      <c r="AF129" s="52">
        <f>'Temporary Relocation Numbers'!AF129*Assumptions!G$45</f>
        <v>1493612.6071033545</v>
      </c>
      <c r="AG129" s="52">
        <f>'Temporary Relocation Numbers'!AG129*Assumptions!H$45</f>
        <v>607275.20462246472</v>
      </c>
      <c r="AH129" s="53">
        <f>'Temporary Relocation Numbers'!AH129*Assumptions!C$45</f>
        <v>164062681.79796666</v>
      </c>
      <c r="AI129" s="53">
        <f>'Temporary Relocation Numbers'!AI129*Assumptions!D$45</f>
        <v>278902017.80805212</v>
      </c>
      <c r="AJ129" s="53">
        <f>'Temporary Relocation Numbers'!AJ129*Assumptions!E$45</f>
        <v>222641624.62135881</v>
      </c>
      <c r="AK129" s="53">
        <f>'Temporary Relocation Numbers'!AK129*Assumptions!F$45</f>
        <v>80734433.402438834</v>
      </c>
      <c r="AL129" s="53">
        <f>'Temporary Relocation Numbers'!AL129*Assumptions!G$45</f>
        <v>64353392.745675229</v>
      </c>
      <c r="AM129" s="53">
        <f>'Temporary Relocation Numbers'!AM129*Assumptions!H$45</f>
        <v>34886529.08786051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2850104.1431672983</v>
      </c>
      <c r="I130" s="52">
        <f>'Temporary Relocation Numbers'!I130*Assumptions!D$45</f>
        <v>2946286.6582902628</v>
      </c>
      <c r="J130" s="52">
        <f>'Temporary Relocation Numbers'!J130*Assumptions!E$45</f>
        <v>2049622.6821649719</v>
      </c>
      <c r="K130" s="52">
        <f>'Temporary Relocation Numbers'!K130*Assumptions!F$45</f>
        <v>1486388.6070741303</v>
      </c>
      <c r="L130" s="52">
        <f>'Temporary Relocation Numbers'!L130*Assumptions!G$45</f>
        <v>1546659.2314088005</v>
      </c>
      <c r="M130" s="52">
        <f>'Temporary Relocation Numbers'!M130*Assumptions!H$45</f>
        <v>673490.82693206449</v>
      </c>
      <c r="N130" s="53">
        <f>'Temporary Relocation Numbers'!N130*Assumptions!C$45</f>
        <v>178674718.83222216</v>
      </c>
      <c r="O130" s="53">
        <f>'Temporary Relocation Numbers'!O130*Assumptions!D$45</f>
        <v>309657214.60825706</v>
      </c>
      <c r="P130" s="53">
        <f>'Temporary Relocation Numbers'!P130*Assumptions!E$45</f>
        <v>249816394.93407512</v>
      </c>
      <c r="Q130" s="53">
        <f>'Temporary Relocation Numbers'!Q130*Assumptions!F$45</f>
        <v>82067158.000696063</v>
      </c>
      <c r="R130" s="53">
        <f>'Temporary Relocation Numbers'!R130*Assumptions!G$45</f>
        <v>66607980.57269156</v>
      </c>
      <c r="S130" s="53">
        <f>'Temporary Relocation Numbers'!S130*Assumptions!H$45</f>
        <v>38672482.388867304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2653377.6180811124</v>
      </c>
      <c r="AC130" s="52">
        <f>'Temporary Relocation Numbers'!AC130*Assumptions!D$45</f>
        <v>2690525.3326145527</v>
      </c>
      <c r="AD130" s="52">
        <f>'Temporary Relocation Numbers'!AD130*Assumptions!E$45</f>
        <v>1852042.6220294947</v>
      </c>
      <c r="AE130" s="52">
        <f>'Temporary Relocation Numbers'!AE130*Assumptions!F$45</f>
        <v>1482563.8577181774</v>
      </c>
      <c r="AF130" s="52">
        <f>'Temporary Relocation Numbers'!AF130*Assumptions!G$45</f>
        <v>1515065.6513734171</v>
      </c>
      <c r="AG130" s="52">
        <f>'Temporary Relocation Numbers'!AG130*Assumptions!H$45</f>
        <v>615997.6148290463</v>
      </c>
      <c r="AH130" s="53">
        <f>'Temporary Relocation Numbers'!AH130*Assumptions!C$45</f>
        <v>166341816.31675401</v>
      </c>
      <c r="AI130" s="53">
        <f>'Temporary Relocation Numbers'!AI130*Assumptions!D$45</f>
        <v>282776483.40363795</v>
      </c>
      <c r="AJ130" s="53">
        <f>'Temporary Relocation Numbers'!AJ130*Assumptions!E$45</f>
        <v>225734529.15292257</v>
      </c>
      <c r="AK130" s="53">
        <f>'Temporary Relocation Numbers'!AK130*Assumptions!F$45</f>
        <v>81855984.214638934</v>
      </c>
      <c r="AL130" s="53">
        <f>'Temporary Relocation Numbers'!AL130*Assumptions!G$45</f>
        <v>65247380.563016646</v>
      </c>
      <c r="AM130" s="53">
        <f>'Temporary Relocation Numbers'!AM130*Assumptions!H$45</f>
        <v>35371167.591958188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3364142.4838519739</v>
      </c>
      <c r="I131" s="52">
        <f>'Temporary Relocation Numbers'!I131*Assumptions!D$45</f>
        <v>3477672.2599847573</v>
      </c>
      <c r="J131" s="52">
        <f>'Temporary Relocation Numbers'!J131*Assumptions!E$45</f>
        <v>2419287.9960081754</v>
      </c>
      <c r="K131" s="52">
        <f>'Temporary Relocation Numbers'!K131*Assumptions!F$45</f>
        <v>1754470.2963080879</v>
      </c>
      <c r="L131" s="52">
        <f>'Temporary Relocation Numbers'!L131*Assumptions!G$45</f>
        <v>1825611.1942077777</v>
      </c>
      <c r="M131" s="52">
        <f>'Temporary Relocation Numbers'!M131*Assumptions!H$45</f>
        <v>794960.11007123371</v>
      </c>
      <c r="N131" s="53">
        <f>'Temporary Relocation Numbers'!N131*Assumptions!C$45</f>
        <v>210802089.2338489</v>
      </c>
      <c r="O131" s="53">
        <f>'Temporary Relocation Numbers'!O131*Assumptions!D$45</f>
        <v>365336451.69493848</v>
      </c>
      <c r="P131" s="53">
        <f>'Temporary Relocation Numbers'!P131*Assumptions!E$45</f>
        <v>294735698.03919172</v>
      </c>
      <c r="Q131" s="53">
        <f>'Temporary Relocation Numbers'!Q131*Assumptions!F$45</f>
        <v>96823593.606860265</v>
      </c>
      <c r="R131" s="53">
        <f>'Temporary Relocation Numbers'!R131*Assumptions!G$45</f>
        <v>78584712.80179131</v>
      </c>
      <c r="S131" s="53">
        <f>'Temporary Relocation Numbers'!S131*Assumptions!H$45</f>
        <v>45626153.138584264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3131934.8073957944</v>
      </c>
      <c r="AC131" s="52">
        <f>'Temporary Relocation Numbers'!AC131*Assumptions!D$45</f>
        <v>3175782.3997511645</v>
      </c>
      <c r="AD131" s="52">
        <f>'Temporary Relocation Numbers'!AD131*Assumptions!E$45</f>
        <v>2186072.842850605</v>
      </c>
      <c r="AE131" s="52">
        <f>'Temporary Relocation Numbers'!AE131*Assumptions!F$45</f>
        <v>1749955.7238040289</v>
      </c>
      <c r="AF131" s="52">
        <f>'Temporary Relocation Numbers'!AF131*Assumptions!G$45</f>
        <v>1788319.4674935753</v>
      </c>
      <c r="AG131" s="52">
        <f>'Temporary Relocation Numbers'!AG131*Assumptions!H$45</f>
        <v>727097.55219503783</v>
      </c>
      <c r="AH131" s="53">
        <f>'Temporary Relocation Numbers'!AH131*Assumptions!C$45</f>
        <v>196251616.54487637</v>
      </c>
      <c r="AI131" s="53">
        <f>'Temporary Relocation Numbers'!AI131*Assumptions!D$45</f>
        <v>333622315.88936806</v>
      </c>
      <c r="AJ131" s="53">
        <f>'Temporary Relocation Numbers'!AJ131*Assumptions!E$45</f>
        <v>266323689.60008523</v>
      </c>
      <c r="AK131" s="53">
        <f>'Temporary Relocation Numbers'!AK131*Assumptions!F$45</f>
        <v>96574448.816913396</v>
      </c>
      <c r="AL131" s="53">
        <f>'Temporary Relocation Numbers'!AL131*Assumptions!G$45</f>
        <v>76979464.300348923</v>
      </c>
      <c r="AM131" s="53">
        <f>'Temporary Relocation Numbers'!AM131*Assumptions!H$45</f>
        <v>41731231.344636783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264595.38850528968</v>
      </c>
      <c r="I4" s="52">
        <f>'Temp Relocation Housing Costs'!I4+'Temp Relocation Living Costs'!I4</f>
        <v>303733.10591487889</v>
      </c>
      <c r="J4" s="52">
        <f>'Temp Relocation Housing Costs'!J4+'Temp Relocation Living Costs'!J4</f>
        <v>209223.50738963025</v>
      </c>
      <c r="K4" s="52">
        <f>'Temp Relocation Housing Costs'!K4+'Temp Relocation Living Costs'!K4</f>
        <v>188758.93440612045</v>
      </c>
      <c r="L4" s="52">
        <f>'Temp Relocation Housing Costs'!L4+'Temp Relocation Living Costs'!L4</f>
        <v>155475.89916493077</v>
      </c>
      <c r="M4" s="52">
        <f>'Temp Relocation Housing Costs'!M4+'Temp Relocation Living Costs'!M4</f>
        <v>66032.668561277227</v>
      </c>
      <c r="N4" s="53">
        <f>'Temp Relocation Housing Costs'!N4+'Temp Relocation Living Costs'!N4</f>
        <v>17588045.013859428</v>
      </c>
      <c r="O4" s="53">
        <f>'Temp Relocation Housing Costs'!O4+'Temp Relocation Living Costs'!O4</f>
        <v>33847863.017838977</v>
      </c>
      <c r="P4" s="53">
        <f>'Temp Relocation Housing Costs'!P4+'Temp Relocation Living Costs'!P4</f>
        <v>27038986.956746951</v>
      </c>
      <c r="Q4" s="53">
        <f>'Temp Relocation Housing Costs'!Q4+'Temp Relocation Living Costs'!Q4</f>
        <v>11050386.362930596</v>
      </c>
      <c r="R4" s="53">
        <f>'Temp Relocation Housing Costs'!R4+'Temp Relocation Living Costs'!R4</f>
        <v>7099497.7473015236</v>
      </c>
      <c r="S4" s="53">
        <f>'Temp Relocation Housing Costs'!S4+'Temp Relocation Living Costs'!S4</f>
        <v>4020333.9914592449</v>
      </c>
      <c r="U4" s="68">
        <v>2023</v>
      </c>
      <c r="V4" s="55">
        <f>SUM(B4:G4)</f>
        <v>0</v>
      </c>
      <c r="W4" s="56">
        <f>SUM(H4:M4)</f>
        <v>1187819.5039421273</v>
      </c>
      <c r="X4" s="57">
        <f>SUM(N4:S4)</f>
        <v>100645113.09013672</v>
      </c>
      <c r="Y4" s="58">
        <f>SUM(V4:X4)</f>
        <v>101832932.59407885</v>
      </c>
      <c r="Z4" s="96">
        <f>Y4/1.0556^(U4-2022)</f>
        <v>96469242.699961007</v>
      </c>
      <c r="AA4" s="25">
        <f>SUM(Z:Z)</f>
        <v>4683071223.098114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246331.8694478322</v>
      </c>
      <c r="AK4" s="52">
        <f>'Temp Relocation Housing Costs'!AC4+'Temp Relocation Living Costs'!AC4</f>
        <v>277366.6348853868</v>
      </c>
      <c r="AL4" s="52">
        <f>'Temp Relocation Housing Costs'!AD4+'Temp Relocation Living Costs'!AD4</f>
        <v>189054.72533451859</v>
      </c>
      <c r="AM4" s="52">
        <f>'Temp Relocation Housing Costs'!AE4+'Temp Relocation Living Costs'!AE4</f>
        <v>188273.22319347801</v>
      </c>
      <c r="AN4" s="52">
        <f>'Temp Relocation Housing Costs'!AF4+'Temp Relocation Living Costs'!AF4</f>
        <v>152299.99579585675</v>
      </c>
      <c r="AO4" s="52">
        <f>'Temp Relocation Housing Costs'!AG4+'Temp Relocation Living Costs'!AG4</f>
        <v>60395.724348368407</v>
      </c>
      <c r="AP4" s="53">
        <f>'Temp Relocation Housing Costs'!AH4+'Temp Relocation Living Costs'!AH4</f>
        <v>16374042.014379263</v>
      </c>
      <c r="AQ4" s="53">
        <f>'Temp Relocation Housing Costs'!AI4+'Temp Relocation Living Costs'!AI4</f>
        <v>30909596.881252017</v>
      </c>
      <c r="AR4" s="53">
        <f>'Temp Relocation Housing Costs'!AJ4+'Temp Relocation Living Costs'!AJ4</f>
        <v>24432475.663032427</v>
      </c>
      <c r="AS4" s="53">
        <f>'Temp Relocation Housing Costs'!AK4+'Temp Relocation Living Costs'!AK4</f>
        <v>11021951.700606434</v>
      </c>
      <c r="AT4" s="53">
        <f>'Temp Relocation Housing Costs'!AL4+'Temp Relocation Living Costs'!AL4</f>
        <v>6954476.43573175</v>
      </c>
      <c r="AU4" s="53">
        <f>'Temp Relocation Housing Costs'!AM4+'Temp Relocation Living Costs'!AM4</f>
        <v>3677134.1947391327</v>
      </c>
      <c r="AW4" s="68">
        <v>2023</v>
      </c>
      <c r="AX4" s="55">
        <f>SUM(AD4:AI4)</f>
        <v>0</v>
      </c>
      <c r="AY4" s="56">
        <f>SUM(AJ4:AO4)</f>
        <v>1113722.1730054407</v>
      </c>
      <c r="AZ4" s="57">
        <f>SUM(AP4:AU4)</f>
        <v>93369676.889741033</v>
      </c>
      <c r="BA4" s="58">
        <f>SUM(AX4:AZ4)</f>
        <v>94483399.06274648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268395.8228054975</v>
      </c>
      <c r="I5" s="52">
        <f>'Temp Relocation Housing Costs'!I5+'Temp Relocation Living Costs'!I5</f>
        <v>308095.68275474128</v>
      </c>
      <c r="J5" s="52">
        <f>'Temp Relocation Housing Costs'!J5+'Temp Relocation Living Costs'!J5</f>
        <v>212228.62474403731</v>
      </c>
      <c r="K5" s="52">
        <f>'Temp Relocation Housing Costs'!K5+'Temp Relocation Living Costs'!K5</f>
        <v>191470.11517476547</v>
      </c>
      <c r="L5" s="52">
        <f>'Temp Relocation Housing Costs'!L5+'Temp Relocation Living Costs'!L5</f>
        <v>157709.02931651782</v>
      </c>
      <c r="M5" s="52">
        <f>'Temp Relocation Housing Costs'!M5+'Temp Relocation Living Costs'!M5</f>
        <v>66981.108441322678</v>
      </c>
      <c r="N5" s="53">
        <f>'Temp Relocation Housing Costs'!N5+'Temp Relocation Living Costs'!N5</f>
        <v>17832375.534790669</v>
      </c>
      <c r="O5" s="53">
        <f>'Temp Relocation Housing Costs'!O5+'Temp Relocation Living Costs'!O5</f>
        <v>34318072.526459232</v>
      </c>
      <c r="P5" s="53">
        <f>'Temp Relocation Housing Costs'!P5+'Temp Relocation Living Costs'!P5</f>
        <v>27414608.565822262</v>
      </c>
      <c r="Q5" s="53">
        <f>'Temp Relocation Housing Costs'!Q5+'Temp Relocation Living Costs'!Q5</f>
        <v>11203896.69647925</v>
      </c>
      <c r="R5" s="53">
        <f>'Temp Relocation Housing Costs'!R5+'Temp Relocation Living Costs'!R5</f>
        <v>7198122.9203427248</v>
      </c>
      <c r="S5" s="53">
        <f>'Temp Relocation Housing Costs'!S5+'Temp Relocation Living Costs'!S5</f>
        <v>4076183.8768601948</v>
      </c>
      <c r="U5" s="68">
        <v>2024</v>
      </c>
      <c r="V5" s="55">
        <f t="shared" ref="V5:V68" si="0">SUM(B5:G5)</f>
        <v>0</v>
      </c>
      <c r="W5" s="56">
        <f t="shared" ref="W5:W68" si="1">SUM(H5:M5)</f>
        <v>1204880.383236882</v>
      </c>
      <c r="X5" s="57">
        <f t="shared" ref="X5:X68" si="2">SUM(N5:S5)</f>
        <v>102043260.12075433</v>
      </c>
      <c r="Y5" s="58">
        <f t="shared" ref="Y5:Y68" si="3">SUM(V5:X5)</f>
        <v>103248140.50399122</v>
      </c>
      <c r="Z5" s="96">
        <f t="shared" ref="Z5:Z68" si="4">Y5/1.0556^(U5-2022)</f>
        <v>92658118.163988277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249869.98132186109</v>
      </c>
      <c r="AK5" s="52">
        <f>'Temp Relocation Housing Costs'!AC5+'Temp Relocation Living Costs'!AC5</f>
        <v>281350.50504618732</v>
      </c>
      <c r="AL5" s="52">
        <f>'Temp Relocation Housing Costs'!AD5+'Temp Relocation Living Costs'!AD5</f>
        <v>191770.15460498497</v>
      </c>
      <c r="AM5" s="52">
        <f>'Temp Relocation Housing Costs'!AE5+'Temp Relocation Living Costs'!AE5</f>
        <v>190977.42759884262</v>
      </c>
      <c r="AN5" s="52">
        <f>'Temp Relocation Housing Costs'!AF5+'Temp Relocation Living Costs'!AF5</f>
        <v>154487.50983838708</v>
      </c>
      <c r="AO5" s="52">
        <f>'Temp Relocation Housing Costs'!AG5+'Temp Relocation Living Costs'!AG5</f>
        <v>61263.199717822346</v>
      </c>
      <c r="AP5" s="53">
        <f>'Temp Relocation Housing Costs'!AH5+'Temp Relocation Living Costs'!AH5</f>
        <v>16601507.785132676</v>
      </c>
      <c r="AQ5" s="53">
        <f>'Temp Relocation Housing Costs'!AI5+'Temp Relocation Living Costs'!AI5</f>
        <v>31338988.43112693</v>
      </c>
      <c r="AR5" s="53">
        <f>'Temp Relocation Housing Costs'!AJ5+'Temp Relocation Living Costs'!AJ5</f>
        <v>24771888.002589464</v>
      </c>
      <c r="AS5" s="53">
        <f>'Temp Relocation Housing Costs'!AK5+'Temp Relocation Living Costs'!AK5</f>
        <v>11175067.02403016</v>
      </c>
      <c r="AT5" s="53">
        <f>'Temp Relocation Housing Costs'!AL5+'Temp Relocation Living Costs'!AL5</f>
        <v>7051086.9941540984</v>
      </c>
      <c r="AU5" s="53">
        <f>'Temp Relocation Housing Costs'!AM5+'Temp Relocation Living Costs'!AM5</f>
        <v>3728216.3993063094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1129718.7781280854</v>
      </c>
      <c r="AZ5" s="57">
        <f t="shared" ref="AZ5:AZ68" si="7">SUM(AP5:AU5)</f>
        <v>94666754.636339635</v>
      </c>
      <c r="BA5" s="58">
        <f t="shared" ref="BA5:BA68" si="8">SUM(AX5:AZ5)</f>
        <v>95796473.414467722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272250.84347227728</v>
      </c>
      <c r="I6" s="52">
        <f>'Temp Relocation Housing Costs'!I6+'Temp Relocation Living Costs'!I6</f>
        <v>312520.92012226116</v>
      </c>
      <c r="J6" s="52">
        <f>'Temp Relocation Housing Costs'!J6+'Temp Relocation Living Costs'!J6</f>
        <v>215276.90517522505</v>
      </c>
      <c r="K6" s="52">
        <f>'Temp Relocation Housing Costs'!K6+'Temp Relocation Living Costs'!K6</f>
        <v>194220.23715264857</v>
      </c>
      <c r="L6" s="52">
        <f>'Temp Relocation Housing Costs'!L6+'Temp Relocation Living Costs'!L6</f>
        <v>159974.23434466586</v>
      </c>
      <c r="M6" s="52">
        <f>'Temp Relocation Housing Costs'!M6+'Temp Relocation Living Costs'!M6</f>
        <v>67943.17094522476</v>
      </c>
      <c r="N6" s="53">
        <f>'Temp Relocation Housing Costs'!N6+'Temp Relocation Living Costs'!N6</f>
        <v>18080100.259194292</v>
      </c>
      <c r="O6" s="53">
        <f>'Temp Relocation Housing Costs'!O6+'Temp Relocation Living Costs'!O6</f>
        <v>34794814.116052531</v>
      </c>
      <c r="P6" s="53">
        <f>'Temp Relocation Housing Costs'!P6+'Temp Relocation Living Costs'!P6</f>
        <v>27795448.254755005</v>
      </c>
      <c r="Q6" s="53">
        <f>'Temp Relocation Housing Costs'!Q6+'Temp Relocation Living Costs'!Q6</f>
        <v>11359539.572884979</v>
      </c>
      <c r="R6" s="53">
        <f>'Temp Relocation Housing Costs'!R6+'Temp Relocation Living Costs'!R6</f>
        <v>7298118.1797060333</v>
      </c>
      <c r="S6" s="53">
        <f>'Temp Relocation Housing Costs'!S6+'Temp Relocation Living Costs'!S6</f>
        <v>4132809.6206117016</v>
      </c>
      <c r="U6" s="68">
        <v>2025</v>
      </c>
      <c r="V6" s="55">
        <f t="shared" si="0"/>
        <v>0</v>
      </c>
      <c r="W6" s="56">
        <f t="shared" si="1"/>
        <v>1222186.3112123029</v>
      </c>
      <c r="X6" s="57">
        <f t="shared" si="2"/>
        <v>103460830.00320454</v>
      </c>
      <c r="Y6" s="58">
        <f t="shared" si="3"/>
        <v>104683016.31441684</v>
      </c>
      <c r="Z6" s="96">
        <f t="shared" si="4"/>
        <v>88997556.555766523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253458.91177515552</v>
      </c>
      <c r="AK6" s="52">
        <f>'Temp Relocation Housing Costs'!AC6+'Temp Relocation Living Costs'!AC6</f>
        <v>285391.59629799851</v>
      </c>
      <c r="AL6" s="52">
        <f>'Temp Relocation Housing Costs'!AD6+'Temp Relocation Living Costs'!AD6</f>
        <v>194524.58610673572</v>
      </c>
      <c r="AM6" s="52">
        <f>'Temp Relocation Housing Costs'!AE6+'Temp Relocation Living Costs'!AE6</f>
        <v>193720.47301060191</v>
      </c>
      <c r="AN6" s="52">
        <f>'Temp Relocation Housing Costs'!AF6+'Temp Relocation Living Costs'!AF6</f>
        <v>156706.4435645573</v>
      </c>
      <c r="AO6" s="52">
        <f>'Temp Relocation Housing Costs'!AG6+'Temp Relocation Living Costs'!AG6</f>
        <v>62143.134802342698</v>
      </c>
      <c r="AP6" s="53">
        <f>'Temp Relocation Housing Costs'!AH6+'Temp Relocation Living Costs'!AH6</f>
        <v>16832133.476742469</v>
      </c>
      <c r="AQ6" s="53">
        <f>'Temp Relocation Housing Costs'!AI6+'Temp Relocation Living Costs'!AI6</f>
        <v>31774345.024926953</v>
      </c>
      <c r="AR6" s="53">
        <f>'Temp Relocation Housing Costs'!AJ6+'Temp Relocation Living Costs'!AJ6</f>
        <v>25116015.408185344</v>
      </c>
      <c r="AS6" s="53">
        <f>'Temp Relocation Housing Costs'!AK6+'Temp Relocation Living Costs'!AK6</f>
        <v>11330309.402888708</v>
      </c>
      <c r="AT6" s="53">
        <f>'Temp Relocation Housing Costs'!AL6+'Temp Relocation Living Costs'!AL6</f>
        <v>7149039.6521701291</v>
      </c>
      <c r="AU6" s="53">
        <f>'Temp Relocation Housing Costs'!AM6+'Temp Relocation Living Costs'!AM6</f>
        <v>3780008.2303068032</v>
      </c>
      <c r="AW6" s="68">
        <v>2025</v>
      </c>
      <c r="AX6" s="55">
        <f t="shared" si="5"/>
        <v>0</v>
      </c>
      <c r="AY6" s="56">
        <f t="shared" si="6"/>
        <v>1145945.1455573917</v>
      </c>
      <c r="AZ6" s="57">
        <f t="shared" si="7"/>
        <v>95981851.195220411</v>
      </c>
      <c r="BA6" s="58">
        <f t="shared" si="8"/>
        <v>97127796.340777799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276161.23454007873</v>
      </c>
      <c r="I7" s="52">
        <f>'Temp Relocation Housing Costs'!I7+'Temp Relocation Living Costs'!I7</f>
        <v>317009.71802261245</v>
      </c>
      <c r="J7" s="52">
        <f>'Temp Relocation Housing Costs'!J7+'Temp Relocation Living Costs'!J7</f>
        <v>218368.96864274138</v>
      </c>
      <c r="K7" s="52">
        <f>'Temp Relocation Housing Costs'!K7+'Temp Relocation Living Costs'!K7</f>
        <v>197009.8596598249</v>
      </c>
      <c r="L7" s="52">
        <f>'Temp Relocation Housing Costs'!L7+'Temp Relocation Living Costs'!L7</f>
        <v>162271.97494697728</v>
      </c>
      <c r="M7" s="52">
        <f>'Temp Relocation Housing Costs'!M7+'Temp Relocation Living Costs'!M7</f>
        <v>68919.051737342001</v>
      </c>
      <c r="N7" s="53">
        <f>'Temp Relocation Housing Costs'!N7+'Temp Relocation Living Costs'!N7</f>
        <v>18331266.338843107</v>
      </c>
      <c r="O7" s="53">
        <f>'Temp Relocation Housing Costs'!O7+'Temp Relocation Living Costs'!O7</f>
        <v>35278178.529321961</v>
      </c>
      <c r="P7" s="53">
        <f>'Temp Relocation Housing Costs'!P7+'Temp Relocation Living Costs'!P7</f>
        <v>28181578.512339063</v>
      </c>
      <c r="Q7" s="53">
        <f>'Temp Relocation Housing Costs'!Q7+'Temp Relocation Living Costs'!Q7</f>
        <v>11517344.617117859</v>
      </c>
      <c r="R7" s="53">
        <f>'Temp Relocation Housing Costs'!R7+'Temp Relocation Living Costs'!R7</f>
        <v>7399502.5584280677</v>
      </c>
      <c r="S7" s="53">
        <f>'Temp Relocation Housing Costs'!S7+'Temp Relocation Living Costs'!S7</f>
        <v>4190222.0008232589</v>
      </c>
      <c r="U7" s="68">
        <v>2026</v>
      </c>
      <c r="V7" s="55">
        <f t="shared" si="0"/>
        <v>0</v>
      </c>
      <c r="W7" s="56">
        <f t="shared" si="1"/>
        <v>1239740.8075495767</v>
      </c>
      <c r="X7" s="57">
        <f t="shared" si="2"/>
        <v>104898092.55687331</v>
      </c>
      <c r="Y7" s="58">
        <f t="shared" si="3"/>
        <v>106137833.36442289</v>
      </c>
      <c r="Z7" s="96">
        <f t="shared" si="4"/>
        <v>85481609.702252656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257099.39072471354</v>
      </c>
      <c r="AK7" s="52">
        <f>'Temp Relocation Housing Costs'!AC7+'Temp Relocation Living Costs'!AC7</f>
        <v>289490.73051832255</v>
      </c>
      <c r="AL7" s="52">
        <f>'Temp Relocation Housing Costs'!AD7+'Temp Relocation Living Costs'!AD7</f>
        <v>197318.58003629724</v>
      </c>
      <c r="AM7" s="52">
        <f>'Temp Relocation Housing Costs'!AE7+'Temp Relocation Living Costs'!AE7</f>
        <v>196502.91730957828</v>
      </c>
      <c r="AN7" s="52">
        <f>'Temp Relocation Housing Costs'!AF7+'Temp Relocation Living Costs'!AF7</f>
        <v>158957.24826130815</v>
      </c>
      <c r="AO7" s="52">
        <f>'Temp Relocation Housing Costs'!AG7+'Temp Relocation Living Costs'!AG7</f>
        <v>63035.708563206033</v>
      </c>
      <c r="AP7" s="53">
        <f>'Temp Relocation Housing Costs'!AH7+'Temp Relocation Living Costs'!AH7</f>
        <v>17065962.986361977</v>
      </c>
      <c r="AQ7" s="53">
        <f>'Temp Relocation Housing Costs'!AI7+'Temp Relocation Living Costs'!AI7</f>
        <v>32215749.528160345</v>
      </c>
      <c r="AR7" s="53">
        <f>'Temp Relocation Housing Costs'!AJ7+'Temp Relocation Living Costs'!AJ7</f>
        <v>25464923.380820345</v>
      </c>
      <c r="AS7" s="53">
        <f>'Temp Relocation Housing Costs'!AK7+'Temp Relocation Living Costs'!AK7</f>
        <v>11487708.385921696</v>
      </c>
      <c r="AT7" s="53">
        <f>'Temp Relocation Housing Costs'!AL7+'Temp Relocation Living Costs'!AL7</f>
        <v>7248353.0540289693</v>
      </c>
      <c r="AU7" s="53">
        <f>'Temp Relocation Housing Costs'!AM7+'Temp Relocation Living Costs'!AM7</f>
        <v>3832519.5457661087</v>
      </c>
      <c r="AW7" s="68">
        <v>2026</v>
      </c>
      <c r="AX7" s="55">
        <f t="shared" si="5"/>
        <v>0</v>
      </c>
      <c r="AY7" s="56">
        <f t="shared" si="6"/>
        <v>1162404.5754134257</v>
      </c>
      <c r="AZ7" s="57">
        <f t="shared" si="7"/>
        <v>97315216.881059453</v>
      </c>
      <c r="BA7" s="58">
        <f t="shared" si="8"/>
        <v>98477621.456472874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280127.79130458896</v>
      </c>
      <c r="I8" s="52">
        <f>'Temp Relocation Housing Costs'!I8+'Temp Relocation Living Costs'!I8</f>
        <v>321562.98938791524</v>
      </c>
      <c r="J8" s="52">
        <f>'Temp Relocation Housing Costs'!J8+'Temp Relocation Living Costs'!J8</f>
        <v>221505.44401073252</v>
      </c>
      <c r="K8" s="52">
        <f>'Temp Relocation Housing Costs'!K8+'Temp Relocation Living Costs'!K8</f>
        <v>199839.5500499708</v>
      </c>
      <c r="L8" s="52">
        <f>'Temp Relocation Housing Costs'!L8+'Temp Relocation Living Costs'!L8</f>
        <v>164602.71843814218</v>
      </c>
      <c r="M8" s="52">
        <f>'Temp Relocation Housing Costs'!M8+'Temp Relocation Living Costs'!M8</f>
        <v>69908.949292397694</v>
      </c>
      <c r="N8" s="53">
        <f>'Temp Relocation Housing Costs'!N8+'Temp Relocation Living Costs'!N8</f>
        <v>18585921.580535371</v>
      </c>
      <c r="O8" s="53">
        <f>'Temp Relocation Housing Costs'!O8+'Temp Relocation Living Costs'!O8</f>
        <v>35768257.769554868</v>
      </c>
      <c r="P8" s="53">
        <f>'Temp Relocation Housing Costs'!P8+'Temp Relocation Living Costs'!P8</f>
        <v>28573072.834371924</v>
      </c>
      <c r="Q8" s="53">
        <f>'Temp Relocation Housing Costs'!Q8+'Temp Relocation Living Costs'!Q8</f>
        <v>11677341.865693668</v>
      </c>
      <c r="R8" s="53">
        <f>'Temp Relocation Housing Costs'!R8+'Temp Relocation Living Costs'!R8</f>
        <v>7502295.3539495766</v>
      </c>
      <c r="S8" s="53">
        <f>'Temp Relocation Housing Costs'!S8+'Temp Relocation Living Costs'!S8</f>
        <v>4248431.9453322636</v>
      </c>
      <c r="U8" s="68">
        <v>2027</v>
      </c>
      <c r="V8" s="55">
        <f t="shared" si="0"/>
        <v>0</v>
      </c>
      <c r="W8" s="56">
        <f t="shared" si="1"/>
        <v>1257547.4424837474</v>
      </c>
      <c r="X8" s="57">
        <f t="shared" si="2"/>
        <v>106355321.34943767</v>
      </c>
      <c r="Y8" s="58">
        <f t="shared" si="3"/>
        <v>107612868.79192142</v>
      </c>
      <c r="Z8" s="96">
        <f t="shared" si="4"/>
        <v>82104564.420610324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260792.15857147143</v>
      </c>
      <c r="AK8" s="52">
        <f>'Temp Relocation Housing Costs'!AC8+'Temp Relocation Living Costs'!AC8</f>
        <v>293648.74138944567</v>
      </c>
      <c r="AL8" s="52">
        <f>'Temp Relocation Housing Costs'!AD8+'Temp Relocation Living Costs'!AD8</f>
        <v>200152.70463640627</v>
      </c>
      <c r="AM8" s="52">
        <f>'Temp Relocation Housing Costs'!AE8+'Temp Relocation Living Costs'!AE8</f>
        <v>199325.32638954342</v>
      </c>
      <c r="AN8" s="52">
        <f>'Temp Relocation Housing Costs'!AF8+'Temp Relocation Living Costs'!AF8</f>
        <v>161240.38169750123</v>
      </c>
      <c r="AO8" s="52">
        <f>'Temp Relocation Housing Costs'!AG8+'Temp Relocation Living Costs'!AG8</f>
        <v>63941.102532144083</v>
      </c>
      <c r="AP8" s="53">
        <f>'Temp Relocation Housing Costs'!AH8+'Temp Relocation Living Costs'!AH8</f>
        <v>17303040.820957307</v>
      </c>
      <c r="AQ8" s="53">
        <f>'Temp Relocation Housing Costs'!AI8+'Temp Relocation Living Costs'!AI8</f>
        <v>32663285.957490772</v>
      </c>
      <c r="AR8" s="53">
        <f>'Temp Relocation Housing Costs'!AJ8+'Temp Relocation Living Costs'!AJ8</f>
        <v>25818678.331424974</v>
      </c>
      <c r="AS8" s="53">
        <f>'Temp Relocation Housing Costs'!AK8+'Temp Relocation Living Costs'!AK8</f>
        <v>11647293.93235546</v>
      </c>
      <c r="AT8" s="53">
        <f>'Temp Relocation Housing Costs'!AL8+'Temp Relocation Living Costs'!AL8</f>
        <v>7349046.1029828973</v>
      </c>
      <c r="AU8" s="53">
        <f>'Temp Relocation Housing Costs'!AM8+'Temp Relocation Living Costs'!AM8</f>
        <v>3885760.340655948</v>
      </c>
      <c r="AW8" s="68">
        <v>2027</v>
      </c>
      <c r="AX8" s="55">
        <f t="shared" si="5"/>
        <v>0</v>
      </c>
      <c r="AY8" s="56">
        <f t="shared" si="6"/>
        <v>1179100.4152165123</v>
      </c>
      <c r="AZ8" s="57">
        <f t="shared" si="7"/>
        <v>98667105.485867366</v>
      </c>
      <c r="BA8" s="58">
        <f t="shared" si="8"/>
        <v>99846205.901083872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284151.32048447919</v>
      </c>
      <c r="I9" s="52">
        <f>'Temp Relocation Housing Costs'!I9+'Temp Relocation Living Costs'!I9</f>
        <v>326181.66026290972</v>
      </c>
      <c r="J9" s="52">
        <f>'Temp Relocation Housing Costs'!J9+'Temp Relocation Living Costs'!J9</f>
        <v>224686.96917584073</v>
      </c>
      <c r="K9" s="52">
        <f>'Temp Relocation Housing Costs'!K9+'Temp Relocation Living Costs'!K9</f>
        <v>202709.88382577206</v>
      </c>
      <c r="L9" s="52">
        <f>'Temp Relocation Housing Costs'!L9+'Temp Relocation Living Costs'!L9</f>
        <v>166966.9388449814</v>
      </c>
      <c r="M9" s="52">
        <f>'Temp Relocation Housing Costs'!M9+'Temp Relocation Living Costs'!M9</f>
        <v>70913.064935845512</v>
      </c>
      <c r="N9" s="53">
        <f>'Temp Relocation Housing Costs'!N9+'Temp Relocation Living Costs'!N9</f>
        <v>18844114.455194317</v>
      </c>
      <c r="O9" s="53">
        <f>'Temp Relocation Housing Costs'!O9+'Temp Relocation Living Costs'!O9</f>
        <v>36265145.118134625</v>
      </c>
      <c r="P9" s="53">
        <f>'Temp Relocation Housing Costs'!P9+'Temp Relocation Living Costs'!P9</f>
        <v>28970005.73764383</v>
      </c>
      <c r="Q9" s="53">
        <f>'Temp Relocation Housing Costs'!Q9+'Temp Relocation Living Costs'!Q9</f>
        <v>11839561.772391016</v>
      </c>
      <c r="R9" s="53">
        <f>'Temp Relocation Housing Costs'!R9+'Temp Relocation Living Costs'!R9</f>
        <v>7606516.1317885024</v>
      </c>
      <c r="S9" s="53">
        <f>'Temp Relocation Housing Costs'!S9+'Temp Relocation Living Costs'!S9</f>
        <v>4307450.5337840198</v>
      </c>
      <c r="U9" s="68">
        <v>2028</v>
      </c>
      <c r="V9" s="55">
        <f t="shared" si="0"/>
        <v>0</v>
      </c>
      <c r="W9" s="56">
        <f t="shared" si="1"/>
        <v>1275609.8375298288</v>
      </c>
      <c r="X9" s="57">
        <f t="shared" si="2"/>
        <v>107832793.74893633</v>
      </c>
      <c r="Y9" s="58">
        <f t="shared" si="3"/>
        <v>109108403.58646615</v>
      </c>
      <c r="Z9" s="96">
        <f t="shared" si="4"/>
        <v>78860933.234606966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264537.96635088569</v>
      </c>
      <c r="AK9" s="52">
        <f>'Temp Relocation Housing Costs'!AC9+'Temp Relocation Living Costs'!AC9</f>
        <v>297866.47456799273</v>
      </c>
      <c r="AL9" s="52">
        <f>'Temp Relocation Housing Costs'!AD9+'Temp Relocation Living Costs'!AD9</f>
        <v>203027.53631157873</v>
      </c>
      <c r="AM9" s="52">
        <f>'Temp Relocation Housing Costs'!AE9+'Temp Relocation Living Costs'!AE9</f>
        <v>202188.27427230965</v>
      </c>
      <c r="AN9" s="52">
        <f>'Temp Relocation Housing Costs'!AF9+'Temp Relocation Living Costs'!AF9</f>
        <v>163556.30821702004</v>
      </c>
      <c r="AO9" s="52">
        <f>'Temp Relocation Housing Costs'!AG9+'Temp Relocation Living Costs'!AG9</f>
        <v>64859.500848263669</v>
      </c>
      <c r="AP9" s="53">
        <f>'Temp Relocation Housing Costs'!AH9+'Temp Relocation Living Costs'!AH9</f>
        <v>17543412.105778761</v>
      </c>
      <c r="AQ9" s="53">
        <f>'Temp Relocation Housing Costs'!AI9+'Temp Relocation Living Costs'!AI9</f>
        <v>33117039.496728979</v>
      </c>
      <c r="AR9" s="53">
        <f>'Temp Relocation Housing Costs'!AJ9+'Temp Relocation Living Costs'!AJ9</f>
        <v>26177347.593500555</v>
      </c>
      <c r="AS9" s="53">
        <f>'Temp Relocation Housing Costs'!AK9+'Temp Relocation Living Costs'!AK9</f>
        <v>11809096.417605475</v>
      </c>
      <c r="AT9" s="53">
        <f>'Temp Relocation Housing Costs'!AL9+'Temp Relocation Living Costs'!AL9</f>
        <v>7451137.9648853708</v>
      </c>
      <c r="AU9" s="53">
        <f>'Temp Relocation Housing Costs'!AM9+'Temp Relocation Living Costs'!AM9</f>
        <v>3939740.7487967205</v>
      </c>
      <c r="AW9" s="68">
        <v>2028</v>
      </c>
      <c r="AX9" s="55">
        <f t="shared" si="5"/>
        <v>0</v>
      </c>
      <c r="AY9" s="56">
        <f t="shared" si="6"/>
        <v>1196036.0605680505</v>
      </c>
      <c r="AZ9" s="57">
        <f t="shared" si="7"/>
        <v>100037774.32729585</v>
      </c>
      <c r="BA9" s="58">
        <f t="shared" si="8"/>
        <v>101233810.3878639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288232.64038547582</v>
      </c>
      <c r="I10" s="52">
        <f>'Temp Relocation Housing Costs'!I10+'Temp Relocation Living Costs'!I10</f>
        <v>330866.66999329324</v>
      </c>
      <c r="J10" s="52">
        <f>'Temp Relocation Housing Costs'!J10+'Temp Relocation Living Costs'!J10</f>
        <v>227914.19119694008</v>
      </c>
      <c r="K10" s="52">
        <f>'Temp Relocation Housing Costs'!K10+'Temp Relocation Living Costs'!K10</f>
        <v>205621.44475597024</v>
      </c>
      <c r="L10" s="52">
        <f>'Temp Relocation Housing Costs'!L10+'Temp Relocation Living Costs'!L10</f>
        <v>169365.11700285392</v>
      </c>
      <c r="M10" s="52">
        <f>'Temp Relocation Housing Costs'!M10+'Temp Relocation Living Costs'!M10</f>
        <v>71931.602884815322</v>
      </c>
      <c r="N10" s="53">
        <f>'Temp Relocation Housing Costs'!N10+'Temp Relocation Living Costs'!N10</f>
        <v>19105894.107094068</v>
      </c>
      <c r="O10" s="53">
        <f>'Temp Relocation Housing Costs'!O10+'Temp Relocation Living Costs'!O10</f>
        <v>36768935.152295813</v>
      </c>
      <c r="P10" s="53">
        <f>'Temp Relocation Housing Costs'!P10+'Temp Relocation Living Costs'!P10</f>
        <v>29372452.774121266</v>
      </c>
      <c r="Q10" s="53">
        <f>'Temp Relocation Housing Costs'!Q10+'Temp Relocation Living Costs'!Q10</f>
        <v>12004035.214047909</v>
      </c>
      <c r="R10" s="53">
        <f>'Temp Relocation Housing Costs'!R10+'Temp Relocation Living Costs'!R10</f>
        <v>7712184.7292640721</v>
      </c>
      <c r="S10" s="53">
        <f>'Temp Relocation Housing Costs'!S10+'Temp Relocation Living Costs'!S10</f>
        <v>4367288.9997406211</v>
      </c>
      <c r="U10" s="68">
        <v>2029</v>
      </c>
      <c r="V10" s="55">
        <f t="shared" si="0"/>
        <v>0</v>
      </c>
      <c r="W10" s="56">
        <f t="shared" si="1"/>
        <v>1293931.6662193486</v>
      </c>
      <c r="X10" s="57">
        <f t="shared" si="2"/>
        <v>109330790.97656374</v>
      </c>
      <c r="Y10" s="58">
        <f t="shared" si="3"/>
        <v>110624722.64278309</v>
      </c>
      <c r="Z10" s="96">
        <f t="shared" si="4"/>
        <v>75745445.457772866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268337.57588567934</v>
      </c>
      <c r="AK10" s="52">
        <f>'Temp Relocation Housing Costs'!AC10+'Temp Relocation Living Costs'!AC10</f>
        <v>302144.78785691672</v>
      </c>
      <c r="AL10" s="52">
        <f>'Temp Relocation Housing Costs'!AD10+'Temp Relocation Living Costs'!AD10</f>
        <v>205943.65974533919</v>
      </c>
      <c r="AM10" s="52">
        <f>'Temp Relocation Housing Costs'!AE10+'Temp Relocation Living Costs'!AE10</f>
        <v>205092.34322447493</v>
      </c>
      <c r="AN10" s="52">
        <f>'Temp Relocation Housing Costs'!AF10+'Temp Relocation Living Costs'!AF10</f>
        <v>165905.4988332084</v>
      </c>
      <c r="AO10" s="52">
        <f>'Temp Relocation Housing Costs'!AG10+'Temp Relocation Living Costs'!AG10</f>
        <v>65791.090295496891</v>
      </c>
      <c r="AP10" s="53">
        <f>'Temp Relocation Housing Costs'!AH10+'Temp Relocation Living Costs'!AH10</f>
        <v>17787122.592949934</v>
      </c>
      <c r="AQ10" s="53">
        <f>'Temp Relocation Housing Costs'!AI10+'Temp Relocation Living Costs'!AI10</f>
        <v>33577096.5130466</v>
      </c>
      <c r="AR10" s="53">
        <f>'Temp Relocation Housing Costs'!AJ10+'Temp Relocation Living Costs'!AJ10</f>
        <v>26540999.43593546</v>
      </c>
      <c r="AS10" s="53">
        <f>'Temp Relocation Housing Costs'!AK10+'Temp Relocation Living Costs'!AK10</f>
        <v>11973146.639058009</v>
      </c>
      <c r="AT10" s="53">
        <f>'Temp Relocation Housing Costs'!AL10+'Temp Relocation Living Costs'!AL10</f>
        <v>7554648.0718390644</v>
      </c>
      <c r="AU10" s="53">
        <f>'Temp Relocation Housing Costs'!AM10+'Temp Relocation Living Costs'!AM10</f>
        <v>3994471.044786355</v>
      </c>
      <c r="AW10" s="68">
        <v>2029</v>
      </c>
      <c r="AX10" s="55">
        <f t="shared" si="5"/>
        <v>0</v>
      </c>
      <c r="AY10" s="56">
        <f t="shared" si="6"/>
        <v>1213214.9558411154</v>
      </c>
      <c r="AZ10" s="57">
        <f t="shared" si="7"/>
        <v>101427484.29761541</v>
      </c>
      <c r="BA10" s="58">
        <f t="shared" si="8"/>
        <v>102640699.25345652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344270.04603353451</v>
      </c>
      <c r="I11" s="52">
        <f>'Temp Relocation Housing Costs'!I11+'Temp Relocation Living Costs'!I11</f>
        <v>395192.86766833917</v>
      </c>
      <c r="J11" s="52">
        <f>'Temp Relocation Housing Costs'!J11+'Temp Relocation Living Costs'!J11</f>
        <v>272224.64808333409</v>
      </c>
      <c r="K11" s="52">
        <f>'Temp Relocation Housing Costs'!K11+'Temp Relocation Living Costs'!K11</f>
        <v>245597.80653900871</v>
      </c>
      <c r="L11" s="52">
        <f>'Temp Relocation Housing Costs'!L11+'Temp Relocation Living Costs'!L11</f>
        <v>202292.62219944477</v>
      </c>
      <c r="M11" s="52">
        <f>'Temp Relocation Housing Costs'!M11+'Temp Relocation Living Costs'!M11</f>
        <v>85916.349388128365</v>
      </c>
      <c r="N11" s="53">
        <f>'Temp Relocation Housing Costs'!N11+'Temp Relocation Living Costs'!N11</f>
        <v>22809806.193659753</v>
      </c>
      <c r="O11" s="53">
        <f>'Temp Relocation Housing Costs'!O11+'Temp Relocation Living Costs'!O11</f>
        <v>43897044.549184538</v>
      </c>
      <c r="P11" s="53">
        <f>'Temp Relocation Housing Costs'!P11+'Temp Relocation Living Costs'!P11</f>
        <v>35066663.274416693</v>
      </c>
      <c r="Q11" s="53">
        <f>'Temp Relocation Housing Costs'!Q11+'Temp Relocation Living Costs'!Q11</f>
        <v>14331164.782946927</v>
      </c>
      <c r="R11" s="53">
        <f>'Temp Relocation Housing Costs'!R11+'Temp Relocation Living Costs'!R11</f>
        <v>9207286.4016815964</v>
      </c>
      <c r="S11" s="53">
        <f>'Temp Relocation Housing Costs'!S11+'Temp Relocation Living Costs'!S11</f>
        <v>5213941.5783110429</v>
      </c>
      <c r="U11" s="68">
        <v>2030</v>
      </c>
      <c r="V11" s="55">
        <f t="shared" si="0"/>
        <v>0</v>
      </c>
      <c r="W11" s="56">
        <f t="shared" si="1"/>
        <v>1545494.3399117896</v>
      </c>
      <c r="X11" s="57">
        <f t="shared" si="2"/>
        <v>130525906.78020056</v>
      </c>
      <c r="Y11" s="58">
        <f t="shared" si="3"/>
        <v>132071401.12011234</v>
      </c>
      <c r="Z11" s="96">
        <f t="shared" si="4"/>
        <v>85667034.393030539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320507.03722917079</v>
      </c>
      <c r="AK11" s="52">
        <f>'Temp Relocation Housing Costs'!AC11+'Temp Relocation Living Costs'!AC11</f>
        <v>360886.95536071161</v>
      </c>
      <c r="AL11" s="52">
        <f>'Temp Relocation Housing Costs'!AD11+'Temp Relocation Living Costs'!AD11</f>
        <v>245982.66568984726</v>
      </c>
      <c r="AM11" s="52">
        <f>'Temp Relocation Housing Costs'!AE11+'Temp Relocation Living Costs'!AE11</f>
        <v>244965.83852747219</v>
      </c>
      <c r="AN11" s="52">
        <f>'Temp Relocation Housing Costs'!AF11+'Temp Relocation Living Costs'!AF11</f>
        <v>198160.39447905391</v>
      </c>
      <c r="AO11" s="52">
        <f>'Temp Relocation Housing Costs'!AG11+'Temp Relocation Living Costs'!AG11</f>
        <v>78582.015049841924</v>
      </c>
      <c r="AP11" s="53">
        <f>'Temp Relocation Housing Costs'!AH11+'Temp Relocation Living Costs'!AH11</f>
        <v>21235374.634333886</v>
      </c>
      <c r="AQ11" s="53">
        <f>'Temp Relocation Housing Costs'!AI11+'Temp Relocation Living Costs'!AI11</f>
        <v>40086428.811726004</v>
      </c>
      <c r="AR11" s="53">
        <f>'Temp Relocation Housing Costs'!AJ11+'Temp Relocation Living Costs'!AJ11</f>
        <v>31686297.952155814</v>
      </c>
      <c r="AS11" s="53">
        <f>'Temp Relocation Housing Costs'!AK11+'Temp Relocation Living Costs'!AK11</f>
        <v>14294288.078555671</v>
      </c>
      <c r="AT11" s="53">
        <f>'Temp Relocation Housing Costs'!AL11+'Temp Relocation Living Costs'!AL11</f>
        <v>9019209.329542527</v>
      </c>
      <c r="AU11" s="53">
        <f>'Temp Relocation Housing Costs'!AM11+'Temp Relocation Living Costs'!AM11</f>
        <v>4768848.2866620608</v>
      </c>
      <c r="AW11" s="68">
        <v>2030</v>
      </c>
      <c r="AX11" s="55">
        <f t="shared" si="5"/>
        <v>0</v>
      </c>
      <c r="AY11" s="56">
        <f t="shared" si="6"/>
        <v>1449084.9063360977</v>
      </c>
      <c r="AZ11" s="57">
        <f t="shared" si="7"/>
        <v>121090447.09297597</v>
      </c>
      <c r="BA11" s="58">
        <f t="shared" si="8"/>
        <v>122539531.99931207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349214.86271711707</v>
      </c>
      <c r="I12" s="52">
        <f>'Temp Relocation Housing Costs'!I12+'Temp Relocation Living Costs'!I12</f>
        <v>400869.09860330977</v>
      </c>
      <c r="J12" s="52">
        <f>'Temp Relocation Housing Costs'!J12+'Temp Relocation Living Costs'!J12</f>
        <v>276134.66290174134</v>
      </c>
      <c r="K12" s="52">
        <f>'Temp Relocation Housing Costs'!K12+'Temp Relocation Living Costs'!K12</f>
        <v>249125.37492672453</v>
      </c>
      <c r="L12" s="52">
        <f>'Temp Relocation Housing Costs'!L12+'Temp Relocation Living Costs'!L12</f>
        <v>205198.1899208957</v>
      </c>
      <c r="M12" s="52">
        <f>'Temp Relocation Housing Costs'!M12+'Temp Relocation Living Costs'!M12</f>
        <v>87150.382388506056</v>
      </c>
      <c r="N12" s="53">
        <f>'Temp Relocation Housing Costs'!N12+'Temp Relocation Living Costs'!N12</f>
        <v>23126676.648860764</v>
      </c>
      <c r="O12" s="53">
        <f>'Temp Relocation Housing Costs'!O12+'Temp Relocation Living Costs'!O12</f>
        <v>44506855.801861711</v>
      </c>
      <c r="P12" s="53">
        <f>'Temp Relocation Housing Costs'!P12+'Temp Relocation Living Costs'!P12</f>
        <v>35553804.176001079</v>
      </c>
      <c r="Q12" s="53">
        <f>'Temp Relocation Housing Costs'!Q12+'Temp Relocation Living Costs'!Q12</f>
        <v>14530251.205241708</v>
      </c>
      <c r="R12" s="53">
        <f>'Temp Relocation Housing Costs'!R12+'Temp Relocation Living Costs'!R12</f>
        <v>9335192.6630718336</v>
      </c>
      <c r="S12" s="53">
        <f>'Temp Relocation Housing Costs'!S12+'Temp Relocation Living Costs'!S12</f>
        <v>5286372.8838330554</v>
      </c>
      <c r="U12" s="68">
        <v>2031</v>
      </c>
      <c r="V12" s="55">
        <f t="shared" si="0"/>
        <v>0</v>
      </c>
      <c r="W12" s="56">
        <f t="shared" si="1"/>
        <v>1567692.5714582945</v>
      </c>
      <c r="X12" s="57">
        <f t="shared" si="2"/>
        <v>132339153.37887016</v>
      </c>
      <c r="Y12" s="58">
        <f t="shared" si="3"/>
        <v>133906845.95032845</v>
      </c>
      <c r="Z12" s="96">
        <f t="shared" si="4"/>
        <v>82282664.526125267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325110.54126083449</v>
      </c>
      <c r="AK12" s="52">
        <f>'Temp Relocation Housing Costs'!AC12+'Temp Relocation Living Costs'!AC12</f>
        <v>366070.44389918627</v>
      </c>
      <c r="AL12" s="52">
        <f>'Temp Relocation Housing Costs'!AD12+'Temp Relocation Living Costs'!AD12</f>
        <v>249515.76188334179</v>
      </c>
      <c r="AM12" s="52">
        <f>'Temp Relocation Housing Costs'!AE12+'Temp Relocation Living Costs'!AE12</f>
        <v>248484.32983746106</v>
      </c>
      <c r="AN12" s="52">
        <f>'Temp Relocation Housing Costs'!AF12+'Temp Relocation Living Costs'!AF12</f>
        <v>201006.61022141876</v>
      </c>
      <c r="AO12" s="52">
        <f>'Temp Relocation Housing Costs'!AG12+'Temp Relocation Living Costs'!AG12</f>
        <v>79710.703599789558</v>
      </c>
      <c r="AP12" s="53">
        <f>'Temp Relocation Housing Costs'!AH12+'Temp Relocation Living Costs'!AH12</f>
        <v>21530373.319093235</v>
      </c>
      <c r="AQ12" s="53">
        <f>'Temp Relocation Housing Costs'!AI12+'Temp Relocation Living Costs'!AI12</f>
        <v>40643303.553979836</v>
      </c>
      <c r="AR12" s="53">
        <f>'Temp Relocation Housing Costs'!AJ12+'Temp Relocation Living Costs'!AJ12</f>
        <v>32126479.318472069</v>
      </c>
      <c r="AS12" s="53">
        <f>'Temp Relocation Housing Costs'!AK12+'Temp Relocation Living Costs'!AK12</f>
        <v>14492862.215125285</v>
      </c>
      <c r="AT12" s="53">
        <f>'Temp Relocation Housing Costs'!AL12+'Temp Relocation Living Costs'!AL12</f>
        <v>9144502.8520538993</v>
      </c>
      <c r="AU12" s="53">
        <f>'Temp Relocation Housing Costs'!AM12+'Temp Relocation Living Costs'!AM12</f>
        <v>4835096.4219837543</v>
      </c>
      <c r="AW12" s="68">
        <v>2031</v>
      </c>
      <c r="AX12" s="55">
        <f t="shared" si="5"/>
        <v>0</v>
      </c>
      <c r="AY12" s="56">
        <f t="shared" si="6"/>
        <v>1469898.390702032</v>
      </c>
      <c r="AZ12" s="57">
        <f t="shared" si="7"/>
        <v>122772617.68070807</v>
      </c>
      <c r="BA12" s="58">
        <f t="shared" si="8"/>
        <v>124242516.0714101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354230.7027508748</v>
      </c>
      <c r="I13" s="52">
        <f>'Temp Relocation Housing Costs'!I13+'Temp Relocation Living Costs'!I13</f>
        <v>406626.85833159368</v>
      </c>
      <c r="J13" s="52">
        <f>'Temp Relocation Housing Costs'!J13+'Temp Relocation Living Costs'!J13</f>
        <v>280100.83801271499</v>
      </c>
      <c r="K13" s="52">
        <f>'Temp Relocation Housing Costs'!K13+'Temp Relocation Living Costs'!K13</f>
        <v>252703.6104555903</v>
      </c>
      <c r="L13" s="52">
        <f>'Temp Relocation Housing Costs'!L13+'Temp Relocation Living Costs'!L13</f>
        <v>208145.49086866088</v>
      </c>
      <c r="M13" s="52">
        <f>'Temp Relocation Housing Costs'!M13+'Temp Relocation Living Costs'!M13</f>
        <v>88402.140041489052</v>
      </c>
      <c r="N13" s="53">
        <f>'Temp Relocation Housing Costs'!N13+'Temp Relocation Living Costs'!N13</f>
        <v>23447949.021575972</v>
      </c>
      <c r="O13" s="53">
        <f>'Temp Relocation Housing Costs'!O13+'Temp Relocation Living Costs'!O13</f>
        <v>45125138.462300166</v>
      </c>
      <c r="P13" s="53">
        <f>'Temp Relocation Housing Costs'!P13+'Temp Relocation Living Costs'!P13</f>
        <v>36047712.36696627</v>
      </c>
      <c r="Q13" s="53">
        <f>'Temp Relocation Housing Costs'!Q13+'Temp Relocation Living Costs'!Q13</f>
        <v>14732103.306679979</v>
      </c>
      <c r="R13" s="53">
        <f>'Temp Relocation Housing Costs'!R13+'Temp Relocation Living Costs'!R13</f>
        <v>9464875.7793342993</v>
      </c>
      <c r="S13" s="53">
        <f>'Temp Relocation Housing Costs'!S13+'Temp Relocation Living Costs'!S13</f>
        <v>5359810.394342375</v>
      </c>
      <c r="U13" s="68">
        <v>2032</v>
      </c>
      <c r="V13" s="55">
        <f t="shared" si="0"/>
        <v>0</v>
      </c>
      <c r="W13" s="56">
        <f t="shared" si="1"/>
        <v>1590209.6404609238</v>
      </c>
      <c r="X13" s="57">
        <f t="shared" si="2"/>
        <v>134177589.33119906</v>
      </c>
      <c r="Y13" s="58">
        <f t="shared" si="3"/>
        <v>135767798.97165999</v>
      </c>
      <c r="Z13" s="96">
        <f t="shared" si="4"/>
        <v>79031998.089002952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329780.16630360851</v>
      </c>
      <c r="AK13" s="52">
        <f>'Temp Relocation Housing Costs'!AC13+'Temp Relocation Living Costs'!AC13</f>
        <v>371328.38387745229</v>
      </c>
      <c r="AL13" s="52">
        <f>'Temp Relocation Housing Costs'!AD13+'Temp Relocation Living Costs'!AD13</f>
        <v>253099.60461492056</v>
      </c>
      <c r="AM13" s="52">
        <f>'Temp Relocation Housing Costs'!AE13+'Temp Relocation Living Costs'!AE13</f>
        <v>252053.35791279181</v>
      </c>
      <c r="AN13" s="52">
        <f>'Temp Relocation Housing Costs'!AF13+'Temp Relocation Living Costs'!AF13</f>
        <v>203893.7067062417</v>
      </c>
      <c r="AO13" s="52">
        <f>'Temp Relocation Housing Costs'!AG13+'Temp Relocation Living Costs'!AG13</f>
        <v>80855.603719801613</v>
      </c>
      <c r="AP13" s="53">
        <f>'Temp Relocation Housing Costs'!AH13+'Temp Relocation Living Costs'!AH13</f>
        <v>21829470.081965562</v>
      </c>
      <c r="AQ13" s="53">
        <f>'Temp Relocation Housing Costs'!AI13+'Temp Relocation Living Costs'!AI13</f>
        <v>41207914.317818865</v>
      </c>
      <c r="AR13" s="53">
        <f>'Temp Relocation Housing Costs'!AJ13+'Temp Relocation Living Costs'!AJ13</f>
        <v>32572775.619248174</v>
      </c>
      <c r="AS13" s="53">
        <f>'Temp Relocation Housing Costs'!AK13+'Temp Relocation Living Costs'!AK13</f>
        <v>14694194.914240839</v>
      </c>
      <c r="AT13" s="53">
        <f>'Temp Relocation Housing Costs'!AL13+'Temp Relocation Living Costs'!AL13</f>
        <v>9271536.9336552843</v>
      </c>
      <c r="AU13" s="53">
        <f>'Temp Relocation Housing Costs'!AM13+'Temp Relocation Living Costs'!AM13</f>
        <v>4902264.866606514</v>
      </c>
      <c r="AW13" s="68">
        <v>2032</v>
      </c>
      <c r="AX13" s="55">
        <f t="shared" si="5"/>
        <v>0</v>
      </c>
      <c r="AY13" s="56">
        <f t="shared" si="6"/>
        <v>1491010.8231348165</v>
      </c>
      <c r="AZ13" s="57">
        <f t="shared" si="7"/>
        <v>124478156.73353525</v>
      </c>
      <c r="BA13" s="58">
        <f t="shared" si="8"/>
        <v>125969167.55667005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359318.58625680453</v>
      </c>
      <c r="I14" s="52">
        <f>'Temp Relocation Housing Costs'!I14+'Temp Relocation Living Costs'!I14</f>
        <v>412467.31786688243</v>
      </c>
      <c r="J14" s="52">
        <f>'Temp Relocation Housing Costs'!J14+'Temp Relocation Living Costs'!J14</f>
        <v>284123.98005730589</v>
      </c>
      <c r="K14" s="52">
        <f>'Temp Relocation Housing Costs'!K14+'Temp Relocation Living Costs'!K14</f>
        <v>256333.24086746943</v>
      </c>
      <c r="L14" s="52">
        <f>'Temp Relocation Housing Costs'!L14+'Temp Relocation Living Costs'!L14</f>
        <v>211135.12446507195</v>
      </c>
      <c r="M14" s="52">
        <f>'Temp Relocation Housing Costs'!M14+'Temp Relocation Living Costs'!M14</f>
        <v>89671.876929661361</v>
      </c>
      <c r="N14" s="53">
        <f>'Temp Relocation Housing Costs'!N14+'Temp Relocation Living Costs'!N14</f>
        <v>23773684.462592646</v>
      </c>
      <c r="O14" s="53">
        <f>'Temp Relocation Housing Costs'!O14+'Temp Relocation Living Costs'!O14</f>
        <v>45752010.214044027</v>
      </c>
      <c r="P14" s="53">
        <f>'Temp Relocation Housing Costs'!P14+'Temp Relocation Living Costs'!P14</f>
        <v>36548481.857495762</v>
      </c>
      <c r="Q14" s="53">
        <f>'Temp Relocation Housing Costs'!Q14+'Temp Relocation Living Costs'!Q14</f>
        <v>14936759.507667493</v>
      </c>
      <c r="R14" s="53">
        <f>'Temp Relocation Housing Costs'!R14+'Temp Relocation Living Costs'!R14</f>
        <v>9596360.4342741687</v>
      </c>
      <c r="S14" s="53">
        <f>'Temp Relocation Housing Costs'!S14+'Temp Relocation Living Costs'!S14</f>
        <v>5434268.0878899181</v>
      </c>
      <c r="U14" s="68">
        <v>2033</v>
      </c>
      <c r="V14" s="55">
        <f t="shared" si="0"/>
        <v>0</v>
      </c>
      <c r="W14" s="56">
        <f t="shared" si="1"/>
        <v>1613050.1264431956</v>
      </c>
      <c r="X14" s="57">
        <f t="shared" si="2"/>
        <v>136041564.56396401</v>
      </c>
      <c r="Y14" s="58">
        <f t="shared" si="3"/>
        <v>137654614.69040722</v>
      </c>
      <c r="Z14" s="96">
        <f t="shared" si="4"/>
        <v>75909752.965950042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334516.86206625367</v>
      </c>
      <c r="AK14" s="52">
        <f>'Temp Relocation Housing Costs'!AC14+'Temp Relocation Living Costs'!AC14</f>
        <v>376661.8446558151</v>
      </c>
      <c r="AL14" s="52">
        <f>'Temp Relocation Housing Costs'!AD14+'Temp Relocation Living Costs'!AD14</f>
        <v>256734.92276684046</v>
      </c>
      <c r="AM14" s="52">
        <f>'Temp Relocation Housing Costs'!AE14+'Temp Relocation Living Costs'!AE14</f>
        <v>255673.64862271547</v>
      </c>
      <c r="AN14" s="52">
        <f>'Temp Relocation Housing Costs'!AF14+'Temp Relocation Living Costs'!AF14</f>
        <v>206822.27111146538</v>
      </c>
      <c r="AO14" s="52">
        <f>'Temp Relocation Housing Costs'!AG14+'Temp Relocation Living Costs'!AG14</f>
        <v>82016.948259767392</v>
      </c>
      <c r="AP14" s="53">
        <f>'Temp Relocation Housing Costs'!AH14+'Temp Relocation Living Costs'!AH14</f>
        <v>22132721.852846093</v>
      </c>
      <c r="AQ14" s="53">
        <f>'Temp Relocation Housing Costs'!AI14+'Temp Relocation Living Costs'!AI14</f>
        <v>41780368.570911154</v>
      </c>
      <c r="AR14" s="53">
        <f>'Temp Relocation Housing Costs'!AJ14+'Temp Relocation Living Costs'!AJ14</f>
        <v>33025271.802249499</v>
      </c>
      <c r="AS14" s="53">
        <f>'Temp Relocation Housing Costs'!AK14+'Temp Relocation Living Costs'!AK14</f>
        <v>14898324.497445367</v>
      </c>
      <c r="AT14" s="53">
        <f>'Temp Relocation Housing Costs'!AL14+'Temp Relocation Living Costs'!AL14</f>
        <v>9400335.7539362274</v>
      </c>
      <c r="AU14" s="53">
        <f>'Temp Relocation Housing Costs'!AM14+'Temp Relocation Living Costs'!AM14</f>
        <v>4970366.4053310873</v>
      </c>
      <c r="AW14" s="68">
        <v>2033</v>
      </c>
      <c r="AX14" s="55">
        <f t="shared" si="5"/>
        <v>0</v>
      </c>
      <c r="AY14" s="56">
        <f t="shared" si="6"/>
        <v>1512426.4974828574</v>
      </c>
      <c r="AZ14" s="57">
        <f t="shared" si="7"/>
        <v>126207388.88271944</v>
      </c>
      <c r="BA14" s="58">
        <f t="shared" si="8"/>
        <v>127719815.38020229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364479.54800911137</v>
      </c>
      <c r="I15" s="52">
        <f>'Temp Relocation Housing Costs'!I15+'Temp Relocation Living Costs'!I15</f>
        <v>418391.66504236119</v>
      </c>
      <c r="J15" s="52">
        <f>'Temp Relocation Housing Costs'!J15+'Temp Relocation Living Costs'!J15</f>
        <v>288204.90726250457</v>
      </c>
      <c r="K15" s="52">
        <f>'Temp Relocation Housing Costs'!K15+'Temp Relocation Living Costs'!K15</f>
        <v>260015.00435692156</v>
      </c>
      <c r="L15" s="52">
        <f>'Temp Relocation Housing Costs'!L15+'Temp Relocation Living Costs'!L15</f>
        <v>214167.69874207856</v>
      </c>
      <c r="M15" s="52">
        <f>'Temp Relocation Housing Costs'!M15+'Temp Relocation Living Costs'!M15</f>
        <v>90959.851292225459</v>
      </c>
      <c r="N15" s="53">
        <f>'Temp Relocation Housing Costs'!N15+'Temp Relocation Living Costs'!N15</f>
        <v>24103944.972195785</v>
      </c>
      <c r="O15" s="53">
        <f>'Temp Relocation Housing Costs'!O15+'Temp Relocation Living Costs'!O15</f>
        <v>46387590.37547981</v>
      </c>
      <c r="P15" s="53">
        <f>'Temp Relocation Housing Costs'!P15+'Temp Relocation Living Costs'!P15</f>
        <v>37056207.963748671</v>
      </c>
      <c r="Q15" s="53">
        <f>'Temp Relocation Housing Costs'!Q15+'Temp Relocation Living Costs'!Q15</f>
        <v>15144258.762340611</v>
      </c>
      <c r="R15" s="53">
        <f>'Temp Relocation Housing Costs'!R15+'Temp Relocation Living Costs'!R15</f>
        <v>9729671.6546003874</v>
      </c>
      <c r="S15" s="53">
        <f>'Temp Relocation Housing Costs'!S15+'Temp Relocation Living Costs'!S15</f>
        <v>5509760.1367076151</v>
      </c>
      <c r="U15" s="68">
        <v>2034</v>
      </c>
      <c r="V15" s="55">
        <f t="shared" si="0"/>
        <v>0</v>
      </c>
      <c r="W15" s="56">
        <f t="shared" si="1"/>
        <v>1636218.6747052029</v>
      </c>
      <c r="X15" s="57">
        <f t="shared" si="2"/>
        <v>137931433.86507285</v>
      </c>
      <c r="Y15" s="58">
        <f t="shared" si="3"/>
        <v>139567652.53977805</v>
      </c>
      <c r="Z15" s="96">
        <f t="shared" si="4"/>
        <v>72910855.717924774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339321.59189838031</v>
      </c>
      <c r="AK15" s="52">
        <f>'Temp Relocation Housing Costs'!AC15+'Temp Relocation Living Costs'!AC15</f>
        <v>382071.91095400718</v>
      </c>
      <c r="AL15" s="52">
        <f>'Temp Relocation Housing Costs'!AD15+'Temp Relocation Living Costs'!AD15</f>
        <v>260422.45569043414</v>
      </c>
      <c r="AM15" s="52">
        <f>'Temp Relocation Housing Costs'!AE15+'Temp Relocation Living Costs'!AE15</f>
        <v>259345.938262282</v>
      </c>
      <c r="AN15" s="52">
        <f>'Temp Relocation Housing Costs'!AF15+'Temp Relocation Living Costs'!AF15</f>
        <v>209792.89904878172</v>
      </c>
      <c r="AO15" s="52">
        <f>'Temp Relocation Housing Costs'!AG15+'Temp Relocation Living Costs'!AG15</f>
        <v>83194.973414043881</v>
      </c>
      <c r="AP15" s="53">
        <f>'Temp Relocation Housing Costs'!AH15+'Temp Relocation Living Costs'!AH15</f>
        <v>22440186.352491781</v>
      </c>
      <c r="AQ15" s="53">
        <f>'Temp Relocation Housing Costs'!AI15+'Temp Relocation Living Costs'!AI15</f>
        <v>42360775.273849748</v>
      </c>
      <c r="AR15" s="53">
        <f>'Temp Relocation Housing Costs'!AJ15+'Temp Relocation Living Costs'!AJ15</f>
        <v>33484053.995323312</v>
      </c>
      <c r="AS15" s="53">
        <f>'Temp Relocation Housing Costs'!AK15+'Temp Relocation Living Costs'!AK15</f>
        <v>15105289.818639109</v>
      </c>
      <c r="AT15" s="53">
        <f>'Temp Relocation Housing Costs'!AL15+'Temp Relocation Living Costs'!AL15</f>
        <v>9530923.8283855412</v>
      </c>
      <c r="AU15" s="53">
        <f>'Temp Relocation Housing Costs'!AM15+'Temp Relocation Living Costs'!AM15</f>
        <v>5039414.000562774</v>
      </c>
      <c r="AW15" s="68">
        <v>2034</v>
      </c>
      <c r="AX15" s="55">
        <f t="shared" si="5"/>
        <v>0</v>
      </c>
      <c r="AY15" s="56">
        <f t="shared" si="6"/>
        <v>1534149.7692679293</v>
      </c>
      <c r="AZ15" s="57">
        <f t="shared" si="7"/>
        <v>127960643.26925227</v>
      </c>
      <c r="BA15" s="58">
        <f t="shared" si="8"/>
        <v>129494793.0385202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369714.63764466025</v>
      </c>
      <c r="I16" s="52">
        <f>'Temp Relocation Housing Costs'!I16+'Temp Relocation Living Costs'!I16</f>
        <v>424401.10475229128</v>
      </c>
      <c r="J16" s="52">
        <f>'Temp Relocation Housing Costs'!J16+'Temp Relocation Living Costs'!J16</f>
        <v>292344.4496076529</v>
      </c>
      <c r="K16" s="52">
        <f>'Temp Relocation Housing Costs'!K16+'Temp Relocation Living Costs'!K16</f>
        <v>263749.64972133603</v>
      </c>
      <c r="L16" s="52">
        <f>'Temp Relocation Housing Costs'!L16+'Temp Relocation Living Costs'!L16</f>
        <v>217243.83046490978</v>
      </c>
      <c r="M16" s="52">
        <f>'Temp Relocation Housing Costs'!M16+'Temp Relocation Living Costs'!M16</f>
        <v>92266.325077522983</v>
      </c>
      <c r="N16" s="53">
        <f>'Temp Relocation Housing Costs'!N16+'Temp Relocation Living Costs'!N16</f>
        <v>24438793.41196914</v>
      </c>
      <c r="O16" s="53">
        <f>'Temp Relocation Housing Costs'!O16+'Temp Relocation Living Costs'!O16</f>
        <v>47031999.922547415</v>
      </c>
      <c r="P16" s="53">
        <f>'Temp Relocation Housing Costs'!P16+'Temp Relocation Living Costs'!P16</f>
        <v>37570987.326002076</v>
      </c>
      <c r="Q16" s="53">
        <f>'Temp Relocation Housing Costs'!Q16+'Temp Relocation Living Costs'!Q16</f>
        <v>15354640.565980768</v>
      </c>
      <c r="R16" s="53">
        <f>'Temp Relocation Housing Costs'!R16+'Temp Relocation Living Costs'!R16</f>
        <v>9864834.8146892507</v>
      </c>
      <c r="S16" s="53">
        <f>'Temp Relocation Housing Costs'!S16+'Temp Relocation Living Costs'!S16</f>
        <v>5586300.9099059505</v>
      </c>
      <c r="U16" s="68">
        <v>2035</v>
      </c>
      <c r="V16" s="55">
        <f t="shared" si="0"/>
        <v>0</v>
      </c>
      <c r="W16" s="56">
        <f t="shared" si="1"/>
        <v>1659719.9972683734</v>
      </c>
      <c r="X16" s="57">
        <f t="shared" si="2"/>
        <v>139847556.9510946</v>
      </c>
      <c r="Y16" s="58">
        <f t="shared" si="3"/>
        <v>141507276.94836298</v>
      </c>
      <c r="Z16" s="96">
        <f t="shared" si="4"/>
        <v>70030433.338509068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344195.3329863734</v>
      </c>
      <c r="AK16" s="52">
        <f>'Temp Relocation Housing Costs'!AC16+'Temp Relocation Living Costs'!AC16</f>
        <v>387559.68307179888</v>
      </c>
      <c r="AL16" s="52">
        <f>'Temp Relocation Housing Costs'!AD16+'Temp Relocation Living Costs'!AD16</f>
        <v>264162.953356479</v>
      </c>
      <c r="AM16" s="52">
        <f>'Temp Relocation Housing Costs'!AE16+'Temp Relocation Living Costs'!AE16</f>
        <v>263070.97370208846</v>
      </c>
      <c r="AN16" s="52">
        <f>'Temp Relocation Housing Costs'!AF16+'Temp Relocation Living Costs'!AF16</f>
        <v>212806.1946847678</v>
      </c>
      <c r="AO16" s="52">
        <f>'Temp Relocation Housing Costs'!AG16+'Temp Relocation Living Costs'!AG16</f>
        <v>84389.918769492826</v>
      </c>
      <c r="AP16" s="53">
        <f>'Temp Relocation Housing Costs'!AH16+'Temp Relocation Living Costs'!AH16</f>
        <v>22751922.103507757</v>
      </c>
      <c r="AQ16" s="53">
        <f>'Temp Relocation Housing Costs'!AI16+'Temp Relocation Living Costs'!AI16</f>
        <v>42949244.900892153</v>
      </c>
      <c r="AR16" s="53">
        <f>'Temp Relocation Housing Costs'!AJ16+'Temp Relocation Living Costs'!AJ16</f>
        <v>33949209.522792123</v>
      </c>
      <c r="AS16" s="53">
        <f>'Temp Relocation Housing Costs'!AK16+'Temp Relocation Living Costs'!AK16</f>
        <v>15315130.271474952</v>
      </c>
      <c r="AT16" s="53">
        <f>'Temp Relocation Housing Costs'!AL16+'Temp Relocation Living Costs'!AL16</f>
        <v>9663326.0130575895</v>
      </c>
      <c r="AU16" s="53">
        <f>'Temp Relocation Housing Costs'!AM16+'Temp Relocation Living Costs'!AM16</f>
        <v>5109420.7947786963</v>
      </c>
      <c r="AW16" s="68">
        <v>2035</v>
      </c>
      <c r="AX16" s="55">
        <f t="shared" si="5"/>
        <v>0</v>
      </c>
      <c r="AY16" s="56">
        <f t="shared" si="6"/>
        <v>1556185.0565710005</v>
      </c>
      <c r="AZ16" s="57">
        <f t="shared" si="7"/>
        <v>129738253.60650326</v>
      </c>
      <c r="BA16" s="58">
        <f t="shared" si="8"/>
        <v>131294438.66307427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375024.91987645195</v>
      </c>
      <c r="I17" s="52">
        <f>'Temp Relocation Housing Costs'!I17+'Temp Relocation Living Costs'!I17</f>
        <v>430496.85919706104</v>
      </c>
      <c r="J17" s="52">
        <f>'Temp Relocation Housing Costs'!J17+'Temp Relocation Living Costs'!J17</f>
        <v>296543.44899324531</v>
      </c>
      <c r="K17" s="52">
        <f>'Temp Relocation Housing Costs'!K17+'Temp Relocation Living Costs'!K17</f>
        <v>267537.93651322287</v>
      </c>
      <c r="L17" s="52">
        <f>'Temp Relocation Housing Costs'!L17+'Temp Relocation Living Costs'!L17</f>
        <v>220364.14525751199</v>
      </c>
      <c r="M17" s="52">
        <f>'Temp Relocation Housing Costs'!M17+'Temp Relocation Living Costs'!M17</f>
        <v>93591.563996309851</v>
      </c>
      <c r="N17" s="53">
        <f>'Temp Relocation Housing Costs'!N17+'Temp Relocation Living Costs'!N17</f>
        <v>24778293.516760323</v>
      </c>
      <c r="O17" s="53">
        <f>'Temp Relocation Housing Costs'!O17+'Temp Relocation Living Costs'!O17</f>
        <v>47685361.511766613</v>
      </c>
      <c r="P17" s="53">
        <f>'Temp Relocation Housing Costs'!P17+'Temp Relocation Living Costs'!P17</f>
        <v>38092917.927045524</v>
      </c>
      <c r="Q17" s="53">
        <f>'Temp Relocation Housing Costs'!Q17+'Temp Relocation Living Costs'!Q17</f>
        <v>15567944.962532043</v>
      </c>
      <c r="R17" s="53">
        <f>'Temp Relocation Housing Costs'!R17+'Temp Relocation Living Costs'!R17</f>
        <v>10001875.641414125</v>
      </c>
      <c r="S17" s="53">
        <f>'Temp Relocation Housing Costs'!S17+'Temp Relocation Living Costs'!S17</f>
        <v>5663904.9762089662</v>
      </c>
      <c r="U17" s="68">
        <v>2036</v>
      </c>
      <c r="V17" s="55">
        <f t="shared" si="0"/>
        <v>0</v>
      </c>
      <c r="W17" s="56">
        <f t="shared" si="1"/>
        <v>1683558.873833803</v>
      </c>
      <c r="X17" s="57">
        <f t="shared" si="2"/>
        <v>141790298.53572759</v>
      </c>
      <c r="Y17" s="58">
        <f t="shared" si="3"/>
        <v>143473857.4095614</v>
      </c>
      <c r="Z17" s="96">
        <f t="shared" si="4"/>
        <v>67263805.335553005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349139.0765521336</v>
      </c>
      <c r="AK17" s="52">
        <f>'Temp Relocation Housing Costs'!AC17+'Temp Relocation Living Costs'!AC17</f>
        <v>393126.27711277647</v>
      </c>
      <c r="AL17" s="52">
        <f>'Temp Relocation Housing Costs'!AD17+'Temp Relocation Living Costs'!AD17</f>
        <v>267957.17650772666</v>
      </c>
      <c r="AM17" s="52">
        <f>'Temp Relocation Housing Costs'!AE17+'Temp Relocation Living Costs'!AE17</f>
        <v>266849.5125401775</v>
      </c>
      <c r="AN17" s="52">
        <f>'Temp Relocation Housing Costs'!AF17+'Temp Relocation Living Costs'!AF17</f>
        <v>215862.77086376093</v>
      </c>
      <c r="AO17" s="52">
        <f>'Temp Relocation Housing Costs'!AG17+'Temp Relocation Living Costs'!AG17</f>
        <v>85602.027354208098</v>
      </c>
      <c r="AP17" s="53">
        <f>'Temp Relocation Housing Costs'!AH17+'Temp Relocation Living Costs'!AH17</f>
        <v>23067988.441486564</v>
      </c>
      <c r="AQ17" s="53">
        <f>'Temp Relocation Housing Costs'!AI17+'Temp Relocation Living Costs'!AI17</f>
        <v>43545889.460987888</v>
      </c>
      <c r="AR17" s="53">
        <f>'Temp Relocation Housing Costs'!AJ17+'Temp Relocation Living Costs'!AJ17</f>
        <v>34420826.922075041</v>
      </c>
      <c r="AS17" s="53">
        <f>'Temp Relocation Housing Costs'!AK17+'Temp Relocation Living Costs'!AK17</f>
        <v>15527885.796856567</v>
      </c>
      <c r="AT17" s="53">
        <f>'Temp Relocation Housing Costs'!AL17+'Temp Relocation Living Costs'!AL17</f>
        <v>9797567.5093033798</v>
      </c>
      <c r="AU17" s="53">
        <f>'Temp Relocation Housing Costs'!AM17+'Temp Relocation Living Costs'!AM17</f>
        <v>5180400.1130293282</v>
      </c>
      <c r="AW17" s="68">
        <v>2036</v>
      </c>
      <c r="AX17" s="55">
        <f t="shared" si="5"/>
        <v>0</v>
      </c>
      <c r="AY17" s="56">
        <f t="shared" si="6"/>
        <v>1578536.8409307832</v>
      </c>
      <c r="AZ17" s="57">
        <f t="shared" si="7"/>
        <v>131540558.24373877</v>
      </c>
      <c r="BA17" s="58">
        <f t="shared" si="8"/>
        <v>133119095.08466956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380411.47471016424</v>
      </c>
      <c r="I18" s="52">
        <f>'Temp Relocation Housing Costs'!I18+'Temp Relocation Living Costs'!I18</f>
        <v>436680.16813175747</v>
      </c>
      <c r="J18" s="52">
        <f>'Temp Relocation Housing Costs'!J18+'Temp Relocation Living Costs'!J18</f>
        <v>300802.75941215432</v>
      </c>
      <c r="K18" s="52">
        <f>'Temp Relocation Housing Costs'!K18+'Temp Relocation Living Costs'!K18</f>
        <v>271380.63519469037</v>
      </c>
      <c r="L18" s="52">
        <f>'Temp Relocation Housing Costs'!L18+'Temp Relocation Living Costs'!L18</f>
        <v>223529.27772978815</v>
      </c>
      <c r="M18" s="52">
        <f>'Temp Relocation Housing Costs'!M18+'Temp Relocation Living Costs'!M18</f>
        <v>94935.837575796511</v>
      </c>
      <c r="N18" s="53">
        <f>'Temp Relocation Housing Costs'!N18+'Temp Relocation Living Costs'!N18</f>
        <v>25122509.906812005</v>
      </c>
      <c r="O18" s="53">
        <f>'Temp Relocation Housing Costs'!O18+'Temp Relocation Living Costs'!O18</f>
        <v>48347799.503583379</v>
      </c>
      <c r="P18" s="53">
        <f>'Temp Relocation Housing Costs'!P18+'Temp Relocation Living Costs'!P18</f>
        <v>38622099.110830963</v>
      </c>
      <c r="Q18" s="53">
        <f>'Temp Relocation Housing Costs'!Q18+'Temp Relocation Living Costs'!Q18</f>
        <v>15784212.552223047</v>
      </c>
      <c r="R18" s="53">
        <f>'Temp Relocation Housing Costs'!R18+'Temp Relocation Living Costs'!R18</f>
        <v>10140820.219042307</v>
      </c>
      <c r="S18" s="53">
        <f>'Temp Relocation Housing Costs'!S18+'Temp Relocation Living Costs'!S18</f>
        <v>5742587.1067272602</v>
      </c>
      <c r="U18" s="68">
        <v>2037</v>
      </c>
      <c r="V18" s="55">
        <f t="shared" si="0"/>
        <v>0</v>
      </c>
      <c r="W18" s="56">
        <f t="shared" si="1"/>
        <v>1707740.152754351</v>
      </c>
      <c r="X18" s="57">
        <f t="shared" si="2"/>
        <v>143760028.39921898</v>
      </c>
      <c r="Y18" s="58">
        <f t="shared" si="3"/>
        <v>145467768.55197331</v>
      </c>
      <c r="Z18" s="96">
        <f t="shared" si="4"/>
        <v>64606476.125644878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354153.82805467187</v>
      </c>
      <c r="AK18" s="52">
        <f>'Temp Relocation Housing Costs'!AC18+'Temp Relocation Living Costs'!AC18</f>
        <v>398772.82521133689</v>
      </c>
      <c r="AL18" s="52">
        <f>'Temp Relocation Housing Costs'!AD18+'Temp Relocation Living Costs'!AD18</f>
        <v>271805.89681362297</v>
      </c>
      <c r="AM18" s="52">
        <f>'Temp Relocation Housing Costs'!AE18+'Temp Relocation Living Costs'!AE18</f>
        <v>270682.32325611758</v>
      </c>
      <c r="AN18" s="52">
        <f>'Temp Relocation Housing Costs'!AF18+'Temp Relocation Living Costs'!AF18</f>
        <v>218963.24923249922</v>
      </c>
      <c r="AO18" s="52">
        <f>'Temp Relocation Housing Costs'!AG18+'Temp Relocation Living Costs'!AG18</f>
        <v>86831.545686942613</v>
      </c>
      <c r="AP18" s="53">
        <f>'Temp Relocation Housing Costs'!AH18+'Temp Relocation Living Costs'!AH18</f>
        <v>23388445.526302006</v>
      </c>
      <c r="AQ18" s="53">
        <f>'Temp Relocation Housing Costs'!AI18+'Temp Relocation Living Costs'!AI18</f>
        <v>44150822.51909826</v>
      </c>
      <c r="AR18" s="53">
        <f>'Temp Relocation Housing Costs'!AJ18+'Temp Relocation Living Costs'!AJ18</f>
        <v>34898995.960539937</v>
      </c>
      <c r="AS18" s="53">
        <f>'Temp Relocation Housing Costs'!AK18+'Temp Relocation Living Costs'!AK18</f>
        <v>15743596.890540773</v>
      </c>
      <c r="AT18" s="53">
        <f>'Temp Relocation Housing Costs'!AL18+'Temp Relocation Living Costs'!AL18</f>
        <v>9933673.8685673364</v>
      </c>
      <c r="AU18" s="53">
        <f>'Temp Relocation Housing Costs'!AM18+'Temp Relocation Living Costs'!AM18</f>
        <v>5252365.4654747713</v>
      </c>
      <c r="AW18" s="68">
        <v>2037</v>
      </c>
      <c r="AX18" s="55">
        <f t="shared" si="5"/>
        <v>0</v>
      </c>
      <c r="AY18" s="56">
        <f t="shared" si="6"/>
        <v>1601209.6682551908</v>
      </c>
      <c r="AZ18" s="57">
        <f t="shared" si="7"/>
        <v>133367900.23052308</v>
      </c>
      <c r="BA18" s="58">
        <f t="shared" si="8"/>
        <v>134969109.89877826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385875.39766380354</v>
      </c>
      <c r="I19" s="52">
        <f>'Temp Relocation Housing Costs'!I19+'Temp Relocation Living Costs'!I19</f>
        <v>442952.28911830782</v>
      </c>
      <c r="J19" s="52">
        <f>'Temp Relocation Housing Costs'!J19+'Temp Relocation Living Costs'!J19</f>
        <v>305123.24712331581</v>
      </c>
      <c r="K19" s="52">
        <f>'Temp Relocation Housing Costs'!K19+'Temp Relocation Living Costs'!K19</f>
        <v>275278.527294142</v>
      </c>
      <c r="L19" s="52">
        <f>'Temp Relocation Housing Costs'!L19+'Temp Relocation Living Costs'!L19</f>
        <v>226739.87160666517</v>
      </c>
      <c r="M19" s="52">
        <f>'Temp Relocation Housing Costs'!M19+'Temp Relocation Living Costs'!M19</f>
        <v>96299.419214464433</v>
      </c>
      <c r="N19" s="53">
        <f>'Temp Relocation Housing Costs'!N19+'Temp Relocation Living Costs'!N19</f>
        <v>25471508.100061707</v>
      </c>
      <c r="O19" s="53">
        <f>'Temp Relocation Housing Costs'!O19+'Temp Relocation Living Costs'!O19</f>
        <v>49019439.986040697</v>
      </c>
      <c r="P19" s="53">
        <f>'Temp Relocation Housing Costs'!P19+'Temp Relocation Living Costs'!P19</f>
        <v>39158631.601381853</v>
      </c>
      <c r="Q19" s="53">
        <f>'Temp Relocation Housing Costs'!Q19+'Temp Relocation Living Costs'!Q19</f>
        <v>16003484.499294765</v>
      </c>
      <c r="R19" s="53">
        <f>'Temp Relocation Housing Costs'!R19+'Temp Relocation Living Costs'!R19</f>
        <v>10281694.994199876</v>
      </c>
      <c r="S19" s="53">
        <f>'Temp Relocation Housing Costs'!S19+'Temp Relocation Living Costs'!S19</f>
        <v>5822362.2777695274</v>
      </c>
      <c r="U19" s="68">
        <v>2038</v>
      </c>
      <c r="V19" s="55">
        <f t="shared" si="0"/>
        <v>0</v>
      </c>
      <c r="W19" s="56">
        <f t="shared" si="1"/>
        <v>1732268.752020699</v>
      </c>
      <c r="X19" s="57">
        <f t="shared" si="2"/>
        <v>145757121.45874843</v>
      </c>
      <c r="Y19" s="58">
        <f t="shared" si="3"/>
        <v>147489390.21076912</v>
      </c>
      <c r="Z19" s="96">
        <f t="shared" si="4"/>
        <v>62054127.729048103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359240.60739459976</v>
      </c>
      <c r="AK19" s="52">
        <f>'Temp Relocation Housing Costs'!AC19+'Temp Relocation Living Costs'!AC19</f>
        <v>404500.47576294001</v>
      </c>
      <c r="AL19" s="52">
        <f>'Temp Relocation Housing Costs'!AD19+'Temp Relocation Living Costs'!AD19</f>
        <v>275709.89702724945</v>
      </c>
      <c r="AM19" s="52">
        <f>'Temp Relocation Housing Costs'!AE19+'Temp Relocation Living Costs'!AE19</f>
        <v>274570.18536729697</v>
      </c>
      <c r="AN19" s="52">
        <f>'Temp Relocation Housing Costs'!AF19+'Temp Relocation Living Costs'!AF19</f>
        <v>222108.2603665519</v>
      </c>
      <c r="AO19" s="52">
        <f>'Temp Relocation Housing Costs'!AG19+'Temp Relocation Living Costs'!AG19</f>
        <v>88078.723827245398</v>
      </c>
      <c r="AP19" s="53">
        <f>'Temp Relocation Housing Costs'!AH19+'Temp Relocation Living Costs'!AH19</f>
        <v>23713354.353559956</v>
      </c>
      <c r="AQ19" s="53">
        <f>'Temp Relocation Housing Costs'!AI19+'Temp Relocation Living Costs'!AI19</f>
        <v>44764159.21781227</v>
      </c>
      <c r="AR19" s="53">
        <f>'Temp Relocation Housing Costs'!AJ19+'Temp Relocation Living Costs'!AJ19</f>
        <v>35383807.652589664</v>
      </c>
      <c r="AS19" s="53">
        <f>'Temp Relocation Housing Costs'!AK19+'Temp Relocation Living Costs'!AK19</f>
        <v>15962304.610845452</v>
      </c>
      <c r="AT19" s="53">
        <f>'Temp Relocation Housing Costs'!AL19+'Temp Relocation Living Costs'!AL19</f>
        <v>10071670.997250799</v>
      </c>
      <c r="AU19" s="53">
        <f>'Temp Relocation Housing Costs'!AM19+'Temp Relocation Living Costs'!AM19</f>
        <v>5325330.5499562733</v>
      </c>
      <c r="AW19" s="68">
        <v>2038</v>
      </c>
      <c r="AX19" s="55">
        <f t="shared" si="5"/>
        <v>0</v>
      </c>
      <c r="AY19" s="56">
        <f t="shared" si="6"/>
        <v>1624208.1497458834</v>
      </c>
      <c r="AZ19" s="57">
        <f t="shared" si="7"/>
        <v>135220627.38201439</v>
      </c>
      <c r="BA19" s="58">
        <f t="shared" si="8"/>
        <v>136844835.53176028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391417.79999051127</v>
      </c>
      <c r="I20" s="52">
        <f>'Temp Relocation Housing Costs'!I20+'Temp Relocation Living Costs'!I20</f>
        <v>449314.49778124201</v>
      </c>
      <c r="J20" s="52">
        <f>'Temp Relocation Housing Costs'!J20+'Temp Relocation Living Costs'!J20</f>
        <v>309505.79082790902</v>
      </c>
      <c r="K20" s="52">
        <f>'Temp Relocation Housing Costs'!K20+'Temp Relocation Living Costs'!K20</f>
        <v>279232.40556522319</v>
      </c>
      <c r="L20" s="52">
        <f>'Temp Relocation Housing Costs'!L20+'Temp Relocation Living Costs'!L20</f>
        <v>229996.57985901419</v>
      </c>
      <c r="M20" s="52">
        <f>'Temp Relocation Housing Costs'!M20+'Temp Relocation Living Costs'!M20</f>
        <v>97682.586237669879</v>
      </c>
      <c r="N20" s="53">
        <f>'Temp Relocation Housing Costs'!N20+'Temp Relocation Living Costs'!N20</f>
        <v>25825354.524612483</v>
      </c>
      <c r="O20" s="53">
        <f>'Temp Relocation Housing Costs'!O20+'Temp Relocation Living Costs'!O20</f>
        <v>49700410.798777923</v>
      </c>
      <c r="P20" s="53">
        <f>'Temp Relocation Housing Costs'!P20+'Temp Relocation Living Costs'!P20</f>
        <v>39702617.521964885</v>
      </c>
      <c r="Q20" s="53">
        <f>'Temp Relocation Housing Costs'!Q20+'Temp Relocation Living Costs'!Q20</f>
        <v>16225802.53983574</v>
      </c>
      <c r="R20" s="53">
        <f>'Temp Relocation Housing Costs'!R20+'Temp Relocation Living Costs'!R20</f>
        <v>10424526.780905521</v>
      </c>
      <c r="S20" s="53">
        <f>'Temp Relocation Housing Costs'!S20+'Temp Relocation Living Costs'!S20</f>
        <v>5903245.6736931093</v>
      </c>
      <c r="U20" s="68">
        <v>2039</v>
      </c>
      <c r="V20" s="55">
        <f t="shared" si="0"/>
        <v>0</v>
      </c>
      <c r="W20" s="56">
        <f t="shared" si="1"/>
        <v>1757149.6602615695</v>
      </c>
      <c r="X20" s="57">
        <f t="shared" si="2"/>
        <v>147781957.83978969</v>
      </c>
      <c r="Y20" s="58">
        <f t="shared" si="3"/>
        <v>149539107.50005126</v>
      </c>
      <c r="Z20" s="96">
        <f t="shared" si="4"/>
        <v>59602612.753234677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364400.44912155648</v>
      </c>
      <c r="AK20" s="52">
        <f>'Temp Relocation Housing Costs'!AC20+'Temp Relocation Living Costs'!AC20</f>
        <v>410310.39365766972</v>
      </c>
      <c r="AL20" s="52">
        <f>'Temp Relocation Housing Costs'!AD20+'Temp Relocation Living Costs'!AD20</f>
        <v>279669.97114452079</v>
      </c>
      <c r="AM20" s="52">
        <f>'Temp Relocation Housing Costs'!AE20+'Temp Relocation Living Costs'!AE20</f>
        <v>278513.88958746113</v>
      </c>
      <c r="AN20" s="52">
        <f>'Temp Relocation Housing Costs'!AF20+'Temp Relocation Living Costs'!AF20</f>
        <v>225298.44389856639</v>
      </c>
      <c r="AO20" s="52">
        <f>'Temp Relocation Housing Costs'!AG20+'Temp Relocation Living Costs'!AG20</f>
        <v>89343.81542631879</v>
      </c>
      <c r="AP20" s="53">
        <f>'Temp Relocation Housing Costs'!AH20+'Temp Relocation Living Costs'!AH20</f>
        <v>24042776.766208246</v>
      </c>
      <c r="AQ20" s="53">
        <f>'Temp Relocation Housing Costs'!AI20+'Temp Relocation Living Costs'!AI20</f>
        <v>45386016.29926268</v>
      </c>
      <c r="AR20" s="53">
        <f>'Temp Relocation Housing Costs'!AJ20+'Temp Relocation Living Costs'!AJ20</f>
        <v>35875354.276985697</v>
      </c>
      <c r="AS20" s="53">
        <f>'Temp Relocation Housing Costs'!AK20+'Temp Relocation Living Costs'!AK20</f>
        <v>16184050.58646455</v>
      </c>
      <c r="AT20" s="53">
        <f>'Temp Relocation Housing Costs'!AL20+'Temp Relocation Living Costs'!AL20</f>
        <v>10211585.161642982</v>
      </c>
      <c r="AU20" s="53">
        <f>'Temp Relocation Housing Costs'!AM20+'Temp Relocation Living Costs'!AM20</f>
        <v>5399309.2546034642</v>
      </c>
      <c r="AW20" s="68">
        <v>2039</v>
      </c>
      <c r="AX20" s="55">
        <f t="shared" si="5"/>
        <v>0</v>
      </c>
      <c r="AY20" s="56">
        <f t="shared" si="6"/>
        <v>1647536.9628360928</v>
      </c>
      <c r="AZ20" s="57">
        <f t="shared" si="7"/>
        <v>137099092.34516764</v>
      </c>
      <c r="BA20" s="58">
        <f t="shared" si="8"/>
        <v>138746629.30800372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483573.73047515366</v>
      </c>
      <c r="I21" s="52">
        <f>'Temp Relocation Housing Costs'!I21+'Temp Relocation Living Costs'!I21</f>
        <v>555101.70425032417</v>
      </c>
      <c r="J21" s="52">
        <f>'Temp Relocation Housing Costs'!J21+'Temp Relocation Living Costs'!J21</f>
        <v>382376.24829004408</v>
      </c>
      <c r="K21" s="52">
        <f>'Temp Relocation Housing Costs'!K21+'Temp Relocation Living Costs'!K21</f>
        <v>344975.25670012826</v>
      </c>
      <c r="L21" s="52">
        <f>'Temp Relocation Housing Costs'!L21+'Temp Relocation Living Costs'!L21</f>
        <v>284147.28231993096</v>
      </c>
      <c r="M21" s="52">
        <f>'Temp Relocation Housing Costs'!M21+'Temp Relocation Living Costs'!M21</f>
        <v>120681.10502525953</v>
      </c>
      <c r="N21" s="53">
        <f>'Temp Relocation Housing Costs'!N21+'Temp Relocation Living Costs'!N21</f>
        <v>31890885.060639631</v>
      </c>
      <c r="O21" s="53">
        <f>'Temp Relocation Housing Costs'!O21+'Temp Relocation Living Costs'!O21</f>
        <v>61373410.643398806</v>
      </c>
      <c r="P21" s="53">
        <f>'Temp Relocation Housing Costs'!P21+'Temp Relocation Living Costs'!P21</f>
        <v>49027462.945100375</v>
      </c>
      <c r="Q21" s="53">
        <f>'Temp Relocation Housing Costs'!Q21+'Temp Relocation Living Costs'!Q21</f>
        <v>20036712.499779347</v>
      </c>
      <c r="R21" s="53">
        <f>'Temp Relocation Housing Costs'!R21+'Temp Relocation Living Costs'!R21</f>
        <v>12872906.935878981</v>
      </c>
      <c r="S21" s="53">
        <f>'Temp Relocation Housing Costs'!S21+'Temp Relocation Living Costs'!S21</f>
        <v>7289724.8742528139</v>
      </c>
      <c r="U21" s="68">
        <v>2040</v>
      </c>
      <c r="V21" s="55">
        <f t="shared" si="0"/>
        <v>0</v>
      </c>
      <c r="W21" s="56">
        <f t="shared" si="1"/>
        <v>2170855.3270608406</v>
      </c>
      <c r="X21" s="57">
        <f t="shared" si="2"/>
        <v>182491102.95904997</v>
      </c>
      <c r="Y21" s="58">
        <f t="shared" si="3"/>
        <v>184661958.28611082</v>
      </c>
      <c r="Z21" s="96">
        <f t="shared" si="4"/>
        <v>69725007.387251943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450195.37837268598</v>
      </c>
      <c r="AK21" s="52">
        <f>'Temp Relocation Housing Costs'!AC21+'Temp Relocation Living Costs'!AC21</f>
        <v>506914.42167059891</v>
      </c>
      <c r="AL21" s="52">
        <f>'Temp Relocation Housing Costs'!AD21+'Temp Relocation Living Costs'!AD21</f>
        <v>345515.84330480878</v>
      </c>
      <c r="AM21" s="52">
        <f>'Temp Relocation Housing Costs'!AE21+'Temp Relocation Living Costs'!AE21</f>
        <v>344087.57235930156</v>
      </c>
      <c r="AN21" s="52">
        <f>'Temp Relocation Housing Costs'!AF21+'Temp Relocation Living Costs'!AF21</f>
        <v>278343.01094359526</v>
      </c>
      <c r="AO21" s="52">
        <f>'Temp Relocation Housing Costs'!AG21+'Temp Relocation Living Costs'!AG21</f>
        <v>110379.04285813242</v>
      </c>
      <c r="AP21" s="53">
        <f>'Temp Relocation Housing Costs'!AH21+'Temp Relocation Living Costs'!AH21</f>
        <v>29689638.129034337</v>
      </c>
      <c r="AQ21" s="53">
        <f>'Temp Relocation Housing Costs'!AI21+'Temp Relocation Living Costs'!AI21</f>
        <v>56045706.082395814</v>
      </c>
      <c r="AR21" s="53">
        <f>'Temp Relocation Housing Costs'!AJ21+'Temp Relocation Living Costs'!AJ21</f>
        <v>44301300.826933928</v>
      </c>
      <c r="AS21" s="53">
        <f>'Temp Relocation Housing Costs'!AK21+'Temp Relocation Living Costs'!AK21</f>
        <v>19985154.379067052</v>
      </c>
      <c r="AT21" s="53">
        <f>'Temp Relocation Housing Costs'!AL21+'Temp Relocation Living Costs'!AL21</f>
        <v>12609952.299649063</v>
      </c>
      <c r="AU21" s="53">
        <f>'Temp Relocation Housing Costs'!AM21+'Temp Relocation Living Costs'!AM21</f>
        <v>6667430.2837277576</v>
      </c>
      <c r="AW21" s="68">
        <v>2040</v>
      </c>
      <c r="AX21" s="55">
        <f t="shared" si="5"/>
        <v>0</v>
      </c>
      <c r="AY21" s="56">
        <f t="shared" si="6"/>
        <v>2035435.2695091229</v>
      </c>
      <c r="AZ21" s="57">
        <f t="shared" si="7"/>
        <v>169299182.00080797</v>
      </c>
      <c r="BA21" s="58">
        <f t="shared" si="8"/>
        <v>171334617.27031711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490519.39268929482</v>
      </c>
      <c r="I22" s="52">
        <f>'Temp Relocation Housing Costs'!I22+'Temp Relocation Living Costs'!I22</f>
        <v>563074.73646700091</v>
      </c>
      <c r="J22" s="52">
        <f>'Temp Relocation Housing Costs'!J22+'Temp Relocation Living Costs'!J22</f>
        <v>387868.39166334865</v>
      </c>
      <c r="K22" s="52">
        <f>'Temp Relocation Housing Costs'!K22+'Temp Relocation Living Costs'!K22</f>
        <v>349930.20245973649</v>
      </c>
      <c r="L22" s="52">
        <f>'Temp Relocation Housing Costs'!L22+'Temp Relocation Living Costs'!L22</f>
        <v>288228.54421999585</v>
      </c>
      <c r="M22" s="52">
        <f>'Temp Relocation Housing Costs'!M22+'Temp Relocation Living Costs'!M22</f>
        <v>122414.47087685605</v>
      </c>
      <c r="N22" s="53">
        <f>'Temp Relocation Housing Costs'!N22+'Temp Relocation Living Costs'!N22</f>
        <v>32333908.52081864</v>
      </c>
      <c r="O22" s="53">
        <f>'Temp Relocation Housing Costs'!O22+'Temp Relocation Living Costs'!O22</f>
        <v>62226000.989967279</v>
      </c>
      <c r="P22" s="53">
        <f>'Temp Relocation Housing Costs'!P22+'Temp Relocation Living Costs'!P22</f>
        <v>49708545.211598665</v>
      </c>
      <c r="Q22" s="53">
        <f>'Temp Relocation Housing Costs'!Q22+'Temp Relocation Living Costs'!Q22</f>
        <v>20315059.547388267</v>
      </c>
      <c r="R22" s="53">
        <f>'Temp Relocation Housing Costs'!R22+'Temp Relocation Living Costs'!R22</f>
        <v>13051735.455766451</v>
      </c>
      <c r="S22" s="53">
        <f>'Temp Relocation Housing Costs'!S22+'Temp Relocation Living Costs'!S22</f>
        <v>7390992.6544164466</v>
      </c>
      <c r="U22" s="68">
        <v>2041</v>
      </c>
      <c r="V22" s="55">
        <f t="shared" si="0"/>
        <v>0</v>
      </c>
      <c r="W22" s="56">
        <f t="shared" si="1"/>
        <v>2202035.7383762328</v>
      </c>
      <c r="X22" s="57">
        <f t="shared" si="2"/>
        <v>185026242.37995571</v>
      </c>
      <c r="Y22" s="58">
        <f t="shared" si="3"/>
        <v>187228278.11833194</v>
      </c>
      <c r="Z22" s="96">
        <f t="shared" si="4"/>
        <v>66970446.406376041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456661.62091541401</v>
      </c>
      <c r="AK22" s="52">
        <f>'Temp Relocation Housing Costs'!AC22+'Temp Relocation Living Costs'!AC22</f>
        <v>514195.3307078646</v>
      </c>
      <c r="AL22" s="52">
        <f>'Temp Relocation Housing Costs'!AD22+'Temp Relocation Living Costs'!AD22</f>
        <v>350478.55361347523</v>
      </c>
      <c r="AM22" s="52">
        <f>'Temp Relocation Housing Costs'!AE22+'Temp Relocation Living Costs'!AE22</f>
        <v>349029.76813851262</v>
      </c>
      <c r="AN22" s="52">
        <f>'Temp Relocation Housing Costs'!AF22+'Temp Relocation Living Costs'!AF22</f>
        <v>282340.90498093603</v>
      </c>
      <c r="AO22" s="52">
        <f>'Temp Relocation Housing Costs'!AG22+'Temp Relocation Living Costs'!AG22</f>
        <v>111964.43821544331</v>
      </c>
      <c r="AP22" s="53">
        <f>'Temp Relocation Housing Costs'!AH22+'Temp Relocation Living Costs'!AH22</f>
        <v>30102082.192294955</v>
      </c>
      <c r="AQ22" s="53">
        <f>'Temp Relocation Housing Costs'!AI22+'Temp Relocation Living Costs'!AI22</f>
        <v>56824284.744906642</v>
      </c>
      <c r="AR22" s="53">
        <f>'Temp Relocation Housing Costs'!AJ22+'Temp Relocation Living Costs'!AJ22</f>
        <v>44916727.948052078</v>
      </c>
      <c r="AS22" s="53">
        <f>'Temp Relocation Housing Costs'!AK22+'Temp Relocation Living Costs'!AK22</f>
        <v>20262785.188885931</v>
      </c>
      <c r="AT22" s="53">
        <f>'Temp Relocation Housing Costs'!AL22+'Temp Relocation Living Costs'!AL22</f>
        <v>12785127.892608002</v>
      </c>
      <c r="AU22" s="53">
        <f>'Temp Relocation Housing Costs'!AM22+'Temp Relocation Living Costs'!AM22</f>
        <v>6760053.239446382</v>
      </c>
      <c r="AW22" s="68">
        <v>2041</v>
      </c>
      <c r="AX22" s="55">
        <f t="shared" si="5"/>
        <v>0</v>
      </c>
      <c r="AY22" s="56">
        <f t="shared" si="6"/>
        <v>2064670.6165716462</v>
      </c>
      <c r="AZ22" s="57">
        <f t="shared" si="7"/>
        <v>171651061.20619395</v>
      </c>
      <c r="BA22" s="58">
        <f t="shared" si="8"/>
        <v>173715731.82276559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497564.81678162079</v>
      </c>
      <c r="I23" s="52">
        <f>'Temp Relocation Housing Costs'!I23+'Temp Relocation Living Costs'!I23</f>
        <v>571162.28687420278</v>
      </c>
      <c r="J23" s="52">
        <f>'Temp Relocation Housing Costs'!J23+'Temp Relocation Living Costs'!J23</f>
        <v>393439.41974502039</v>
      </c>
      <c r="K23" s="52">
        <f>'Temp Relocation Housing Costs'!K23+'Temp Relocation Living Costs'!K23</f>
        <v>354956.31705538084</v>
      </c>
      <c r="L23" s="52">
        <f>'Temp Relocation Housing Costs'!L23+'Temp Relocation Living Costs'!L23</f>
        <v>292368.42606729694</v>
      </c>
      <c r="M23" s="52">
        <f>'Temp Relocation Housing Costs'!M23+'Temp Relocation Living Costs'!M23</f>
        <v>124172.73339454498</v>
      </c>
      <c r="N23" s="53">
        <f>'Temp Relocation Housing Costs'!N23+'Temp Relocation Living Costs'!N23</f>
        <v>32783086.397405222</v>
      </c>
      <c r="O23" s="53">
        <f>'Temp Relocation Housing Costs'!O23+'Temp Relocation Living Costs'!O23</f>
        <v>63090435.395574391</v>
      </c>
      <c r="P23" s="53">
        <f>'Temp Relocation Housing Costs'!P23+'Temp Relocation Living Costs'!P23</f>
        <v>50399088.972244784</v>
      </c>
      <c r="Q23" s="53">
        <f>'Temp Relocation Housing Costs'!Q23+'Temp Relocation Living Costs'!Q23</f>
        <v>20597273.351028819</v>
      </c>
      <c r="R23" s="53">
        <f>'Temp Relocation Housing Costs'!R23+'Temp Relocation Living Costs'!R23</f>
        <v>13233048.235012304</v>
      </c>
      <c r="S23" s="53">
        <f>'Temp Relocation Housing Costs'!S23+'Temp Relocation Living Costs'!S23</f>
        <v>7493667.2316096192</v>
      </c>
      <c r="U23" s="68">
        <v>2042</v>
      </c>
      <c r="V23" s="55">
        <f t="shared" si="0"/>
        <v>0</v>
      </c>
      <c r="W23" s="56">
        <f t="shared" si="1"/>
        <v>2233663.9999180669</v>
      </c>
      <c r="X23" s="57">
        <f t="shared" si="2"/>
        <v>187596599.58287513</v>
      </c>
      <c r="Y23" s="58">
        <f t="shared" si="3"/>
        <v>189830263.58279321</v>
      </c>
      <c r="Z23" s="96">
        <f t="shared" si="4"/>
        <v>64324707.464282975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463220.73933965951</v>
      </c>
      <c r="AK23" s="52">
        <f>'Temp Relocation Housing Costs'!AC23+'Temp Relocation Living Costs'!AC23</f>
        <v>521580.81683771755</v>
      </c>
      <c r="AL23" s="52">
        <f>'Temp Relocation Housing Costs'!AD23+'Temp Relocation Living Costs'!AD23</f>
        <v>355512.54428188497</v>
      </c>
      <c r="AM23" s="52">
        <f>'Temp Relocation Housing Costs'!AE23+'Temp Relocation Living Costs'!AE23</f>
        <v>354042.94962334645</v>
      </c>
      <c r="AN23" s="52">
        <f>'Temp Relocation Housing Costs'!AF23+'Temp Relocation Living Costs'!AF23</f>
        <v>286396.22153691523</v>
      </c>
      <c r="AO23" s="52">
        <f>'Temp Relocation Housing Costs'!AG23+'Temp Relocation Living Costs'!AG23</f>
        <v>113572.60491026449</v>
      </c>
      <c r="AP23" s="53">
        <f>'Temp Relocation Housing Costs'!AH23+'Temp Relocation Living Costs'!AH23</f>
        <v>30520255.867502332</v>
      </c>
      <c r="AQ23" s="53">
        <f>'Temp Relocation Housing Costs'!AI23+'Temp Relocation Living Costs'!AI23</f>
        <v>57613679.307083823</v>
      </c>
      <c r="AR23" s="53">
        <f>'Temp Relocation Housing Costs'!AJ23+'Temp Relocation Living Costs'!AJ23</f>
        <v>45540704.491745621</v>
      </c>
      <c r="AS23" s="53">
        <f>'Temp Relocation Housing Costs'!AK23+'Temp Relocation Living Costs'!AK23</f>
        <v>20544272.804866955</v>
      </c>
      <c r="AT23" s="53">
        <f>'Temp Relocation Housing Costs'!AL23+'Temp Relocation Living Costs'!AL23</f>
        <v>12962736.999004524</v>
      </c>
      <c r="AU23" s="53">
        <f>'Temp Relocation Housing Costs'!AM23+'Temp Relocation Living Costs'!AM23</f>
        <v>6853962.8995715026</v>
      </c>
      <c r="AW23" s="68">
        <v>2042</v>
      </c>
      <c r="AX23" s="55">
        <f t="shared" si="5"/>
        <v>0</v>
      </c>
      <c r="AY23" s="56">
        <f t="shared" si="6"/>
        <v>2094325.8765297884</v>
      </c>
      <c r="AZ23" s="57">
        <f t="shared" si="7"/>
        <v>174035612.36977476</v>
      </c>
      <c r="BA23" s="58">
        <f t="shared" si="8"/>
        <v>176129938.24630454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504711.4356511166</v>
      </c>
      <c r="I24" s="52">
        <f>'Temp Relocation Housing Costs'!I24+'Temp Relocation Living Costs'!I24</f>
        <v>579366.00031865854</v>
      </c>
      <c r="J24" s="52">
        <f>'Temp Relocation Housing Costs'!J24+'Temp Relocation Living Costs'!J24</f>
        <v>399090.46557125164</v>
      </c>
      <c r="K24" s="52">
        <f>'Temp Relocation Housing Costs'!K24+'Temp Relocation Living Costs'!K24</f>
        <v>360054.62269869988</v>
      </c>
      <c r="L24" s="52">
        <f>'Temp Relocation Housing Costs'!L24+'Temp Relocation Living Costs'!L24</f>
        <v>296567.76983137662</v>
      </c>
      <c r="M24" s="52">
        <f>'Temp Relocation Housing Costs'!M24+'Temp Relocation Living Costs'!M24</f>
        <v>125956.25017391532</v>
      </c>
      <c r="N24" s="53">
        <f>'Temp Relocation Housing Costs'!N24+'Temp Relocation Living Costs'!N24</f>
        <v>33238504.18664217</v>
      </c>
      <c r="O24" s="53">
        <f>'Temp Relocation Housing Costs'!O24+'Temp Relocation Living Costs'!O24</f>
        <v>63966878.396137111</v>
      </c>
      <c r="P24" s="53">
        <f>'Temp Relocation Housing Costs'!P24+'Temp Relocation Living Costs'!P24</f>
        <v>51099225.664716572</v>
      </c>
      <c r="Q24" s="53">
        <f>'Temp Relocation Housing Costs'!Q24+'Temp Relocation Living Costs'!Q24</f>
        <v>20883407.627104089</v>
      </c>
      <c r="R24" s="53">
        <f>'Temp Relocation Housing Costs'!R24+'Temp Relocation Living Costs'!R24</f>
        <v>13416879.784580261</v>
      </c>
      <c r="S24" s="53">
        <f>'Temp Relocation Housing Costs'!S24+'Temp Relocation Living Costs'!S24</f>
        <v>7597768.1488486724</v>
      </c>
      <c r="U24" s="68">
        <v>2043</v>
      </c>
      <c r="V24" s="55">
        <f t="shared" si="0"/>
        <v>0</v>
      </c>
      <c r="W24" s="56">
        <f t="shared" si="1"/>
        <v>2265746.5442450186</v>
      </c>
      <c r="X24" s="57">
        <f t="shared" si="2"/>
        <v>190202663.80802888</v>
      </c>
      <c r="Y24" s="58">
        <f t="shared" si="3"/>
        <v>192468410.35227388</v>
      </c>
      <c r="Z24" s="96">
        <f t="shared" si="4"/>
        <v>61783491.417265967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469874.06763951707</v>
      </c>
      <c r="AK24" s="52">
        <f>'Temp Relocation Housing Costs'!AC24+'Temp Relocation Living Costs'!AC24</f>
        <v>529072.38212099089</v>
      </c>
      <c r="AL24" s="52">
        <f>'Temp Relocation Housing Costs'!AD24+'Temp Relocation Living Costs'!AD24</f>
        <v>360618.83912351273</v>
      </c>
      <c r="AM24" s="52">
        <f>'Temp Relocation Housing Costs'!AE24+'Temp Relocation Living Costs'!AE24</f>
        <v>359128.1363951047</v>
      </c>
      <c r="AN24" s="52">
        <f>'Temp Relocation Housing Costs'!AF24+'Temp Relocation Living Costs'!AF24</f>
        <v>290509.78538217873</v>
      </c>
      <c r="AO24" s="52">
        <f>'Temp Relocation Housing Costs'!AG24+'Temp Relocation Living Costs'!AG24</f>
        <v>115203.8700116829</v>
      </c>
      <c r="AP24" s="53">
        <f>'Temp Relocation Housing Costs'!AH24+'Temp Relocation Living Costs'!AH24</f>
        <v>30944238.749578491</v>
      </c>
      <c r="AQ24" s="53">
        <f>'Temp Relocation Housing Costs'!AI24+'Temp Relocation Living Costs'!AI24</f>
        <v>58414040.021806389</v>
      </c>
      <c r="AR24" s="53">
        <f>'Temp Relocation Housing Costs'!AJ24+'Temp Relocation Living Costs'!AJ24</f>
        <v>46173349.2253289</v>
      </c>
      <c r="AS24" s="53">
        <f>'Temp Relocation Housing Costs'!AK24+'Temp Relocation Living Costs'!AK24</f>
        <v>20829670.8051911</v>
      </c>
      <c r="AT24" s="53">
        <f>'Temp Relocation Housing Costs'!AL24+'Temp Relocation Living Costs'!AL24</f>
        <v>13142813.42484751</v>
      </c>
      <c r="AU24" s="53">
        <f>'Temp Relocation Housing Costs'!AM24+'Temp Relocation Living Costs'!AM24</f>
        <v>6949177.1388104884</v>
      </c>
      <c r="AW24" s="68">
        <v>2043</v>
      </c>
      <c r="AX24" s="55">
        <f t="shared" si="5"/>
        <v>0</v>
      </c>
      <c r="AY24" s="56">
        <f t="shared" si="6"/>
        <v>2124407.0806729873</v>
      </c>
      <c r="AZ24" s="57">
        <f t="shared" si="7"/>
        <v>176453289.36556289</v>
      </c>
      <c r="BA24" s="58">
        <f t="shared" si="8"/>
        <v>178577696.44623587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511960.70277777064</v>
      </c>
      <c r="I25" s="52">
        <f>'Temp Relocation Housing Costs'!I25+'Temp Relocation Living Costs'!I25</f>
        <v>587687.54527234612</v>
      </c>
      <c r="J25" s="52">
        <f>'Temp Relocation Housing Costs'!J25+'Temp Relocation Living Costs'!J25</f>
        <v>404822.67845225049</v>
      </c>
      <c r="K25" s="52">
        <f>'Temp Relocation Housing Costs'!K25+'Temp Relocation Living Costs'!K25</f>
        <v>365226.15628355369</v>
      </c>
      <c r="L25" s="52">
        <f>'Temp Relocation Housing Costs'!L25+'Temp Relocation Living Costs'!L25</f>
        <v>300827.42957514722</v>
      </c>
      <c r="M25" s="52">
        <f>'Temp Relocation Housing Costs'!M25+'Temp Relocation Living Costs'!M25</f>
        <v>127765.3839467699</v>
      </c>
      <c r="N25" s="53">
        <f>'Temp Relocation Housing Costs'!N25+'Temp Relocation Living Costs'!N25</f>
        <v>33700248.572473444</v>
      </c>
      <c r="O25" s="53">
        <f>'Temp Relocation Housing Costs'!O25+'Temp Relocation Living Costs'!O25</f>
        <v>64855496.813281104</v>
      </c>
      <c r="P25" s="53">
        <f>'Temp Relocation Housing Costs'!P25+'Temp Relocation Living Costs'!P25</f>
        <v>51809088.552604601</v>
      </c>
      <c r="Q25" s="53">
        <f>'Temp Relocation Housing Costs'!Q25+'Temp Relocation Living Costs'!Q25</f>
        <v>21173516.838237502</v>
      </c>
      <c r="R25" s="53">
        <f>'Temp Relocation Housing Costs'!R25+'Temp Relocation Living Costs'!R25</f>
        <v>13603265.094855227</v>
      </c>
      <c r="S25" s="53">
        <f>'Temp Relocation Housing Costs'!S25+'Temp Relocation Living Costs'!S25</f>
        <v>7703315.2206386374</v>
      </c>
      <c r="U25" s="68">
        <v>2044</v>
      </c>
      <c r="V25" s="55">
        <f t="shared" si="0"/>
        <v>0</v>
      </c>
      <c r="W25" s="56">
        <f t="shared" si="1"/>
        <v>2298289.8963078381</v>
      </c>
      <c r="X25" s="57">
        <f t="shared" si="2"/>
        <v>192844931.09209049</v>
      </c>
      <c r="Y25" s="58">
        <f t="shared" si="3"/>
        <v>195143220.98839831</v>
      </c>
      <c r="Z25" s="96">
        <f t="shared" si="4"/>
        <v>59342668.964635827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476622.95896949474</v>
      </c>
      <c r="AK25" s="52">
        <f>'Temp Relocation Housing Costs'!AC25+'Temp Relocation Living Costs'!AC25</f>
        <v>536671.55019290559</v>
      </c>
      <c r="AL25" s="52">
        <f>'Temp Relocation Housing Costs'!AD25+'Temp Relocation Living Costs'!AD25</f>
        <v>365798.4766570623</v>
      </c>
      <c r="AM25" s="52">
        <f>'Temp Relocation Housing Costs'!AE25+'Temp Relocation Living Costs'!AE25</f>
        <v>364286.36267952994</v>
      </c>
      <c r="AN25" s="52">
        <f>'Temp Relocation Housing Costs'!AF25+'Temp Relocation Living Costs'!AF25</f>
        <v>294682.43313371122</v>
      </c>
      <c r="AO25" s="52">
        <f>'Temp Relocation Housing Costs'!AG25+'Temp Relocation Living Costs'!AG25</f>
        <v>116858.56528654149</v>
      </c>
      <c r="AP25" s="53">
        <f>'Temp Relocation Housing Costs'!AH25+'Temp Relocation Living Costs'!AH25</f>
        <v>31374111.539166376</v>
      </c>
      <c r="AQ25" s="53">
        <f>'Temp Relocation Housing Costs'!AI25+'Temp Relocation Living Costs'!AI25</f>
        <v>59225519.229244113</v>
      </c>
      <c r="AR25" s="53">
        <f>'Temp Relocation Housing Costs'!AJ25+'Temp Relocation Living Costs'!AJ25</f>
        <v>46814782.56601426</v>
      </c>
      <c r="AS25" s="53">
        <f>'Temp Relocation Housing Costs'!AK25+'Temp Relocation Living Costs'!AK25</f>
        <v>21119033.512339517</v>
      </c>
      <c r="AT25" s="53">
        <f>'Temp Relocation Housing Costs'!AL25+'Temp Relocation Living Costs'!AL25</f>
        <v>13325391.445773922</v>
      </c>
      <c r="AU25" s="53">
        <f>'Temp Relocation Housing Costs'!AM25+'Temp Relocation Living Costs'!AM25</f>
        <v>7045714.0801835088</v>
      </c>
      <c r="AW25" s="68">
        <v>2044</v>
      </c>
      <c r="AX25" s="55">
        <f t="shared" si="5"/>
        <v>0</v>
      </c>
      <c r="AY25" s="56">
        <f t="shared" si="6"/>
        <v>2154920.3469192451</v>
      </c>
      <c r="AZ25" s="57">
        <f t="shared" si="7"/>
        <v>178904552.3727217</v>
      </c>
      <c r="BA25" s="58">
        <f t="shared" si="8"/>
        <v>181059472.71964094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519314.09251818294</v>
      </c>
      <c r="I26" s="52">
        <f>'Temp Relocation Housing Costs'!I26+'Temp Relocation Living Costs'!I26</f>
        <v>596128.61417182663</v>
      </c>
      <c r="J26" s="52">
        <f>'Temp Relocation Housing Costs'!J26+'Temp Relocation Living Costs'!J26</f>
        <v>410637.22420598788</v>
      </c>
      <c r="K26" s="52">
        <f>'Temp Relocation Housing Costs'!K26+'Temp Relocation Living Costs'!K26</f>
        <v>370471.96959690755</v>
      </c>
      <c r="L26" s="52">
        <f>'Temp Relocation Housing Costs'!L26+'Temp Relocation Living Costs'!L26</f>
        <v>305148.27162859018</v>
      </c>
      <c r="M26" s="52">
        <f>'Temp Relocation Housing Costs'!M26+'Temp Relocation Living Costs'!M26</f>
        <v>129600.50265489821</v>
      </c>
      <c r="N26" s="53">
        <f>'Temp Relocation Housing Costs'!N26+'Temp Relocation Living Costs'!N26</f>
        <v>34168407.443043552</v>
      </c>
      <c r="O26" s="53">
        <f>'Temp Relocation Housing Costs'!O26+'Temp Relocation Living Costs'!O26</f>
        <v>65756459.786093362</v>
      </c>
      <c r="P26" s="53">
        <f>'Temp Relocation Housing Costs'!P26+'Temp Relocation Living Costs'!P26</f>
        <v>52528812.750777595</v>
      </c>
      <c r="Q26" s="53">
        <f>'Temp Relocation Housing Costs'!Q26+'Temp Relocation Living Costs'!Q26</f>
        <v>21467656.203639187</v>
      </c>
      <c r="R26" s="53">
        <f>'Temp Relocation Housing Costs'!R26+'Temp Relocation Living Costs'!R26</f>
        <v>13792239.642303374</v>
      </c>
      <c r="S26" s="53">
        <f>'Temp Relocation Housing Costs'!S26+'Temp Relocation Living Costs'!S26</f>
        <v>7810328.5367447203</v>
      </c>
      <c r="U26" s="68">
        <v>2045</v>
      </c>
      <c r="V26" s="55">
        <f t="shared" si="0"/>
        <v>0</v>
      </c>
      <c r="W26" s="56">
        <f t="shared" si="1"/>
        <v>2331300.6747763939</v>
      </c>
      <c r="X26" s="57">
        <f t="shared" si="2"/>
        <v>195523904.36260179</v>
      </c>
      <c r="Y26" s="58">
        <f t="shared" si="3"/>
        <v>197855205.03737819</v>
      </c>
      <c r="Z26" s="96">
        <f t="shared" si="4"/>
        <v>56998273.938851655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483468.78591971775</v>
      </c>
      <c r="AK26" s="52">
        <f>'Temp Relocation Housing Costs'!AC26+'Temp Relocation Living Costs'!AC26</f>
        <v>544379.86657294736</v>
      </c>
      <c r="AL26" s="52">
        <f>'Temp Relocation Housing Costs'!AD26+'Temp Relocation Living Costs'!AD26</f>
        <v>371052.51031768089</v>
      </c>
      <c r="AM26" s="52">
        <f>'Temp Relocation Housing Costs'!AE26+'Temp Relocation Living Costs'!AE26</f>
        <v>369518.67755714757</v>
      </c>
      <c r="AN26" s="52">
        <f>'Temp Relocation Housing Costs'!AF26+'Temp Relocation Living Costs'!AF26</f>
        <v>298915.01342498738</v>
      </c>
      <c r="AO26" s="52">
        <f>'Temp Relocation Housing Costs'!AG26+'Temp Relocation Living Costs'!AG26</f>
        <v>118537.02726691411</v>
      </c>
      <c r="AP26" s="53">
        <f>'Temp Relocation Housing Costs'!AH26+'Temp Relocation Living Costs'!AH26</f>
        <v>31809956.057990313</v>
      </c>
      <c r="AQ26" s="53">
        <f>'Temp Relocation Housing Costs'!AI26+'Temp Relocation Living Costs'!AI26</f>
        <v>60048271.385853969</v>
      </c>
      <c r="AR26" s="53">
        <f>'Temp Relocation Housing Costs'!AJ26+'Temp Relocation Living Costs'!AJ26</f>
        <v>47465126.60383217</v>
      </c>
      <c r="AS26" s="53">
        <f>'Temp Relocation Housing Costs'!AK26+'Temp Relocation Living Costs'!AK26</f>
        <v>21412416.003433216</v>
      </c>
      <c r="AT26" s="53">
        <f>'Temp Relocation Housing Costs'!AL26+'Temp Relocation Living Costs'!AL26</f>
        <v>13510505.813572785</v>
      </c>
      <c r="AU26" s="53">
        <f>'Temp Relocation Housing Costs'!AM26+'Temp Relocation Living Costs'!AM26</f>
        <v>7143592.0984730497</v>
      </c>
      <c r="AW26" s="68">
        <v>2045</v>
      </c>
      <c r="AX26" s="55">
        <f t="shared" si="5"/>
        <v>0</v>
      </c>
      <c r="AY26" s="56">
        <f t="shared" si="6"/>
        <v>2185871.8810593951</v>
      </c>
      <c r="AZ26" s="57">
        <f t="shared" si="7"/>
        <v>181389867.96315551</v>
      </c>
      <c r="BA26" s="58">
        <f t="shared" si="8"/>
        <v>183575739.84421492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526773.10040541948</v>
      </c>
      <c r="I27" s="52">
        <f>'Temp Relocation Housing Costs'!I27+'Temp Relocation Living Costs'!I27</f>
        <v>604690.92376245162</v>
      </c>
      <c r="J27" s="52">
        <f>'Temp Relocation Housing Costs'!J27+'Temp Relocation Living Costs'!J27</f>
        <v>416535.28539530205</v>
      </c>
      <c r="K27" s="52">
        <f>'Temp Relocation Housing Costs'!K27+'Temp Relocation Living Costs'!K27</f>
        <v>375793.12953274488</v>
      </c>
      <c r="L27" s="52">
        <f>'Temp Relocation Housing Costs'!L27+'Temp Relocation Living Costs'!L27</f>
        <v>309531.17476495099</v>
      </c>
      <c r="M27" s="52">
        <f>'Temp Relocation Housing Costs'!M27+'Temp Relocation Living Costs'!M27</f>
        <v>131461.97952490798</v>
      </c>
      <c r="N27" s="53">
        <f>'Temp Relocation Housing Costs'!N27+'Temp Relocation Living Costs'!N27</f>
        <v>34643069.907426089</v>
      </c>
      <c r="O27" s="53">
        <f>'Temp Relocation Housing Costs'!O27+'Temp Relocation Living Costs'!O27</f>
        <v>66669938.803316139</v>
      </c>
      <c r="P27" s="53">
        <f>'Temp Relocation Housing Costs'!P27+'Temp Relocation Living Costs'!P27</f>
        <v>53258535.251100019</v>
      </c>
      <c r="Q27" s="53">
        <f>'Temp Relocation Housing Costs'!Q27+'Temp Relocation Living Costs'!Q27</f>
        <v>21765881.709616378</v>
      </c>
      <c r="R27" s="53">
        <f>'Temp Relocation Housing Costs'!R27+'Temp Relocation Living Costs'!R27</f>
        <v>13983839.396224683</v>
      </c>
      <c r="S27" s="53">
        <f>'Temp Relocation Housing Costs'!S27+'Temp Relocation Living Costs'!S27</f>
        <v>7918828.4660161762</v>
      </c>
      <c r="U27" s="68">
        <v>2046</v>
      </c>
      <c r="V27" s="55">
        <f t="shared" si="0"/>
        <v>0</v>
      </c>
      <c r="W27" s="56">
        <f t="shared" si="1"/>
        <v>2364785.593385777</v>
      </c>
      <c r="X27" s="57">
        <f t="shared" si="2"/>
        <v>198240093.53369945</v>
      </c>
      <c r="Y27" s="58">
        <f t="shared" si="3"/>
        <v>200604879.12708524</v>
      </c>
      <c r="Z27" s="96">
        <f t="shared" si="4"/>
        <v>54746496.860734075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490412.94079508673</v>
      </c>
      <c r="AK27" s="52">
        <f>'Temp Relocation Housing Costs'!AC27+'Temp Relocation Living Costs'!AC27</f>
        <v>552198.89897919435</v>
      </c>
      <c r="AL27" s="52">
        <f>'Temp Relocation Housing Costs'!AD27+'Temp Relocation Living Costs'!AD27</f>
        <v>376382.008671207</v>
      </c>
      <c r="AM27" s="52">
        <f>'Temp Relocation Housing Costs'!AE27+'Temp Relocation Living Costs'!AE27</f>
        <v>374826.14517662779</v>
      </c>
      <c r="AN27" s="52">
        <f>'Temp Relocation Housing Costs'!AF27+'Temp Relocation Living Costs'!AF27</f>
        <v>303208.38707856752</v>
      </c>
      <c r="AO27" s="52">
        <f>'Temp Relocation Housing Costs'!AG27+'Temp Relocation Living Costs'!AG27</f>
        <v>120239.59731854916</v>
      </c>
      <c r="AP27" s="53">
        <f>'Temp Relocation Housing Costs'!AH27+'Temp Relocation Living Costs'!AH27</f>
        <v>32251855.264429919</v>
      </c>
      <c r="AQ27" s="53">
        <f>'Temp Relocation Housing Costs'!AI27+'Temp Relocation Living Costs'!AI27</f>
        <v>60882453.093779147</v>
      </c>
      <c r="AR27" s="53">
        <f>'Temp Relocation Housing Costs'!AJ27+'Temp Relocation Living Costs'!AJ27</f>
        <v>48124505.124869786</v>
      </c>
      <c r="AS27" s="53">
        <f>'Temp Relocation Housing Costs'!AK27+'Temp Relocation Living Costs'!AK27</f>
        <v>21709874.120716438</v>
      </c>
      <c r="AT27" s="53">
        <f>'Temp Relocation Housing Costs'!AL27+'Temp Relocation Living Costs'!AL27</f>
        <v>13698191.762799863</v>
      </c>
      <c r="AU27" s="53">
        <f>'Temp Relocation Housing Costs'!AM27+'Temp Relocation Living Costs'!AM27</f>
        <v>7242829.823721352</v>
      </c>
      <c r="AW27" s="68">
        <v>2046</v>
      </c>
      <c r="AX27" s="55">
        <f t="shared" si="5"/>
        <v>0</v>
      </c>
      <c r="AY27" s="56">
        <f t="shared" si="6"/>
        <v>2217267.9780192324</v>
      </c>
      <c r="AZ27" s="57">
        <f t="shared" si="7"/>
        <v>183909709.1903165</v>
      </c>
      <c r="BA27" s="58">
        <f t="shared" si="8"/>
        <v>186126977.16833574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534339.24345317541</v>
      </c>
      <c r="I28" s="52">
        <f>'Temp Relocation Housing Costs'!I28+'Temp Relocation Living Costs'!I28</f>
        <v>613376.21544751525</v>
      </c>
      <c r="J28" s="52">
        <f>'Temp Relocation Housing Costs'!J28+'Temp Relocation Living Costs'!J28</f>
        <v>422518.0615684081</v>
      </c>
      <c r="K28" s="52">
        <f>'Temp Relocation Housing Costs'!K28+'Temp Relocation Living Costs'!K28</f>
        <v>381190.71830905165</v>
      </c>
      <c r="L28" s="52">
        <f>'Temp Relocation Housing Costs'!L28+'Temp Relocation Living Costs'!L28</f>
        <v>313977.03037946345</v>
      </c>
      <c r="M28" s="52">
        <f>'Temp Relocation Housing Costs'!M28+'Temp Relocation Living Costs'!M28</f>
        <v>133350.19314413247</v>
      </c>
      <c r="N28" s="53">
        <f>'Temp Relocation Housing Costs'!N28+'Temp Relocation Living Costs'!N28</f>
        <v>35124326.31258475</v>
      </c>
      <c r="O28" s="53">
        <f>'Temp Relocation Housing Costs'!O28+'Temp Relocation Living Costs'!O28</f>
        <v>67596107.735987827</v>
      </c>
      <c r="P28" s="53">
        <f>'Temp Relocation Housing Costs'!P28+'Temp Relocation Living Costs'!P28</f>
        <v>53998394.948507093</v>
      </c>
      <c r="Q28" s="53">
        <f>'Temp Relocation Housing Costs'!Q28+'Temp Relocation Living Costs'!Q28</f>
        <v>22068250.120229814</v>
      </c>
      <c r="R28" s="53">
        <f>'Temp Relocation Housing Costs'!R28+'Temp Relocation Living Costs'!R28</f>
        <v>14178100.825599352</v>
      </c>
      <c r="S28" s="53">
        <f>'Temp Relocation Housing Costs'!S28+'Temp Relocation Living Costs'!S28</f>
        <v>8028835.6602633027</v>
      </c>
      <c r="U28" s="68">
        <v>2047</v>
      </c>
      <c r="V28" s="55">
        <f t="shared" si="0"/>
        <v>0</v>
      </c>
      <c r="W28" s="56">
        <f t="shared" si="1"/>
        <v>2398751.462301746</v>
      </c>
      <c r="X28" s="57">
        <f t="shared" si="2"/>
        <v>200994015.60317212</v>
      </c>
      <c r="Y28" s="58">
        <f t="shared" si="3"/>
        <v>203392767.06547385</v>
      </c>
      <c r="Z28" s="96">
        <f t="shared" si="4"/>
        <v>52583678.749288641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497456.83589844435</v>
      </c>
      <c r="AK28" s="52">
        <f>'Temp Relocation Housing Costs'!AC28+'Temp Relocation Living Costs'!AC28</f>
        <v>560130.23764716042</v>
      </c>
      <c r="AL28" s="52">
        <f>'Temp Relocation Housing Costs'!AD28+'Temp Relocation Living Costs'!AD28</f>
        <v>381788.05563149473</v>
      </c>
      <c r="AM28" s="52">
        <f>'Temp Relocation Housing Costs'!AE28+'Temp Relocation Living Costs'!AE28</f>
        <v>380209.84497121221</v>
      </c>
      <c r="AN28" s="52">
        <f>'Temp Relocation Housing Costs'!AF28+'Temp Relocation Living Costs'!AF28</f>
        <v>307563.4272811712</v>
      </c>
      <c r="AO28" s="52">
        <f>'Temp Relocation Housing Costs'!AG28+'Temp Relocation Living Costs'!AG28</f>
        <v>121966.62171029684</v>
      </c>
      <c r="AP28" s="53">
        <f>'Temp Relocation Housing Costs'!AH28+'Temp Relocation Living Costs'!AH28</f>
        <v>32699893.269310363</v>
      </c>
      <c r="AQ28" s="53">
        <f>'Temp Relocation Housing Costs'!AI28+'Temp Relocation Living Costs'!AI28</f>
        <v>61728223.130656607</v>
      </c>
      <c r="AR28" s="53">
        <f>'Temp Relocation Housing Costs'!AJ28+'Temp Relocation Living Costs'!AJ28</f>
        <v>48793043.634832196</v>
      </c>
      <c r="AS28" s="53">
        <f>'Temp Relocation Housing Costs'!AK28+'Temp Relocation Living Costs'!AK28</f>
        <v>22011464.482185625</v>
      </c>
      <c r="AT28" s="53">
        <f>'Temp Relocation Housing Costs'!AL28+'Temp Relocation Living Costs'!AL28</f>
        <v>13888485.017484136</v>
      </c>
      <c r="AU28" s="53">
        <f>'Temp Relocation Housing Costs'!AM28+'Temp Relocation Living Costs'!AM28</f>
        <v>7343446.1447764579</v>
      </c>
      <c r="AW28" s="68">
        <v>2047</v>
      </c>
      <c r="AX28" s="55">
        <f t="shared" si="5"/>
        <v>0</v>
      </c>
      <c r="AY28" s="56">
        <f t="shared" si="6"/>
        <v>2249115.0231397795</v>
      </c>
      <c r="AZ28" s="57">
        <f t="shared" si="7"/>
        <v>186464555.67924538</v>
      </c>
      <c r="BA28" s="58">
        <f t="shared" si="8"/>
        <v>188713670.70238516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542014.06046430382</v>
      </c>
      <c r="I29" s="52">
        <f>'Temp Relocation Housing Costs'!I29+'Temp Relocation Living Costs'!I29</f>
        <v>622186.25564242131</v>
      </c>
      <c r="J29" s="52">
        <f>'Temp Relocation Housing Costs'!J29+'Temp Relocation Living Costs'!J29</f>
        <v>428586.76950286166</v>
      </c>
      <c r="K29" s="52">
        <f>'Temp Relocation Housing Costs'!K29+'Temp Relocation Living Costs'!K29</f>
        <v>386665.83368791855</v>
      </c>
      <c r="L29" s="52">
        <f>'Temp Relocation Housing Costs'!L29+'Temp Relocation Living Costs'!L29</f>
        <v>318486.74267064227</v>
      </c>
      <c r="M29" s="52">
        <f>'Temp Relocation Housing Costs'!M29+'Temp Relocation Living Costs'!M29</f>
        <v>135265.52753762726</v>
      </c>
      <c r="N29" s="53">
        <f>'Temp Relocation Housing Costs'!N29+'Temp Relocation Living Costs'!N29</f>
        <v>35612268.26056987</v>
      </c>
      <c r="O29" s="53">
        <f>'Temp Relocation Housing Costs'!O29+'Temp Relocation Living Costs'!O29</f>
        <v>68535142.870537654</v>
      </c>
      <c r="P29" s="53">
        <f>'Temp Relocation Housing Costs'!P29+'Temp Relocation Living Costs'!P29</f>
        <v>54748532.667441905</v>
      </c>
      <c r="Q29" s="53">
        <f>'Temp Relocation Housing Costs'!Q29+'Temp Relocation Living Costs'!Q29</f>
        <v>22374818.988098167</v>
      </c>
      <c r="R29" s="53">
        <f>'Temp Relocation Housing Costs'!R29+'Temp Relocation Living Costs'!R29</f>
        <v>14375060.906029243</v>
      </c>
      <c r="S29" s="53">
        <f>'Temp Relocation Housing Costs'!S29+'Temp Relocation Living Costs'!S29</f>
        <v>8140371.0581882894</v>
      </c>
      <c r="U29" s="68">
        <v>2048</v>
      </c>
      <c r="V29" s="55">
        <f t="shared" si="0"/>
        <v>0</v>
      </c>
      <c r="W29" s="56">
        <f t="shared" si="1"/>
        <v>2433205.1895057745</v>
      </c>
      <c r="X29" s="57">
        <f t="shared" si="2"/>
        <v>203786194.75086513</v>
      </c>
      <c r="Y29" s="58">
        <f t="shared" si="3"/>
        <v>206219399.94037092</v>
      </c>
      <c r="Z29" s="96">
        <f t="shared" si="4"/>
        <v>50506305.176080287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504601.90381781029</v>
      </c>
      <c r="AK29" s="52">
        <f>'Temp Relocation Housing Costs'!AC29+'Temp Relocation Living Costs'!AC29</f>
        <v>568175.49565321708</v>
      </c>
      <c r="AL29" s="52">
        <f>'Temp Relocation Housing Costs'!AD29+'Temp Relocation Living Costs'!AD29</f>
        <v>387271.75068086095</v>
      </c>
      <c r="AM29" s="52">
        <f>'Temp Relocation Housing Costs'!AE29+'Temp Relocation Living Costs'!AE29</f>
        <v>385670.87187824922</v>
      </c>
      <c r="AN29" s="52">
        <f>'Temp Relocation Housing Costs'!AF29+'Temp Relocation Living Costs'!AF29</f>
        <v>311981.01976126648</v>
      </c>
      <c r="AO29" s="52">
        <f>'Temp Relocation Housing Costs'!AG29+'Temp Relocation Living Costs'!AG29</f>
        <v>123718.45168453324</v>
      </c>
      <c r="AP29" s="53">
        <f>'Temp Relocation Housing Costs'!AH29+'Temp Relocation Living Costs'!AH29</f>
        <v>33154155.351911958</v>
      </c>
      <c r="AQ29" s="53">
        <f>'Temp Relocation Housing Costs'!AI29+'Temp Relocation Living Costs'!AI29</f>
        <v>62585742.479838848</v>
      </c>
      <c r="AR29" s="53">
        <f>'Temp Relocation Housing Costs'!AJ29+'Temp Relocation Living Costs'!AJ29</f>
        <v>49470869.38293124</v>
      </c>
      <c r="AS29" s="53">
        <f>'Temp Relocation Housing Costs'!AK29+'Temp Relocation Living Costs'!AK29</f>
        <v>22317244.492366049</v>
      </c>
      <c r="AT29" s="53">
        <f>'Temp Relocation Housing Costs'!AL29+'Temp Relocation Living Costs'!AL29</f>
        <v>14081421.797927534</v>
      </c>
      <c r="AU29" s="53">
        <f>'Temp Relocation Housing Costs'!AM29+'Temp Relocation Living Costs'!AM29</f>
        <v>7445460.2128874874</v>
      </c>
      <c r="AW29" s="68">
        <v>2048</v>
      </c>
      <c r="AX29" s="55">
        <f t="shared" si="5"/>
        <v>0</v>
      </c>
      <c r="AY29" s="56">
        <f t="shared" si="6"/>
        <v>2281419.4934759373</v>
      </c>
      <c r="AZ29" s="57">
        <f t="shared" si="7"/>
        <v>189054893.71786311</v>
      </c>
      <c r="BA29" s="58">
        <f t="shared" si="8"/>
        <v>191336313.21133906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549799.11234377883</v>
      </c>
      <c r="I30" s="52">
        <f>'Temp Relocation Housing Costs'!I30+'Temp Relocation Living Costs'!I30</f>
        <v>631122.83613393677</v>
      </c>
      <c r="J30" s="52">
        <f>'Temp Relocation Housing Costs'!J30+'Temp Relocation Living Costs'!J30</f>
        <v>434742.6434530284</v>
      </c>
      <c r="K30" s="52">
        <f>'Temp Relocation Housing Costs'!K30+'Temp Relocation Living Costs'!K30</f>
        <v>392219.58919880365</v>
      </c>
      <c r="L30" s="52">
        <f>'Temp Relocation Housing Costs'!L30+'Temp Relocation Living Costs'!L30</f>
        <v>323061.22882417834</v>
      </c>
      <c r="M30" s="52">
        <f>'Temp Relocation Housing Costs'!M30+'Temp Relocation Living Costs'!M30</f>
        <v>137208.37224627353</v>
      </c>
      <c r="N30" s="53">
        <f>'Temp Relocation Housing Costs'!N30+'Temp Relocation Living Costs'!N30</f>
        <v>36106988.625953928</v>
      </c>
      <c r="O30" s="53">
        <f>'Temp Relocation Housing Costs'!O30+'Temp Relocation Living Costs'!O30</f>
        <v>69487222.942339823</v>
      </c>
      <c r="P30" s="53">
        <f>'Temp Relocation Housing Costs'!P30+'Temp Relocation Living Costs'!P30</f>
        <v>55509091.188659921</v>
      </c>
      <c r="Q30" s="53">
        <f>'Temp Relocation Housing Costs'!Q30+'Temp Relocation Living Costs'!Q30</f>
        <v>22685646.665352602</v>
      </c>
      <c r="R30" s="53">
        <f>'Temp Relocation Housing Costs'!R30+'Temp Relocation Living Costs'!R30</f>
        <v>14574757.126775818</v>
      </c>
      <c r="S30" s="53">
        <f>'Temp Relocation Housing Costs'!S30+'Temp Relocation Living Costs'!S30</f>
        <v>8253455.8893706873</v>
      </c>
      <c r="U30" s="68">
        <v>2049</v>
      </c>
      <c r="V30" s="55">
        <f t="shared" si="0"/>
        <v>0</v>
      </c>
      <c r="W30" s="56">
        <f t="shared" si="1"/>
        <v>2468153.7821999993</v>
      </c>
      <c r="X30" s="57">
        <f t="shared" si="2"/>
        <v>206617162.43845278</v>
      </c>
      <c r="Y30" s="58">
        <f t="shared" si="3"/>
        <v>209085316.22065279</v>
      </c>
      <c r="Z30" s="96">
        <f t="shared" si="4"/>
        <v>48511000.55449795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511849.59771774022</v>
      </c>
      <c r="AK30" s="52">
        <f>'Temp Relocation Housing Costs'!AC30+'Temp Relocation Living Costs'!AC30</f>
        <v>576336.30924266065</v>
      </c>
      <c r="AL30" s="52">
        <f>'Temp Relocation Housing Costs'!AD30+'Temp Relocation Living Costs'!AD30</f>
        <v>392834.20909369783</v>
      </c>
      <c r="AM30" s="52">
        <f>'Temp Relocation Housing Costs'!AE30+'Temp Relocation Living Costs'!AE30</f>
        <v>391210.33656188205</v>
      </c>
      <c r="AN30" s="52">
        <f>'Temp Relocation Housing Costs'!AF30+'Temp Relocation Living Costs'!AF30</f>
        <v>316462.06296920887</v>
      </c>
      <c r="AO30" s="52">
        <f>'Temp Relocation Housing Costs'!AG30+'Temp Relocation Living Costs'!AG30</f>
        <v>125495.44352859595</v>
      </c>
      <c r="AP30" s="53">
        <f>'Temp Relocation Housing Costs'!AH30+'Temp Relocation Living Costs'!AH30</f>
        <v>33614727.976202175</v>
      </c>
      <c r="AQ30" s="53">
        <f>'Temp Relocation Housing Costs'!AI30+'Temp Relocation Living Costs'!AI30</f>
        <v>63455174.361035272</v>
      </c>
      <c r="AR30" s="53">
        <f>'Temp Relocation Housing Costs'!AJ30+'Temp Relocation Living Costs'!AJ30</f>
        <v>50158111.386106022</v>
      </c>
      <c r="AS30" s="53">
        <f>'Temp Relocation Housing Costs'!AK30+'Temp Relocation Living Costs'!AK30</f>
        <v>22627272.353238188</v>
      </c>
      <c r="AT30" s="53">
        <f>'Temp Relocation Housing Costs'!AL30+'Temp Relocation Living Costs'!AL30</f>
        <v>14277038.82759905</v>
      </c>
      <c r="AU30" s="53">
        <f>'Temp Relocation Housing Costs'!AM30+'Temp Relocation Living Costs'!AM30</f>
        <v>7548891.4453498833</v>
      </c>
      <c r="AW30" s="68">
        <v>2049</v>
      </c>
      <c r="AX30" s="55">
        <f t="shared" si="5"/>
        <v>0</v>
      </c>
      <c r="AY30" s="56">
        <f t="shared" si="6"/>
        <v>2314187.9591137851</v>
      </c>
      <c r="AZ30" s="57">
        <f t="shared" si="7"/>
        <v>191681216.34953058</v>
      </c>
      <c r="BA30" s="58">
        <f t="shared" si="8"/>
        <v>193995404.30864435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699694.84935293731</v>
      </c>
      <c r="I31" s="52">
        <f>'Temp Relocation Housing Costs'!I31+'Temp Relocation Living Costs'!I31</f>
        <v>803190.45236255985</v>
      </c>
      <c r="J31" s="52">
        <f>'Temp Relocation Housing Costs'!J31+'Temp Relocation Living Costs'!J31</f>
        <v>553269.69721981324</v>
      </c>
      <c r="K31" s="52">
        <f>'Temp Relocation Housing Costs'!K31+'Temp Relocation Living Costs'!K31</f>
        <v>499153.27292512904</v>
      </c>
      <c r="L31" s="52">
        <f>'Temp Relocation Housing Costs'!L31+'Temp Relocation Living Costs'!L31</f>
        <v>411139.76497758907</v>
      </c>
      <c r="M31" s="52">
        <f>'Temp Relocation Housing Costs'!M31+'Temp Relocation Living Costs'!M31</f>
        <v>174616.49026597312</v>
      </c>
      <c r="N31" s="53">
        <f>'Temp Relocation Housing Costs'!N31+'Temp Relocation Living Costs'!N31</f>
        <v>45929748.064757586</v>
      </c>
      <c r="O31" s="53">
        <f>'Temp Relocation Housing Costs'!O31+'Temp Relocation Living Costs'!O31</f>
        <v>88390939.397455543</v>
      </c>
      <c r="P31" s="53">
        <f>'Temp Relocation Housing Costs'!P31+'Temp Relocation Living Costs'!P31</f>
        <v>70610113.737543747</v>
      </c>
      <c r="Q31" s="53">
        <f>'Temp Relocation Housing Costs'!Q31+'Temp Relocation Living Costs'!Q31</f>
        <v>28857184.59713351</v>
      </c>
      <c r="R31" s="53">
        <f>'Temp Relocation Housing Costs'!R31+'Temp Relocation Living Costs'!R31</f>
        <v>18539760.539782699</v>
      </c>
      <c r="S31" s="53">
        <f>'Temp Relocation Housing Costs'!S31+'Temp Relocation Living Costs'!S31</f>
        <v>10498775.004180241</v>
      </c>
      <c r="U31" s="68">
        <v>2050</v>
      </c>
      <c r="V31" s="55">
        <f t="shared" si="0"/>
        <v>0</v>
      </c>
      <c r="W31" s="56">
        <f t="shared" si="1"/>
        <v>3141064.5271040015</v>
      </c>
      <c r="X31" s="57">
        <f t="shared" si="2"/>
        <v>262826521.34085333</v>
      </c>
      <c r="Y31" s="58">
        <f t="shared" si="3"/>
        <v>265967585.86795732</v>
      </c>
      <c r="Z31" s="96">
        <f t="shared" si="4"/>
        <v>58458279.308843069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651398.88211121503</v>
      </c>
      <c r="AK31" s="52">
        <f>'Temp Relocation Housing Costs'!AC31+'Temp Relocation Living Costs'!AC31</f>
        <v>733467.07555253559</v>
      </c>
      <c r="AL31" s="52">
        <f>'Temp Relocation Housing Costs'!AD31+'Temp Relocation Living Costs'!AD31</f>
        <v>499935.46111916605</v>
      </c>
      <c r="AM31" s="52">
        <f>'Temp Relocation Housing Costs'!AE31+'Temp Relocation Living Costs'!AE31</f>
        <v>497868.86038990418</v>
      </c>
      <c r="AN31" s="52">
        <f>'Temp Relocation Housing Costs'!AF31+'Temp Relocation Living Costs'!AF31</f>
        <v>402741.42046396481</v>
      </c>
      <c r="AO31" s="52">
        <f>'Temp Relocation Housing Costs'!AG31+'Temp Relocation Living Costs'!AG31</f>
        <v>159710.18046918206</v>
      </c>
      <c r="AP31" s="53">
        <f>'Temp Relocation Housing Costs'!AH31+'Temp Relocation Living Costs'!AH31</f>
        <v>42759478.039177924</v>
      </c>
      <c r="AQ31" s="53">
        <f>'Temp Relocation Housing Costs'!AI31+'Temp Relocation Living Costs'!AI31</f>
        <v>80717896.52689752</v>
      </c>
      <c r="AR31" s="53">
        <f>'Temp Relocation Housing Costs'!AJ31+'Temp Relocation Living Costs'!AJ31</f>
        <v>63803421.637659043</v>
      </c>
      <c r="AS31" s="53">
        <f>'Temp Relocation Housing Costs'!AK31+'Temp Relocation Living Costs'!AK31</f>
        <v>28782929.790767815</v>
      </c>
      <c r="AT31" s="53">
        <f>'Temp Relocation Housing Costs'!AL31+'Temp Relocation Living Costs'!AL31</f>
        <v>18161049.187885907</v>
      </c>
      <c r="AU31" s="53">
        <f>'Temp Relocation Housing Costs'!AM31+'Temp Relocation Living Costs'!AM31</f>
        <v>9602536.6680371761</v>
      </c>
      <c r="AW31" s="68">
        <v>2050</v>
      </c>
      <c r="AX31" s="55">
        <f t="shared" si="5"/>
        <v>0</v>
      </c>
      <c r="AY31" s="56">
        <f t="shared" si="6"/>
        <v>2945121.8801059676</v>
      </c>
      <c r="AZ31" s="57">
        <f t="shared" si="7"/>
        <v>243827311.85042539</v>
      </c>
      <c r="BA31" s="58">
        <f t="shared" si="8"/>
        <v>246772433.73053136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709744.70063787943</v>
      </c>
      <c r="I32" s="52">
        <f>'Temp Relocation Housing Costs'!I32+'Temp Relocation Living Costs'!I32</f>
        <v>814726.83083839668</v>
      </c>
      <c r="J32" s="52">
        <f>'Temp Relocation Housing Costs'!J32+'Temp Relocation Living Costs'!J32</f>
        <v>561216.41596823058</v>
      </c>
      <c r="K32" s="52">
        <f>'Temp Relocation Housing Costs'!K32+'Temp Relocation Living Costs'!K32</f>
        <v>506322.70709479426</v>
      </c>
      <c r="L32" s="52">
        <f>'Temp Relocation Housing Costs'!L32+'Temp Relocation Living Costs'!L32</f>
        <v>417045.04425636597</v>
      </c>
      <c r="M32" s="52">
        <f>'Temp Relocation Housing Costs'!M32+'Temp Relocation Living Costs'!M32</f>
        <v>177124.54039767617</v>
      </c>
      <c r="N32" s="53">
        <f>'Temp Relocation Housing Costs'!N32+'Temp Relocation Living Costs'!N32</f>
        <v>46567797.334136836</v>
      </c>
      <c r="O32" s="53">
        <f>'Temp Relocation Housing Costs'!O32+'Temp Relocation Living Costs'!O32</f>
        <v>89618853.258920133</v>
      </c>
      <c r="P32" s="53">
        <f>'Temp Relocation Housing Costs'!P32+'Temp Relocation Living Costs'!P32</f>
        <v>71591018.99784486</v>
      </c>
      <c r="Q32" s="53">
        <f>'Temp Relocation Housing Costs'!Q32+'Temp Relocation Living Costs'!Q32</f>
        <v>29258064.339007635</v>
      </c>
      <c r="R32" s="53">
        <f>'Temp Relocation Housing Costs'!R32+'Temp Relocation Living Costs'!R32</f>
        <v>18797312.152088437</v>
      </c>
      <c r="S32" s="53">
        <f>'Temp Relocation Housing Costs'!S32+'Temp Relocation Living Costs'!S32</f>
        <v>10644622.434289148</v>
      </c>
      <c r="U32" s="68">
        <v>2051</v>
      </c>
      <c r="V32" s="55">
        <f t="shared" si="0"/>
        <v>0</v>
      </c>
      <c r="W32" s="56">
        <f t="shared" si="1"/>
        <v>3186180.2391933426</v>
      </c>
      <c r="X32" s="57">
        <f t="shared" si="2"/>
        <v>266477668.51628709</v>
      </c>
      <c r="Y32" s="58">
        <f t="shared" si="3"/>
        <v>269663848.75548041</v>
      </c>
      <c r="Z32" s="96">
        <f t="shared" si="4"/>
        <v>56148823.881983504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660755.04915810574</v>
      </c>
      <c r="AK32" s="52">
        <f>'Temp Relocation Housing Costs'!AC32+'Temp Relocation Living Costs'!AC32</f>
        <v>744002.00379807176</v>
      </c>
      <c r="AL32" s="52">
        <f>'Temp Relocation Housing Costs'!AD32+'Temp Relocation Living Costs'!AD32</f>
        <v>507116.13000784372</v>
      </c>
      <c r="AM32" s="52">
        <f>'Temp Relocation Housing Costs'!AE32+'Temp Relocation Living Costs'!AE32</f>
        <v>505019.84629604494</v>
      </c>
      <c r="AN32" s="52">
        <f>'Temp Relocation Housing Costs'!AF32+'Temp Relocation Living Costs'!AF32</f>
        <v>408526.07271014364</v>
      </c>
      <c r="AO32" s="52">
        <f>'Temp Relocation Housing Costs'!AG32+'Temp Relocation Living Costs'!AG32</f>
        <v>162004.12841504856</v>
      </c>
      <c r="AP32" s="53">
        <f>'Temp Relocation Housing Costs'!AH32+'Temp Relocation Living Costs'!AH32</f>
        <v>43353486.38608785</v>
      </c>
      <c r="AQ32" s="53">
        <f>'Temp Relocation Housing Costs'!AI32+'Temp Relocation Living Costs'!AI32</f>
        <v>81839217.611267582</v>
      </c>
      <c r="AR32" s="53">
        <f>'Temp Relocation Housing Costs'!AJ32+'Temp Relocation Living Costs'!AJ32</f>
        <v>64689769.337681413</v>
      </c>
      <c r="AS32" s="53">
        <f>'Temp Relocation Housing Costs'!AK32+'Temp Relocation Living Costs'!AK32</f>
        <v>29182777.995850522</v>
      </c>
      <c r="AT32" s="53">
        <f>'Temp Relocation Housing Costs'!AL32+'Temp Relocation Living Costs'!AL32</f>
        <v>18413339.79808376</v>
      </c>
      <c r="AU32" s="53">
        <f>'Temp Relocation Housing Costs'!AM32+'Temp Relocation Living Costs'!AM32</f>
        <v>9735933.6876896732</v>
      </c>
      <c r="AW32" s="68">
        <v>2051</v>
      </c>
      <c r="AX32" s="55">
        <f t="shared" si="5"/>
        <v>0</v>
      </c>
      <c r="AY32" s="56">
        <f t="shared" si="6"/>
        <v>2987423.2303852583</v>
      </c>
      <c r="AZ32" s="57">
        <f t="shared" si="7"/>
        <v>247214524.81666079</v>
      </c>
      <c r="BA32" s="58">
        <f t="shared" si="8"/>
        <v>250201948.04704604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719938.89986384579</v>
      </c>
      <c r="I33" s="52">
        <f>'Temp Relocation Housing Costs'!I33+'Temp Relocation Living Costs'!I33</f>
        <v>826428.90853033622</v>
      </c>
      <c r="J33" s="52">
        <f>'Temp Relocation Housing Costs'!J33+'Temp Relocation Living Costs'!J33</f>
        <v>569277.27496178309</v>
      </c>
      <c r="K33" s="52">
        <f>'Temp Relocation Housing Costs'!K33+'Temp Relocation Living Costs'!K33</f>
        <v>513595.11722214869</v>
      </c>
      <c r="L33" s="52">
        <f>'Temp Relocation Housing Costs'!L33+'Temp Relocation Living Costs'!L33</f>
        <v>423035.14219373767</v>
      </c>
      <c r="M33" s="52">
        <f>'Temp Relocation Housing Costs'!M33+'Temp Relocation Living Costs'!M33</f>
        <v>179668.61413432943</v>
      </c>
      <c r="N33" s="53">
        <f>'Temp Relocation Housing Costs'!N33+'Temp Relocation Living Costs'!N33</f>
        <v>47214710.289630406</v>
      </c>
      <c r="O33" s="53">
        <f>'Temp Relocation Housing Costs'!O33+'Temp Relocation Living Costs'!O33</f>
        <v>90863825.118200555</v>
      </c>
      <c r="P33" s="53">
        <f>'Temp Relocation Housing Costs'!P33+'Temp Relocation Living Costs'!P33</f>
        <v>72585550.848994762</v>
      </c>
      <c r="Q33" s="53">
        <f>'Temp Relocation Housing Costs'!Q33+'Temp Relocation Living Costs'!Q33</f>
        <v>29664513.042985599</v>
      </c>
      <c r="R33" s="53">
        <f>'Temp Relocation Housing Costs'!R33+'Temp Relocation Living Costs'!R33</f>
        <v>19058441.633313201</v>
      </c>
      <c r="S33" s="53">
        <f>'Temp Relocation Housing Costs'!S33+'Temp Relocation Living Costs'!S33</f>
        <v>10792495.955333512</v>
      </c>
      <c r="U33" s="68">
        <v>2052</v>
      </c>
      <c r="V33" s="55">
        <f t="shared" si="0"/>
        <v>0</v>
      </c>
      <c r="W33" s="56">
        <f t="shared" si="1"/>
        <v>3231943.9569061808</v>
      </c>
      <c r="X33" s="57">
        <f t="shared" si="2"/>
        <v>270179536.88845801</v>
      </c>
      <c r="Y33" s="58">
        <f t="shared" si="3"/>
        <v>273411480.84536421</v>
      </c>
      <c r="Z33" s="96">
        <f t="shared" si="4"/>
        <v>53930606.041710898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670245.60062629904</v>
      </c>
      <c r="AK33" s="52">
        <f>'Temp Relocation Housing Costs'!AC33+'Temp Relocation Living Costs'!AC33</f>
        <v>754688.24723802868</v>
      </c>
      <c r="AL33" s="52">
        <f>'Temp Relocation Housing Costs'!AD33+'Temp Relocation Living Costs'!AD33</f>
        <v>514399.93622063391</v>
      </c>
      <c r="AM33" s="52">
        <f>'Temp Relocation Housing Costs'!AE33+'Temp Relocation Living Costs'!AE33</f>
        <v>512273.54318392859</v>
      </c>
      <c r="AN33" s="52">
        <f>'Temp Relocation Housing Costs'!AF33+'Temp Relocation Living Costs'!AF33</f>
        <v>414393.81102571817</v>
      </c>
      <c r="AO33" s="52">
        <f>'Temp Relocation Housing Costs'!AG33+'Temp Relocation Living Costs'!AG33</f>
        <v>164331.02477511685</v>
      </c>
      <c r="AP33" s="53">
        <f>'Temp Relocation Housing Costs'!AH33+'Temp Relocation Living Costs'!AH33</f>
        <v>43955746.609128624</v>
      </c>
      <c r="AQ33" s="53">
        <f>'Temp Relocation Housing Costs'!AI33+'Temp Relocation Living Costs'!AI33</f>
        <v>82976115.922353849</v>
      </c>
      <c r="AR33" s="53">
        <f>'Temp Relocation Housing Costs'!AJ33+'Temp Relocation Living Costs'!AJ33</f>
        <v>65588430.048905581</v>
      </c>
      <c r="AS33" s="53">
        <f>'Temp Relocation Housing Costs'!AK33+'Temp Relocation Living Costs'!AK33</f>
        <v>29588180.833080474</v>
      </c>
      <c r="AT33" s="53">
        <f>'Temp Relocation Housing Costs'!AL33+'Temp Relocation Living Costs'!AL33</f>
        <v>18669135.192137197</v>
      </c>
      <c r="AU33" s="53">
        <f>'Temp Relocation Housing Costs'!AM33+'Temp Relocation Living Costs'!AM33</f>
        <v>9871183.8390163668</v>
      </c>
      <c r="AW33" s="68">
        <v>2052</v>
      </c>
      <c r="AX33" s="55">
        <f t="shared" si="5"/>
        <v>0</v>
      </c>
      <c r="AY33" s="56">
        <f t="shared" si="6"/>
        <v>3030332.163069725</v>
      </c>
      <c r="AZ33" s="57">
        <f t="shared" si="7"/>
        <v>250648792.4446221</v>
      </c>
      <c r="BA33" s="58">
        <f t="shared" si="8"/>
        <v>253679124.60769182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730279.52032799169</v>
      </c>
      <c r="I34" s="52">
        <f>'Temp Relocation Housing Costs'!I34+'Temp Relocation Living Costs'!I34</f>
        <v>838299.06540799187</v>
      </c>
      <c r="J34" s="52">
        <f>'Temp Relocation Housing Costs'!J34+'Temp Relocation Living Costs'!J34</f>
        <v>577453.91361869744</v>
      </c>
      <c r="K34" s="52">
        <f>'Temp Relocation Housing Costs'!K34+'Temp Relocation Living Costs'!K34</f>
        <v>520971.98237061774</v>
      </c>
      <c r="L34" s="52">
        <f>'Temp Relocation Housing Costs'!L34+'Temp Relocation Living Costs'!L34</f>
        <v>429111.27705636114</v>
      </c>
      <c r="M34" s="52">
        <f>'Temp Relocation Housing Costs'!M34+'Temp Relocation Living Costs'!M34</f>
        <v>182249.22888987823</v>
      </c>
      <c r="N34" s="53">
        <f>'Temp Relocation Housing Costs'!N34+'Temp Relocation Living Costs'!N34</f>
        <v>47870610.06425529</v>
      </c>
      <c r="O34" s="53">
        <f>'Temp Relocation Housing Costs'!O34+'Temp Relocation Living Costs'!O34</f>
        <v>92126091.94248037</v>
      </c>
      <c r="P34" s="53">
        <f>'Temp Relocation Housing Costs'!P34+'Temp Relocation Living Costs'!P34</f>
        <v>73593898.589578822</v>
      </c>
      <c r="Q34" s="53">
        <f>'Temp Relocation Housing Costs'!Q34+'Temp Relocation Living Costs'!Q34</f>
        <v>30076608.072265584</v>
      </c>
      <c r="R34" s="53">
        <f>'Temp Relocation Housing Costs'!R34+'Temp Relocation Living Costs'!R34</f>
        <v>19323198.686683007</v>
      </c>
      <c r="S34" s="53">
        <f>'Temp Relocation Housing Costs'!S34+'Temp Relocation Living Costs'!S34</f>
        <v>10942423.713469055</v>
      </c>
      <c r="U34" s="68">
        <v>2053</v>
      </c>
      <c r="V34" s="55">
        <f t="shared" si="0"/>
        <v>0</v>
      </c>
      <c r="W34" s="56">
        <f t="shared" si="1"/>
        <v>3278364.9876715383</v>
      </c>
      <c r="X34" s="57">
        <f t="shared" si="2"/>
        <v>273932831.06873214</v>
      </c>
      <c r="Y34" s="58">
        <f t="shared" si="3"/>
        <v>277211196.0564037</v>
      </c>
      <c r="Z34" s="96">
        <f t="shared" si="4"/>
        <v>51800021.341114253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679872.4667050048</v>
      </c>
      <c r="AK34" s="52">
        <f>'Temp Relocation Housing Costs'!AC34+'Temp Relocation Living Costs'!AC34</f>
        <v>765527.97924155835</v>
      </c>
      <c r="AL34" s="52">
        <f>'Temp Relocation Housing Costs'!AD34+'Temp Relocation Living Costs'!AD34</f>
        <v>521788.36113869923</v>
      </c>
      <c r="AM34" s="52">
        <f>'Temp Relocation Housing Costs'!AE34+'Temp Relocation Living Costs'!AE34</f>
        <v>519631.42631108023</v>
      </c>
      <c r="AN34" s="52">
        <f>'Temp Relocation Housing Costs'!AF34+'Temp Relocation Living Costs'!AF34</f>
        <v>420345.82879183465</v>
      </c>
      <c r="AO34" s="52">
        <f>'Temp Relocation Housing Costs'!AG34+'Temp Relocation Living Costs'!AG34</f>
        <v>166691.34279377793</v>
      </c>
      <c r="AP34" s="53">
        <f>'Temp Relocation Housing Costs'!AH34+'Temp Relocation Living Costs'!AH34</f>
        <v>44566373.342143394</v>
      </c>
      <c r="AQ34" s="53">
        <f>'Temp Relocation Housing Costs'!AI34+'Temp Relocation Living Costs'!AI34</f>
        <v>84128807.856686711</v>
      </c>
      <c r="AR34" s="53">
        <f>'Temp Relocation Housing Costs'!AJ34+'Temp Relocation Living Costs'!AJ34</f>
        <v>66499574.821862608</v>
      </c>
      <c r="AS34" s="53">
        <f>'Temp Relocation Housing Costs'!AK34+'Temp Relocation Living Costs'!AK34</f>
        <v>29999215.466586214</v>
      </c>
      <c r="AT34" s="53">
        <f>'Temp Relocation Housing Costs'!AL34+'Temp Relocation Living Costs'!AL34</f>
        <v>18928484.057985336</v>
      </c>
      <c r="AU34" s="53">
        <f>'Temp Relocation Housing Costs'!AM34+'Temp Relocation Living Costs'!AM34</f>
        <v>10008312.865448488</v>
      </c>
      <c r="AW34" s="68">
        <v>2053</v>
      </c>
      <c r="AX34" s="55">
        <f t="shared" si="5"/>
        <v>0</v>
      </c>
      <c r="AY34" s="56">
        <f t="shared" si="6"/>
        <v>3073857.4049819554</v>
      </c>
      <c r="AZ34" s="57">
        <f t="shared" si="7"/>
        <v>254130768.41071272</v>
      </c>
      <c r="BA34" s="58">
        <f t="shared" si="8"/>
        <v>257204625.81569466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740768.66510663659</v>
      </c>
      <c r="I35" s="52">
        <f>'Temp Relocation Housing Costs'!I35+'Temp Relocation Living Costs'!I35</f>
        <v>850339.71562493662</v>
      </c>
      <c r="J35" s="52">
        <f>'Temp Relocation Housing Costs'!J35+'Temp Relocation Living Costs'!J35</f>
        <v>585747.99490447866</v>
      </c>
      <c r="K35" s="52">
        <f>'Temp Relocation Housing Costs'!K35+'Temp Relocation Living Costs'!K35</f>
        <v>528454.8028476988</v>
      </c>
      <c r="L35" s="52">
        <f>'Temp Relocation Housing Costs'!L35+'Temp Relocation Living Costs'!L35</f>
        <v>435274.68460909097</v>
      </c>
      <c r="M35" s="52">
        <f>'Temp Relocation Housing Costs'!M35+'Temp Relocation Living Costs'!M35</f>
        <v>184866.90950998352</v>
      </c>
      <c r="N35" s="53">
        <f>'Temp Relocation Housing Costs'!N35+'Temp Relocation Living Costs'!N35</f>
        <v>48535621.501574151</v>
      </c>
      <c r="O35" s="53">
        <f>'Temp Relocation Housing Costs'!O35+'Temp Relocation Living Costs'!O35</f>
        <v>93405893.99085629</v>
      </c>
      <c r="P35" s="53">
        <f>'Temp Relocation Housing Costs'!P35+'Temp Relocation Living Costs'!P35</f>
        <v>74616254.147890344</v>
      </c>
      <c r="Q35" s="53">
        <f>'Temp Relocation Housing Costs'!Q35+'Temp Relocation Living Costs'!Q35</f>
        <v>30494427.864763871</v>
      </c>
      <c r="R35" s="53">
        <f>'Temp Relocation Housing Costs'!R35+'Temp Relocation Living Costs'!R35</f>
        <v>19591633.70589377</v>
      </c>
      <c r="S35" s="53">
        <f>'Temp Relocation Housing Costs'!S35+'Temp Relocation Living Costs'!S35</f>
        <v>11094434.245853718</v>
      </c>
      <c r="U35" s="68">
        <v>2054</v>
      </c>
      <c r="V35" s="55">
        <f t="shared" si="0"/>
        <v>0</v>
      </c>
      <c r="W35" s="56">
        <f t="shared" si="1"/>
        <v>3325452.772602825</v>
      </c>
      <c r="X35" s="57">
        <f t="shared" si="2"/>
        <v>277738265.45683211</v>
      </c>
      <c r="Y35" s="58">
        <f t="shared" si="3"/>
        <v>281063718.22943491</v>
      </c>
      <c r="Z35" s="96">
        <f t="shared" si="4"/>
        <v>49753607.731355153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689637.60530711198</v>
      </c>
      <c r="AK35" s="52">
        <f>'Temp Relocation Housing Costs'!AC35+'Temp Relocation Living Costs'!AC35</f>
        <v>776523.40439432999</v>
      </c>
      <c r="AL35" s="52">
        <f>'Temp Relocation Housing Costs'!AD35+'Temp Relocation Living Costs'!AD35</f>
        <v>529282.90742056328</v>
      </c>
      <c r="AM35" s="52">
        <f>'Temp Relocation Housing Costs'!AE35+'Temp Relocation Living Costs'!AE35</f>
        <v>527094.99212443177</v>
      </c>
      <c r="AN35" s="52">
        <f>'Temp Relocation Housing Costs'!AF35+'Temp Relocation Living Costs'!AF35</f>
        <v>426383.3365304016</v>
      </c>
      <c r="AO35" s="52">
        <f>'Temp Relocation Housing Costs'!AG35+'Temp Relocation Living Costs'!AG35</f>
        <v>169085.56251272256</v>
      </c>
      <c r="AP35" s="53">
        <f>'Temp Relocation Housing Costs'!AH35+'Temp Relocation Living Costs'!AH35</f>
        <v>45185482.811451733</v>
      </c>
      <c r="AQ35" s="53">
        <f>'Temp Relocation Housing Costs'!AI35+'Temp Relocation Living Costs'!AI35</f>
        <v>85297512.816945255</v>
      </c>
      <c r="AR35" s="53">
        <f>'Temp Relocation Housing Costs'!AJ35+'Temp Relocation Living Costs'!AJ35</f>
        <v>67423377.08329235</v>
      </c>
      <c r="AS35" s="53">
        <f>'Temp Relocation Housing Costs'!AK35+'Temp Relocation Living Costs'!AK35</f>
        <v>30415960.132448927</v>
      </c>
      <c r="AT35" s="53">
        <f>'Temp Relocation Housing Costs'!AL35+'Temp Relocation Living Costs'!AL35</f>
        <v>19191435.759932987</v>
      </c>
      <c r="AU35" s="53">
        <f>'Temp Relocation Housing Costs'!AM35+'Temp Relocation Living Costs'!AM35</f>
        <v>10147346.868041212</v>
      </c>
      <c r="AW35" s="68">
        <v>2054</v>
      </c>
      <c r="AX35" s="55">
        <f t="shared" si="5"/>
        <v>0</v>
      </c>
      <c r="AY35" s="56">
        <f t="shared" si="6"/>
        <v>3118007.8082895614</v>
      </c>
      <c r="AZ35" s="57">
        <f t="shared" si="7"/>
        <v>257661115.47211248</v>
      </c>
      <c r="BA35" s="58">
        <f t="shared" si="8"/>
        <v>260779123.28040203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751408.46748298907</v>
      </c>
      <c r="I36" s="52">
        <f>'Temp Relocation Housing Costs'!I36+'Temp Relocation Living Costs'!I36</f>
        <v>862553.30800969317</v>
      </c>
      <c r="J36" s="52">
        <f>'Temp Relocation Housing Costs'!J36+'Temp Relocation Living Costs'!J36</f>
        <v>594161.20567012439</v>
      </c>
      <c r="K36" s="52">
        <f>'Temp Relocation Housing Costs'!K36+'Temp Relocation Living Costs'!K36</f>
        <v>536045.1005100928</v>
      </c>
      <c r="L36" s="52">
        <f>'Temp Relocation Housing Costs'!L36+'Temp Relocation Living Costs'!L36</f>
        <v>441526.61836630944</v>
      </c>
      <c r="M36" s="52">
        <f>'Temp Relocation Housing Costs'!M36+'Temp Relocation Living Costs'!M36</f>
        <v>187522.1883787651</v>
      </c>
      <c r="N36" s="53">
        <f>'Temp Relocation Housing Costs'!N36+'Temp Relocation Living Costs'!N36</f>
        <v>49209871.179457985</v>
      </c>
      <c r="O36" s="53">
        <f>'Temp Relocation Housing Costs'!O36+'Temp Relocation Living Costs'!O36</f>
        <v>94703474.860068873</v>
      </c>
      <c r="P36" s="53">
        <f>'Temp Relocation Housing Costs'!P36+'Temp Relocation Living Costs'!P36</f>
        <v>75652812.118462116</v>
      </c>
      <c r="Q36" s="53">
        <f>'Temp Relocation Housing Costs'!Q36+'Temp Relocation Living Costs'!Q36</f>
        <v>30918051.948044676</v>
      </c>
      <c r="R36" s="53">
        <f>'Temp Relocation Housing Costs'!R36+'Temp Relocation Living Costs'!R36</f>
        <v>19863797.784703158</v>
      </c>
      <c r="S36" s="53">
        <f>'Temp Relocation Housing Costs'!S36+'Temp Relocation Living Costs'!S36</f>
        <v>11248556.486079436</v>
      </c>
      <c r="U36" s="68">
        <v>2055</v>
      </c>
      <c r="V36" s="55">
        <f t="shared" si="0"/>
        <v>0</v>
      </c>
      <c r="W36" s="56">
        <f t="shared" si="1"/>
        <v>3373216.8884179741</v>
      </c>
      <c r="X36" s="57">
        <f t="shared" si="2"/>
        <v>281596564.37681627</v>
      </c>
      <c r="Y36" s="58">
        <f t="shared" si="3"/>
        <v>284969781.26523423</v>
      </c>
      <c r="Z36" s="96">
        <f t="shared" si="4"/>
        <v>47788039.936050162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699543.00246738782</v>
      </c>
      <c r="AK36" s="52">
        <f>'Temp Relocation Housing Costs'!AC36+'Temp Relocation Living Costs'!AC36</f>
        <v>787676.75894689944</v>
      </c>
      <c r="AL36" s="52">
        <f>'Temp Relocation Housing Costs'!AD36+'Temp Relocation Living Costs'!AD36</f>
        <v>536885.09930772334</v>
      </c>
      <c r="AM36" s="52">
        <f>'Temp Relocation Housing Costs'!AE36+'Temp Relocation Living Costs'!AE36</f>
        <v>534665.75856466929</v>
      </c>
      <c r="AN36" s="52">
        <f>'Temp Relocation Housing Costs'!AF36+'Temp Relocation Living Costs'!AF36</f>
        <v>432507.56215028535</v>
      </c>
      <c r="AO36" s="52">
        <f>'Temp Relocation Housing Costs'!AG36+'Temp Relocation Living Costs'!AG36</f>
        <v>171514.1708685724</v>
      </c>
      <c r="AP36" s="53">
        <f>'Temp Relocation Housing Costs'!AH36+'Temp Relocation Living Costs'!AH36</f>
        <v>45813192.857972085</v>
      </c>
      <c r="AQ36" s="53">
        <f>'Temp Relocation Housing Costs'!AI36+'Temp Relocation Living Costs'!AI36</f>
        <v>86482453.253718078</v>
      </c>
      <c r="AR36" s="53">
        <f>'Temp Relocation Housing Costs'!AJ36+'Temp Relocation Living Costs'!AJ36</f>
        <v>68360012.669153243</v>
      </c>
      <c r="AS36" s="53">
        <f>'Temp Relocation Housing Costs'!AK36+'Temp Relocation Living Costs'!AK36</f>
        <v>30838494.153593909</v>
      </c>
      <c r="AT36" s="53">
        <f>'Temp Relocation Housing Costs'!AL36+'Temp Relocation Living Costs'!AL36</f>
        <v>19458040.348046552</v>
      </c>
      <c r="AU36" s="53">
        <f>'Temp Relocation Housing Costs'!AM36+'Temp Relocation Living Costs'!AM36</f>
        <v>10288312.310441701</v>
      </c>
      <c r="AW36" s="68">
        <v>2055</v>
      </c>
      <c r="AX36" s="55">
        <f t="shared" si="5"/>
        <v>0</v>
      </c>
      <c r="AY36" s="56">
        <f t="shared" si="6"/>
        <v>3162792.3523055376</v>
      </c>
      <c r="AZ36" s="57">
        <f t="shared" si="7"/>
        <v>261240505.59292555</v>
      </c>
      <c r="BA36" s="58">
        <f t="shared" si="8"/>
        <v>264403297.94523108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762201.09138101235</v>
      </c>
      <c r="I37" s="52">
        <f>'Temp Relocation Housing Costs'!I37+'Temp Relocation Living Costs'!I37</f>
        <v>874942.32656377985</v>
      </c>
      <c r="J37" s="52">
        <f>'Temp Relocation Housing Costs'!J37+'Temp Relocation Living Costs'!J37</f>
        <v>602695.25699519657</v>
      </c>
      <c r="K37" s="52">
        <f>'Temp Relocation Housing Costs'!K37+'Temp Relocation Living Costs'!K37</f>
        <v>543744.41907322104</v>
      </c>
      <c r="L37" s="52">
        <f>'Temp Relocation Housing Costs'!L37+'Temp Relocation Living Costs'!L37</f>
        <v>447868.34984686592</v>
      </c>
      <c r="M37" s="52">
        <f>'Temp Relocation Housing Costs'!M37+'Temp Relocation Living Costs'!M37</f>
        <v>190215.60552707815</v>
      </c>
      <c r="N37" s="53">
        <f>'Temp Relocation Housing Costs'!N37+'Temp Relocation Living Costs'!N37</f>
        <v>49893487.434178822</v>
      </c>
      <c r="O37" s="53">
        <f>'Temp Relocation Housing Costs'!O37+'Temp Relocation Living Costs'!O37</f>
        <v>96019081.530868575</v>
      </c>
      <c r="P37" s="53">
        <f>'Temp Relocation Housing Costs'!P37+'Temp Relocation Living Costs'!P37</f>
        <v>76703769.799105495</v>
      </c>
      <c r="Q37" s="53">
        <f>'Temp Relocation Housing Costs'!Q37+'Temp Relocation Living Costs'!Q37</f>
        <v>31347560.954457391</v>
      </c>
      <c r="R37" s="53">
        <f>'Temp Relocation Housing Costs'!R37+'Temp Relocation Living Costs'!R37</f>
        <v>20139742.726655755</v>
      </c>
      <c r="S37" s="53">
        <f>'Temp Relocation Housing Costs'!S37+'Temp Relocation Living Costs'!S37</f>
        <v>11404819.769679319</v>
      </c>
      <c r="U37" s="68">
        <v>2056</v>
      </c>
      <c r="V37" s="55">
        <f t="shared" si="0"/>
        <v>0</v>
      </c>
      <c r="W37" s="56">
        <f t="shared" si="1"/>
        <v>3421667.0493871537</v>
      </c>
      <c r="X37" s="57">
        <f t="shared" si="2"/>
        <v>285508462.21494538</v>
      </c>
      <c r="Y37" s="58">
        <f t="shared" si="3"/>
        <v>288930129.26433253</v>
      </c>
      <c r="Z37" s="96">
        <f t="shared" si="4"/>
        <v>45900124.04790049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709590.67274639674</v>
      </c>
      <c r="AK37" s="52">
        <f>'Temp Relocation Housing Costs'!AC37+'Temp Relocation Living Costs'!AC37</f>
        <v>798990.31126951845</v>
      </c>
      <c r="AL37" s="52">
        <f>'Temp Relocation Housing Costs'!AD37+'Temp Relocation Living Costs'!AD37</f>
        <v>544596.48293464817</v>
      </c>
      <c r="AM37" s="52">
        <f>'Temp Relocation Housing Costs'!AE37+'Temp Relocation Living Costs'!AE37</f>
        <v>542345.26537495211</v>
      </c>
      <c r="AN37" s="52">
        <f>'Temp Relocation Housing Costs'!AF37+'Temp Relocation Living Costs'!AF37</f>
        <v>438719.75119704328</v>
      </c>
      <c r="AO37" s="52">
        <f>'Temp Relocation Housing Costs'!AG37+'Temp Relocation Living Costs'!AG37</f>
        <v>173977.66179191327</v>
      </c>
      <c r="AP37" s="53">
        <f>'Temp Relocation Housing Costs'!AH37+'Temp Relocation Living Costs'!AH37</f>
        <v>46449622.959651425</v>
      </c>
      <c r="AQ37" s="53">
        <f>'Temp Relocation Housing Costs'!AI37+'Temp Relocation Living Costs'!AI37</f>
        <v>87683854.70784454</v>
      </c>
      <c r="AR37" s="53">
        <f>'Temp Relocation Housing Costs'!AJ37+'Temp Relocation Living Costs'!AJ37</f>
        <v>69309659.858090878</v>
      </c>
      <c r="AS37" s="53">
        <f>'Temp Relocation Housing Costs'!AK37+'Temp Relocation Living Costs'!AK37</f>
        <v>31266897.954888765</v>
      </c>
      <c r="AT37" s="53">
        <f>'Temp Relocation Housing Costs'!AL37+'Temp Relocation Living Costs'!AL37</f>
        <v>19728348.567680564</v>
      </c>
      <c r="AU37" s="53">
        <f>'Temp Relocation Housing Costs'!AM37+'Temp Relocation Living Costs'!AM37</f>
        <v>10431236.02392621</v>
      </c>
      <c r="AW37" s="68">
        <v>2056</v>
      </c>
      <c r="AX37" s="55">
        <f t="shared" si="5"/>
        <v>0</v>
      </c>
      <c r="AY37" s="56">
        <f t="shared" si="6"/>
        <v>3208220.1453144718</v>
      </c>
      <c r="AZ37" s="57">
        <f t="shared" si="7"/>
        <v>264869620.07208237</v>
      </c>
      <c r="BA37" s="58">
        <f t="shared" si="8"/>
        <v>268077840.21739686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773148.73180552525</v>
      </c>
      <c r="I38" s="52">
        <f>'Temp Relocation Housing Costs'!I38+'Temp Relocation Living Costs'!I38</f>
        <v>887509.29096690333</v>
      </c>
      <c r="J38" s="52">
        <f>'Temp Relocation Housing Costs'!J38+'Temp Relocation Living Costs'!J38</f>
        <v>611351.88453582104</v>
      </c>
      <c r="K38" s="52">
        <f>'Temp Relocation Housing Costs'!K38+'Temp Relocation Living Costs'!K38</f>
        <v>551554.3244251851</v>
      </c>
      <c r="L38" s="52">
        <f>'Temp Relocation Housing Costs'!L38+'Temp Relocation Living Costs'!L38</f>
        <v>454301.16883267934</v>
      </c>
      <c r="M38" s="52">
        <f>'Temp Relocation Housing Costs'!M38+'Temp Relocation Living Costs'!M38</f>
        <v>192947.70874234434</v>
      </c>
      <c r="N38" s="53">
        <f>'Temp Relocation Housing Costs'!N38+'Temp Relocation Living Costs'!N38</f>
        <v>50586600.384837218</v>
      </c>
      <c r="O38" s="53">
        <f>'Temp Relocation Housing Costs'!O38+'Temp Relocation Living Costs'!O38</f>
        <v>97352964.415025905</v>
      </c>
      <c r="P38" s="53">
        <f>'Temp Relocation Housing Costs'!P38+'Temp Relocation Living Costs'!P38</f>
        <v>77769327.228463724</v>
      </c>
      <c r="Q38" s="53">
        <f>'Temp Relocation Housing Costs'!Q38+'Temp Relocation Living Costs'!Q38</f>
        <v>31783036.636484064</v>
      </c>
      <c r="R38" s="53">
        <f>'Temp Relocation Housing Costs'!R38+'Temp Relocation Living Costs'!R38</f>
        <v>20419521.054943364</v>
      </c>
      <c r="S38" s="53">
        <f>'Temp Relocation Housing Costs'!S38+'Temp Relocation Living Costs'!S38</f>
        <v>11563253.839711364</v>
      </c>
      <c r="U38" s="68">
        <v>2057</v>
      </c>
      <c r="V38" s="55">
        <f t="shared" si="0"/>
        <v>0</v>
      </c>
      <c r="W38" s="56">
        <f t="shared" si="1"/>
        <v>3470813.1093084584</v>
      </c>
      <c r="X38" s="57">
        <f t="shared" si="2"/>
        <v>289474703.55946565</v>
      </c>
      <c r="Y38" s="58">
        <f t="shared" si="3"/>
        <v>292945516.66877413</v>
      </c>
      <c r="Z38" s="96">
        <f t="shared" si="4"/>
        <v>44086792.338789262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719782.65964022372</v>
      </c>
      <c r="AK38" s="52">
        <f>'Temp Relocation Housing Costs'!AC38+'Temp Relocation Living Costs'!AC38</f>
        <v>810466.36231347569</v>
      </c>
      <c r="AL38" s="52">
        <f>'Temp Relocation Housing Costs'!AD38+'Temp Relocation Living Costs'!AD38</f>
        <v>552418.6266432337</v>
      </c>
      <c r="AM38" s="52">
        <f>'Temp Relocation Housing Costs'!AE38+'Temp Relocation Living Costs'!AE38</f>
        <v>550135.07441406557</v>
      </c>
      <c r="AN38" s="52">
        <f>'Temp Relocation Housing Costs'!AF38+'Temp Relocation Living Costs'!AF38</f>
        <v>445021.16710624215</v>
      </c>
      <c r="AO38" s="52">
        <f>'Temp Relocation Housing Costs'!AG38+'Temp Relocation Living Costs'!AG38</f>
        <v>176476.53630775059</v>
      </c>
      <c r="AP38" s="53">
        <f>'Temp Relocation Housing Costs'!AH38+'Temp Relocation Living Costs'!AH38</f>
        <v>47094894.254206792</v>
      </c>
      <c r="AQ38" s="53">
        <f>'Temp Relocation Housing Costs'!AI38+'Temp Relocation Living Costs'!AI38</f>
        <v>88901945.853343919</v>
      </c>
      <c r="AR38" s="53">
        <f>'Temp Relocation Housing Costs'!AJ38+'Temp Relocation Living Costs'!AJ38</f>
        <v>70272499.405371398</v>
      </c>
      <c r="AS38" s="53">
        <f>'Temp Relocation Housing Costs'!AK38+'Temp Relocation Living Costs'!AK38</f>
        <v>31701253.078451499</v>
      </c>
      <c r="AT38" s="53">
        <f>'Temp Relocation Housing Costs'!AL38+'Temp Relocation Living Costs'!AL38</f>
        <v>20002411.869136527</v>
      </c>
      <c r="AU38" s="53">
        <f>'Temp Relocation Housing Costs'!AM38+'Temp Relocation Living Costs'!AM38</f>
        <v>10576145.212507099</v>
      </c>
      <c r="AW38" s="68">
        <v>2057</v>
      </c>
      <c r="AX38" s="55">
        <f t="shared" si="5"/>
        <v>0</v>
      </c>
      <c r="AY38" s="56">
        <f t="shared" si="6"/>
        <v>3254300.4264249918</v>
      </c>
      <c r="AZ38" s="57">
        <f t="shared" si="7"/>
        <v>268549149.67301726</v>
      </c>
      <c r="BA38" s="58">
        <f t="shared" si="8"/>
        <v>271803450.09944224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784253.6152886221</v>
      </c>
      <c r="I39" s="52">
        <f>'Temp Relocation Housing Costs'!I39+'Temp Relocation Living Costs'!I39</f>
        <v>900256.75708941394</v>
      </c>
      <c r="J39" s="52">
        <f>'Temp Relocation Housing Costs'!J39+'Temp Relocation Living Costs'!J39</f>
        <v>620132.84887768514</v>
      </c>
      <c r="K39" s="52">
        <f>'Temp Relocation Housing Costs'!K39+'Temp Relocation Living Costs'!K39</f>
        <v>559476.40494523733</v>
      </c>
      <c r="L39" s="52">
        <f>'Temp Relocation Housing Costs'!L39+'Temp Relocation Living Costs'!L39</f>
        <v>460826.38363105326</v>
      </c>
      <c r="M39" s="52">
        <f>'Temp Relocation Housing Costs'!M39+'Temp Relocation Living Costs'!M39</f>
        <v>195719.05367996125</v>
      </c>
      <c r="N39" s="53">
        <f>'Temp Relocation Housing Costs'!N39+'Temp Relocation Living Costs'!N39</f>
        <v>51289341.958129071</v>
      </c>
      <c r="O39" s="53">
        <f>'Temp Relocation Housing Costs'!O39+'Temp Relocation Living Costs'!O39</f>
        <v>98705377.402994707</v>
      </c>
      <c r="P39" s="53">
        <f>'Temp Relocation Housing Costs'!P39+'Temp Relocation Living Costs'!P39</f>
        <v>78849687.224087387</v>
      </c>
      <c r="Q39" s="53">
        <f>'Temp Relocation Housing Costs'!Q39+'Temp Relocation Living Costs'!Q39</f>
        <v>32224561.882300146</v>
      </c>
      <c r="R39" s="53">
        <f>'Temp Relocation Housing Costs'!R39+'Temp Relocation Living Costs'!R39</f>
        <v>20703186.022402178</v>
      </c>
      <c r="S39" s="53">
        <f>'Temp Relocation Housing Costs'!S39+'Temp Relocation Living Costs'!S39</f>
        <v>11723888.85241974</v>
      </c>
      <c r="U39" s="68">
        <v>2058</v>
      </c>
      <c r="V39" s="55">
        <f t="shared" si="0"/>
        <v>0</v>
      </c>
      <c r="W39" s="56">
        <f t="shared" si="1"/>
        <v>3520665.0635119728</v>
      </c>
      <c r="X39" s="57">
        <f t="shared" si="2"/>
        <v>293496043.3423332</v>
      </c>
      <c r="Y39" s="58">
        <f t="shared" si="3"/>
        <v>297016708.40584517</v>
      </c>
      <c r="Z39" s="96">
        <f t="shared" si="4"/>
        <v>42345098.27491267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730121.03599607956</v>
      </c>
      <c r="AK39" s="52">
        <f>'Temp Relocation Housing Costs'!AC39+'Temp Relocation Living Costs'!AC39</f>
        <v>822107.24607906409</v>
      </c>
      <c r="AL39" s="52">
        <f>'Temp Relocation Housing Costs'!AD39+'Temp Relocation Living Costs'!AD39</f>
        <v>560353.12130177033</v>
      </c>
      <c r="AM39" s="52">
        <f>'Temp Relocation Housing Costs'!AE39+'Temp Relocation Living Costs'!AE39</f>
        <v>558036.76997407281</v>
      </c>
      <c r="AN39" s="52">
        <f>'Temp Relocation Housing Costs'!AF39+'Temp Relocation Living Costs'!AF39</f>
        <v>451413.09146041615</v>
      </c>
      <c r="AO39" s="52">
        <f>'Temp Relocation Housing Costs'!AG39+'Temp Relocation Living Costs'!AG39</f>
        <v>179011.30263740808</v>
      </c>
      <c r="AP39" s="53">
        <f>'Temp Relocation Housing Costs'!AH39+'Temp Relocation Living Costs'!AH39</f>
        <v>47749129.562182426</v>
      </c>
      <c r="AQ39" s="53">
        <f>'Temp Relocation Housing Costs'!AI39+'Temp Relocation Living Costs'!AI39</f>
        <v>90136958.540941179</v>
      </c>
      <c r="AR39" s="53">
        <f>'Temp Relocation Housing Costs'!AJ39+'Temp Relocation Living Costs'!AJ39</f>
        <v>71248714.577286422</v>
      </c>
      <c r="AS39" s="53">
        <f>'Temp Relocation Housing Costs'!AK39+'Temp Relocation Living Costs'!AK39</f>
        <v>32141642.199171137</v>
      </c>
      <c r="AT39" s="53">
        <f>'Temp Relocation Housing Costs'!AL39+'Temp Relocation Living Costs'!AL39</f>
        <v>20280282.417455919</v>
      </c>
      <c r="AU39" s="53">
        <f>'Temp Relocation Housing Costs'!AM39+'Temp Relocation Living Costs'!AM39</f>
        <v>10723067.458110861</v>
      </c>
      <c r="AW39" s="68">
        <v>2058</v>
      </c>
      <c r="AX39" s="55">
        <f t="shared" si="5"/>
        <v>0</v>
      </c>
      <c r="AY39" s="56">
        <f t="shared" si="6"/>
        <v>3301042.5674488111</v>
      </c>
      <c r="AZ39" s="57">
        <f t="shared" si="7"/>
        <v>272279794.75514793</v>
      </c>
      <c r="BA39" s="58">
        <f t="shared" si="8"/>
        <v>275580837.32259673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795518.00034250319</v>
      </c>
      <c r="I40" s="52">
        <f>'Temp Relocation Housing Costs'!I40+'Temp Relocation Living Costs'!I40</f>
        <v>913187.31751211802</v>
      </c>
      <c r="J40" s="52">
        <f>'Temp Relocation Housing Costs'!J40+'Temp Relocation Living Costs'!J40</f>
        <v>629039.9358941064</v>
      </c>
      <c r="K40" s="52">
        <f>'Temp Relocation Housing Costs'!K40+'Temp Relocation Living Costs'!K40</f>
        <v>567512.27182682639</v>
      </c>
      <c r="L40" s="52">
        <f>'Temp Relocation Housing Costs'!L40+'Temp Relocation Living Costs'!L40</f>
        <v>467445.32134076016</v>
      </c>
      <c r="M40" s="52">
        <f>'Temp Relocation Housing Costs'!M40+'Temp Relocation Living Costs'!M40</f>
        <v>198530.20397631146</v>
      </c>
      <c r="N40" s="53">
        <f>'Temp Relocation Housing Costs'!N40+'Temp Relocation Living Costs'!N40</f>
        <v>52001845.913456403</v>
      </c>
      <c r="O40" s="53">
        <f>'Temp Relocation Housing Costs'!O40+'Temp Relocation Living Costs'!O40</f>
        <v>100076577.91223742</v>
      </c>
      <c r="P40" s="53">
        <f>'Temp Relocation Housing Costs'!P40+'Temp Relocation Living Costs'!P40</f>
        <v>79945055.421038508</v>
      </c>
      <c r="Q40" s="53">
        <f>'Temp Relocation Housing Costs'!Q40+'Temp Relocation Living Costs'!Q40</f>
        <v>32672220.731551383</v>
      </c>
      <c r="R40" s="53">
        <f>'Temp Relocation Housing Costs'!R40+'Temp Relocation Living Costs'!R40</f>
        <v>20990791.62164893</v>
      </c>
      <c r="S40" s="53">
        <f>'Temp Relocation Housing Costs'!S40+'Temp Relocation Living Costs'!S40</f>
        <v>11886755.382974695</v>
      </c>
      <c r="U40" s="68">
        <v>2059</v>
      </c>
      <c r="V40" s="55">
        <f t="shared" si="0"/>
        <v>0</v>
      </c>
      <c r="W40" s="56">
        <f t="shared" si="1"/>
        <v>3571233.0508926255</v>
      </c>
      <c r="X40" s="57">
        <f t="shared" si="2"/>
        <v>297573246.9829073</v>
      </c>
      <c r="Y40" s="58">
        <f t="shared" si="3"/>
        <v>301144480.03379995</v>
      </c>
      <c r="Z40" s="96">
        <f t="shared" si="4"/>
        <v>40672211.72884506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740607.90443387651</v>
      </c>
      <c r="AK40" s="52">
        <f>'Temp Relocation Housing Costs'!AC40+'Temp Relocation Living Costs'!AC40</f>
        <v>833915.33009027049</v>
      </c>
      <c r="AL40" s="52">
        <f>'Temp Relocation Housing Costs'!AD40+'Temp Relocation Living Costs'!AD40</f>
        <v>568401.5806284952</v>
      </c>
      <c r="AM40" s="52">
        <f>'Temp Relocation Housing Costs'!AE40+'Temp Relocation Living Costs'!AE40</f>
        <v>566051.95910252654</v>
      </c>
      <c r="AN40" s="52">
        <f>'Temp Relocation Housing Costs'!AF40+'Temp Relocation Living Costs'!AF40</f>
        <v>457896.82424971496</v>
      </c>
      <c r="AO40" s="52">
        <f>'Temp Relocation Housing Costs'!AG40+'Temp Relocation Living Costs'!AG40</f>
        <v>181582.47630188975</v>
      </c>
      <c r="AP40" s="53">
        <f>'Temp Relocation Housing Costs'!AH40+'Temp Relocation Living Costs'!AH40</f>
        <v>48412453.410327449</v>
      </c>
      <c r="AQ40" s="53">
        <f>'Temp Relocation Housing Costs'!AI40+'Temp Relocation Living Costs'!AI40</f>
        <v>91389127.842197269</v>
      </c>
      <c r="AR40" s="53">
        <f>'Temp Relocation Housing Costs'!AJ40+'Temp Relocation Living Costs'!AJ40</f>
        <v>72238491.186035827</v>
      </c>
      <c r="AS40" s="53">
        <f>'Temp Relocation Housing Costs'!AK40+'Temp Relocation Living Costs'!AK40</f>
        <v>32588149.140444055</v>
      </c>
      <c r="AT40" s="53">
        <f>'Temp Relocation Housing Costs'!AL40+'Temp Relocation Living Costs'!AL40</f>
        <v>20562013.102349259</v>
      </c>
      <c r="AU40" s="53">
        <f>'Temp Relocation Housing Costs'!AM40+'Temp Relocation Living Costs'!AM40</f>
        <v>10872030.725828022</v>
      </c>
      <c r="AW40" s="68">
        <v>2059</v>
      </c>
      <c r="AX40" s="55">
        <f t="shared" si="5"/>
        <v>0</v>
      </c>
      <c r="AY40" s="56">
        <f t="shared" si="6"/>
        <v>3348456.0748067736</v>
      </c>
      <c r="AZ40" s="57">
        <f t="shared" si="7"/>
        <v>276062265.40718186</v>
      </c>
      <c r="BA40" s="58">
        <f t="shared" si="8"/>
        <v>279410721.48198861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1041299.7961389989</v>
      </c>
      <c r="I41" s="52">
        <f>'Temp Relocation Housing Costs'!I41+'Temp Relocation Living Costs'!I41</f>
        <v>1195324.0117164985</v>
      </c>
      <c r="J41" s="52">
        <f>'Temp Relocation Housing Costs'!J41+'Temp Relocation Living Costs'!J41</f>
        <v>823386.9714171259</v>
      </c>
      <c r="K41" s="52">
        <f>'Temp Relocation Housing Costs'!K41+'Temp Relocation Living Costs'!K41</f>
        <v>742849.83206568053</v>
      </c>
      <c r="L41" s="52">
        <f>'Temp Relocation Housing Costs'!L41+'Temp Relocation Living Costs'!L41</f>
        <v>611866.37839583296</v>
      </c>
      <c r="M41" s="52">
        <f>'Temp Relocation Housing Costs'!M41+'Temp Relocation Living Costs'!M41</f>
        <v>259867.73503423113</v>
      </c>
      <c r="N41" s="53">
        <f>'Temp Relocation Housing Costs'!N41+'Temp Relocation Living Costs'!N41</f>
        <v>68036612.766115189</v>
      </c>
      <c r="O41" s="53">
        <f>'Temp Relocation Housing Costs'!O41+'Temp Relocation Living Costs'!O41</f>
        <v>130935186.21828265</v>
      </c>
      <c r="P41" s="53">
        <f>'Temp Relocation Housing Costs'!P41+'Temp Relocation Living Costs'!P41</f>
        <v>104596109.67077859</v>
      </c>
      <c r="Q41" s="53">
        <f>'Temp Relocation Housing Costs'!Q41+'Temp Relocation Living Costs'!Q41</f>
        <v>42746698.527222574</v>
      </c>
      <c r="R41" s="53">
        <f>'Temp Relocation Housing Costs'!R41+'Temp Relocation Living Costs'!R41</f>
        <v>27463301.275749248</v>
      </c>
      <c r="S41" s="53">
        <f>'Temp Relocation Housing Costs'!S41+'Temp Relocation Living Costs'!S41</f>
        <v>15552035.871628743</v>
      </c>
      <c r="U41" s="68">
        <v>2060</v>
      </c>
      <c r="V41" s="55">
        <f t="shared" si="0"/>
        <v>0</v>
      </c>
      <c r="W41" s="56">
        <f t="shared" si="1"/>
        <v>4674594.7247683676</v>
      </c>
      <c r="X41" s="57">
        <f t="shared" si="2"/>
        <v>389329944.329777</v>
      </c>
      <c r="Y41" s="58">
        <f t="shared" si="3"/>
        <v>394004539.05454534</v>
      </c>
      <c r="Z41" s="96">
        <f t="shared" si="4"/>
        <v>50410931.937922709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969424.77677927562</v>
      </c>
      <c r="AK41" s="52">
        <f>'Temp Relocation Housing Costs'!AC41+'Temp Relocation Living Costs'!AC41</f>
        <v>1091560.2951112632</v>
      </c>
      <c r="AL41" s="52">
        <f>'Temp Relocation Housing Costs'!AD41+'Temp Relocation Living Costs'!AD41</f>
        <v>744013.90009868983</v>
      </c>
      <c r="AM41" s="52">
        <f>'Temp Relocation Housing Costs'!AE41+'Temp Relocation Living Costs'!AE41</f>
        <v>740938.34377571382</v>
      </c>
      <c r="AN41" s="52">
        <f>'Temp Relocation Housing Costs'!AF41+'Temp Relocation Living Costs'!AF41</f>
        <v>599367.79499475542</v>
      </c>
      <c r="AO41" s="52">
        <f>'Temp Relocation Housing Costs'!AG41+'Temp Relocation Living Costs'!AG41</f>
        <v>237683.86821437717</v>
      </c>
      <c r="AP41" s="53">
        <f>'Temp Relocation Housing Costs'!AH41+'Temp Relocation Living Costs'!AH41</f>
        <v>63340431.245801359</v>
      </c>
      <c r="AQ41" s="53">
        <f>'Temp Relocation Housing Costs'!AI41+'Temp Relocation Living Costs'!AI41</f>
        <v>119568961.30919082</v>
      </c>
      <c r="AR41" s="53">
        <f>'Temp Relocation Housing Costs'!AJ41+'Temp Relocation Living Costs'!AJ41</f>
        <v>94513226.699918658</v>
      </c>
      <c r="AS41" s="53">
        <f>'Temp Relocation Housing Costs'!AK41+'Temp Relocation Living Costs'!AK41</f>
        <v>42636703.464771919</v>
      </c>
      <c r="AT41" s="53">
        <f>'Temp Relocation Housing Costs'!AL41+'Temp Relocation Living Costs'!AL41</f>
        <v>26902308.919274636</v>
      </c>
      <c r="AU41" s="53">
        <f>'Temp Relocation Housing Costs'!AM41+'Temp Relocation Living Costs'!AM41</f>
        <v>14224420.912009543</v>
      </c>
      <c r="AW41" s="68">
        <v>2060</v>
      </c>
      <c r="AX41" s="55">
        <f t="shared" si="5"/>
        <v>0</v>
      </c>
      <c r="AY41" s="56">
        <f t="shared" si="6"/>
        <v>4382988.9789740751</v>
      </c>
      <c r="AZ41" s="57">
        <f t="shared" si="7"/>
        <v>361186052.55096692</v>
      </c>
      <c r="BA41" s="58">
        <f t="shared" si="8"/>
        <v>365569041.52994102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1056256.18477601</v>
      </c>
      <c r="I42" s="52">
        <f>'Temp Relocation Housing Costs'!I42+'Temp Relocation Living Costs'!I42</f>
        <v>1212492.6796953764</v>
      </c>
      <c r="J42" s="52">
        <f>'Temp Relocation Housing Costs'!J42+'Temp Relocation Living Costs'!J42</f>
        <v>835213.43636874505</v>
      </c>
      <c r="K42" s="52">
        <f>'Temp Relocation Housing Costs'!K42+'Temp Relocation Living Costs'!K42</f>
        <v>753519.52664212114</v>
      </c>
      <c r="L42" s="52">
        <f>'Temp Relocation Housing Costs'!L42+'Temp Relocation Living Costs'!L42</f>
        <v>620654.73251166043</v>
      </c>
      <c r="M42" s="52">
        <f>'Temp Relocation Housing Costs'!M42+'Temp Relocation Living Costs'!M42</f>
        <v>263600.26514112554</v>
      </c>
      <c r="N42" s="53">
        <f>'Temp Relocation Housing Costs'!N42+'Temp Relocation Living Costs'!N42</f>
        <v>68981767.33141467</v>
      </c>
      <c r="O42" s="53">
        <f>'Temp Relocation Housing Costs'!O42+'Temp Relocation Living Costs'!O42</f>
        <v>132754118.46639392</v>
      </c>
      <c r="P42" s="53">
        <f>'Temp Relocation Housing Costs'!P42+'Temp Relocation Living Costs'!P42</f>
        <v>106049143.36173764</v>
      </c>
      <c r="Q42" s="53">
        <f>'Temp Relocation Housing Costs'!Q42+'Temp Relocation Living Costs'!Q42</f>
        <v>43340529.343041882</v>
      </c>
      <c r="R42" s="53">
        <f>'Temp Relocation Housing Costs'!R42+'Temp Relocation Living Costs'!R42</f>
        <v>27844817.396609049</v>
      </c>
      <c r="S42" s="53">
        <f>'Temp Relocation Housing Costs'!S42+'Temp Relocation Living Costs'!S42</f>
        <v>15768082.454581084</v>
      </c>
      <c r="U42" s="68">
        <v>2061</v>
      </c>
      <c r="V42" s="55">
        <f t="shared" si="0"/>
        <v>0</v>
      </c>
      <c r="W42" s="56">
        <f t="shared" si="1"/>
        <v>4741736.8251350382</v>
      </c>
      <c r="X42" s="57">
        <f t="shared" si="2"/>
        <v>394738458.3537783</v>
      </c>
      <c r="Y42" s="58">
        <f t="shared" si="3"/>
        <v>399480195.17891335</v>
      </c>
      <c r="Z42" s="96">
        <f t="shared" si="4"/>
        <v>48419396.60403771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983348.81073147559</v>
      </c>
      <c r="AK42" s="52">
        <f>'Temp Relocation Housing Costs'!AC42+'Temp Relocation Living Costs'!AC42</f>
        <v>1107238.5849322628</v>
      </c>
      <c r="AL42" s="52">
        <f>'Temp Relocation Housing Costs'!AD42+'Temp Relocation Living Costs'!AD42</f>
        <v>754700.31440749392</v>
      </c>
      <c r="AM42" s="52">
        <f>'Temp Relocation Housing Costs'!AE42+'Temp Relocation Living Costs'!AE42</f>
        <v>751580.58327932516</v>
      </c>
      <c r="AN42" s="52">
        <f>'Temp Relocation Housing Costs'!AF42+'Temp Relocation Living Costs'!AF42</f>
        <v>607976.62956064008</v>
      </c>
      <c r="AO42" s="52">
        <f>'Temp Relocation Housing Costs'!AG42+'Temp Relocation Living Costs'!AG42</f>
        <v>241097.76718847034</v>
      </c>
      <c r="AP42" s="53">
        <f>'Temp Relocation Housing Costs'!AH42+'Temp Relocation Living Costs'!AH42</f>
        <v>64220347.151753418</v>
      </c>
      <c r="AQ42" s="53">
        <f>'Temp Relocation Housing Costs'!AI42+'Temp Relocation Living Costs'!AI42</f>
        <v>121229995.64136709</v>
      </c>
      <c r="AR42" s="53">
        <f>'Temp Relocation Housing Costs'!AJ42+'Temp Relocation Living Costs'!AJ42</f>
        <v>95826190.471405879</v>
      </c>
      <c r="AS42" s="53">
        <f>'Temp Relocation Housing Costs'!AK42+'Temp Relocation Living Costs'!AK42</f>
        <v>43229006.245446481</v>
      </c>
      <c r="AT42" s="53">
        <f>'Temp Relocation Housing Costs'!AL42+'Temp Relocation Living Costs'!AL42</f>
        <v>27276031.817261297</v>
      </c>
      <c r="AU42" s="53">
        <f>'Temp Relocation Housing Costs'!AM42+'Temp Relocation Living Costs'!AM42</f>
        <v>14422024.464231398</v>
      </c>
      <c r="AW42" s="68">
        <v>2061</v>
      </c>
      <c r="AX42" s="55">
        <f t="shared" si="5"/>
        <v>0</v>
      </c>
      <c r="AY42" s="56">
        <f t="shared" si="6"/>
        <v>4445942.6900996678</v>
      </c>
      <c r="AZ42" s="57">
        <f t="shared" si="7"/>
        <v>366203595.79146552</v>
      </c>
      <c r="BA42" s="58">
        <f t="shared" si="8"/>
        <v>370649538.48156518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1071427.3948908425</v>
      </c>
      <c r="I43" s="52">
        <f>'Temp Relocation Housing Costs'!I43+'Temp Relocation Living Costs'!I43</f>
        <v>1229907.9445444578</v>
      </c>
      <c r="J43" s="52">
        <f>'Temp Relocation Housing Costs'!J43+'Temp Relocation Living Costs'!J43</f>
        <v>847209.76710414188</v>
      </c>
      <c r="K43" s="52">
        <f>'Temp Relocation Housing Costs'!K43+'Temp Relocation Living Costs'!K43</f>
        <v>764342.47208763426</v>
      </c>
      <c r="L43" s="52">
        <f>'Temp Relocation Housing Costs'!L43+'Temp Relocation Living Costs'!L43</f>
        <v>629569.31544278539</v>
      </c>
      <c r="M43" s="52">
        <f>'Temp Relocation Housing Costs'!M43+'Temp Relocation Living Costs'!M43</f>
        <v>267386.406293643</v>
      </c>
      <c r="N43" s="53">
        <f>'Temp Relocation Housing Costs'!N43+'Temp Relocation Living Costs'!N43</f>
        <v>69940051.844193697</v>
      </c>
      <c r="O43" s="53">
        <f>'Temp Relocation Housing Costs'!O43+'Temp Relocation Living Costs'!O43</f>
        <v>134598319.0523659</v>
      </c>
      <c r="P43" s="53">
        <f>'Temp Relocation Housing Costs'!P43+'Temp Relocation Living Costs'!P43</f>
        <v>107522362.38189971</v>
      </c>
      <c r="Q43" s="53">
        <f>'Temp Relocation Housing Costs'!Q43+'Temp Relocation Living Costs'!Q43</f>
        <v>43942609.568756349</v>
      </c>
      <c r="R43" s="53">
        <f>'Temp Relocation Housing Costs'!R43+'Temp Relocation Living Costs'!R43</f>
        <v>28231633.48301249</v>
      </c>
      <c r="S43" s="53">
        <f>'Temp Relocation Housing Costs'!S43+'Temp Relocation Living Costs'!S43</f>
        <v>15987130.32472121</v>
      </c>
      <c r="U43" s="68">
        <v>2062</v>
      </c>
      <c r="V43" s="55">
        <f t="shared" si="0"/>
        <v>0</v>
      </c>
      <c r="W43" s="56">
        <f t="shared" si="1"/>
        <v>4809843.3003635043</v>
      </c>
      <c r="X43" s="57">
        <f t="shared" si="2"/>
        <v>400222106.65494937</v>
      </c>
      <c r="Y43" s="58">
        <f t="shared" si="3"/>
        <v>405031949.95531285</v>
      </c>
      <c r="Z43" s="96">
        <f t="shared" si="4"/>
        <v>46506539.024630204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997472.83825320948</v>
      </c>
      <c r="AK43" s="52">
        <f>'Temp Relocation Housing Costs'!AC43+'Temp Relocation Living Costs'!AC43</f>
        <v>1123142.0650362102</v>
      </c>
      <c r="AL43" s="52">
        <f>'Temp Relocation Housing Costs'!AD43+'Temp Relocation Living Costs'!AD43</f>
        <v>765540.21973409236</v>
      </c>
      <c r="AM43" s="52">
        <f>'Temp Relocation Housing Costs'!AE43+'Temp Relocation Living Costs'!AE43</f>
        <v>762375.67930953391</v>
      </c>
      <c r="AN43" s="52">
        <f>'Temp Relocation Housing Costs'!AF43+'Temp Relocation Living Costs'!AF43</f>
        <v>616709.11446810397</v>
      </c>
      <c r="AO43" s="52">
        <f>'Temp Relocation Housing Costs'!AG43+'Temp Relocation Living Costs'!AG43</f>
        <v>244560.70064812995</v>
      </c>
      <c r="AP43" s="53">
        <f>'Temp Relocation Housing Costs'!AH43+'Temp Relocation Living Costs'!AH43</f>
        <v>65112486.71937497</v>
      </c>
      <c r="AQ43" s="53">
        <f>'Temp Relocation Housing Costs'!AI43+'Temp Relocation Living Costs'!AI43</f>
        <v>122914104.81690115</v>
      </c>
      <c r="AR43" s="53">
        <f>'Temp Relocation Housing Costs'!AJ43+'Temp Relocation Living Costs'!AJ43</f>
        <v>97157393.74148421</v>
      </c>
      <c r="AS43" s="53">
        <f>'Temp Relocation Housing Costs'!AK43+'Temp Relocation Living Costs'!AK43</f>
        <v>43829537.208777905</v>
      </c>
      <c r="AT43" s="53">
        <f>'Temp Relocation Housing Costs'!AL43+'Temp Relocation Living Costs'!AL43</f>
        <v>27654946.418491669</v>
      </c>
      <c r="AU43" s="53">
        <f>'Temp Relocation Housing Costs'!AM43+'Temp Relocation Living Costs'!AM43</f>
        <v>14622373.095784932</v>
      </c>
      <c r="AW43" s="68">
        <v>2062</v>
      </c>
      <c r="AX43" s="55">
        <f t="shared" si="5"/>
        <v>0</v>
      </c>
      <c r="AY43" s="56">
        <f t="shared" si="6"/>
        <v>4509800.6174492799</v>
      </c>
      <c r="AZ43" s="57">
        <f t="shared" si="7"/>
        <v>371290842.0008148</v>
      </c>
      <c r="BA43" s="58">
        <f t="shared" si="8"/>
        <v>375800642.61826408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1086816.5120055727</v>
      </c>
      <c r="I44" s="52">
        <f>'Temp Relocation Housing Costs'!I44+'Temp Relocation Living Costs'!I44</f>
        <v>1247573.3481818738</v>
      </c>
      <c r="J44" s="52">
        <f>'Temp Relocation Housing Costs'!J44+'Temp Relocation Living Costs'!J44</f>
        <v>859378.40343813924</v>
      </c>
      <c r="K44" s="52">
        <f>'Temp Relocation Housing Costs'!K44+'Temp Relocation Living Costs'!K44</f>
        <v>775320.86957383773</v>
      </c>
      <c r="L44" s="52">
        <f>'Temp Relocation Housing Costs'!L44+'Temp Relocation Living Costs'!L44</f>
        <v>638611.94023788546</v>
      </c>
      <c r="M44" s="52">
        <f>'Temp Relocation Housing Costs'!M44+'Temp Relocation Living Costs'!M44</f>
        <v>271226.92851751152</v>
      </c>
      <c r="N44" s="53">
        <f>'Temp Relocation Housing Costs'!N44+'Temp Relocation Living Costs'!N44</f>
        <v>70911648.703741372</v>
      </c>
      <c r="O44" s="53">
        <f>'Temp Relocation Housing Costs'!O44+'Temp Relocation Living Costs'!O44</f>
        <v>136468139.00021213</v>
      </c>
      <c r="P44" s="53">
        <f>'Temp Relocation Housing Costs'!P44+'Temp Relocation Living Costs'!P44</f>
        <v>109016047.1428737</v>
      </c>
      <c r="Q44" s="53">
        <f>'Temp Relocation Housing Costs'!Q44+'Temp Relocation Living Costs'!Q44</f>
        <v>44553053.803948611</v>
      </c>
      <c r="R44" s="53">
        <f>'Temp Relocation Housing Costs'!R44+'Temp Relocation Living Costs'!R44</f>
        <v>28623823.161297288</v>
      </c>
      <c r="S44" s="53">
        <f>'Temp Relocation Housing Costs'!S44+'Temp Relocation Living Costs'!S44</f>
        <v>16209221.17548698</v>
      </c>
      <c r="U44" s="68">
        <v>2063</v>
      </c>
      <c r="V44" s="55">
        <f t="shared" si="0"/>
        <v>0</v>
      </c>
      <c r="W44" s="56">
        <f t="shared" si="1"/>
        <v>4878928.00195482</v>
      </c>
      <c r="X44" s="57">
        <f t="shared" si="2"/>
        <v>405781932.98756003</v>
      </c>
      <c r="Y44" s="58">
        <f t="shared" si="3"/>
        <v>410660860.98951483</v>
      </c>
      <c r="Z44" s="96">
        <f t="shared" si="4"/>
        <v>44669250.945423976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1011799.7318904634</v>
      </c>
      <c r="AK44" s="52">
        <f>'Temp Relocation Housing Costs'!AC44+'Temp Relocation Living Costs'!AC44</f>
        <v>1139273.9698743196</v>
      </c>
      <c r="AL44" s="52">
        <f>'Temp Relocation Housing Costs'!AD44+'Temp Relocation Living Costs'!AD44</f>
        <v>776535.82069940527</v>
      </c>
      <c r="AM44" s="52">
        <f>'Temp Relocation Housing Costs'!AE44+'Temp Relocation Living Costs'!AE44</f>
        <v>773325.82737394085</v>
      </c>
      <c r="AN44" s="52">
        <f>'Temp Relocation Housing Costs'!AF44+'Temp Relocation Living Costs'!AF44</f>
        <v>625567.02573071292</v>
      </c>
      <c r="AO44" s="52">
        <f>'Temp Relocation Housing Costs'!AG44+'Temp Relocation Living Costs'!AG44</f>
        <v>248073.37288507423</v>
      </c>
      <c r="AP44" s="53">
        <f>'Temp Relocation Housing Costs'!AH44+'Temp Relocation Living Costs'!AH44</f>
        <v>66017019.757966615</v>
      </c>
      <c r="AQ44" s="53">
        <f>'Temp Relocation Housing Costs'!AI44+'Temp Relocation Living Costs'!AI44</f>
        <v>124621609.3881053</v>
      </c>
      <c r="AR44" s="53">
        <f>'Temp Relocation Housing Costs'!AJ44+'Temp Relocation Living Costs'!AJ44</f>
        <v>98507089.890571356</v>
      </c>
      <c r="AS44" s="53">
        <f>'Temp Relocation Housing Costs'!AK44+'Temp Relocation Living Costs'!AK44</f>
        <v>44438410.659463137</v>
      </c>
      <c r="AT44" s="53">
        <f>'Temp Relocation Housing Costs'!AL44+'Temp Relocation Living Costs'!AL44</f>
        <v>28039124.845339622</v>
      </c>
      <c r="AU44" s="53">
        <f>'Temp Relocation Housing Costs'!AM44+'Temp Relocation Living Costs'!AM44</f>
        <v>14825504.940906363</v>
      </c>
      <c r="AW44" s="68">
        <v>2063</v>
      </c>
      <c r="AX44" s="55">
        <f t="shared" si="5"/>
        <v>0</v>
      </c>
      <c r="AY44" s="56">
        <f t="shared" si="6"/>
        <v>4574575.748453917</v>
      </c>
      <c r="AZ44" s="57">
        <f t="shared" si="7"/>
        <v>376448759.48235238</v>
      </c>
      <c r="BA44" s="58">
        <f t="shared" si="8"/>
        <v>381023335.23080629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1102426.6659602239</v>
      </c>
      <c r="I45" s="52">
        <f>'Temp Relocation Housing Costs'!I45+'Temp Relocation Living Costs'!I45</f>
        <v>1265492.4833990047</v>
      </c>
      <c r="J45" s="52">
        <f>'Temp Relocation Housing Costs'!J45+'Temp Relocation Living Costs'!J45</f>
        <v>871721.82022908947</v>
      </c>
      <c r="K45" s="52">
        <f>'Temp Relocation Housing Costs'!K45+'Temp Relocation Living Costs'!K45</f>
        <v>786456.9518881992</v>
      </c>
      <c r="L45" s="52">
        <f>'Temp Relocation Housing Costs'!L45+'Temp Relocation Living Costs'!L45</f>
        <v>647784.44598680513</v>
      </c>
      <c r="M45" s="52">
        <f>'Temp Relocation Housing Costs'!M45+'Temp Relocation Living Costs'!M45</f>
        <v>275122.61289848608</v>
      </c>
      <c r="N45" s="53">
        <f>'Temp Relocation Housing Costs'!N45+'Temp Relocation Living Costs'!N45</f>
        <v>71896742.843210846</v>
      </c>
      <c r="O45" s="53">
        <f>'Temp Relocation Housing Costs'!O45+'Temp Relocation Living Costs'!O45</f>
        <v>138363934.21032017</v>
      </c>
      <c r="P45" s="53">
        <f>'Temp Relocation Housing Costs'!P45+'Temp Relocation Living Costs'!P45</f>
        <v>110530481.95170516</v>
      </c>
      <c r="Q45" s="53">
        <f>'Temp Relocation Housing Costs'!Q45+'Temp Relocation Living Costs'!Q45</f>
        <v>45171978.24020166</v>
      </c>
      <c r="R45" s="53">
        <f>'Temp Relocation Housing Costs'!R45+'Temp Relocation Living Costs'!R45</f>
        <v>29021461.080607384</v>
      </c>
      <c r="S45" s="53">
        <f>'Temp Relocation Housing Costs'!S45+'Temp Relocation Living Costs'!S45</f>
        <v>16434397.279515347</v>
      </c>
      <c r="U45" s="68">
        <v>2064</v>
      </c>
      <c r="V45" s="55">
        <f t="shared" si="0"/>
        <v>0</v>
      </c>
      <c r="W45" s="56">
        <f t="shared" si="1"/>
        <v>4949004.9803618081</v>
      </c>
      <c r="X45" s="57">
        <f t="shared" si="2"/>
        <v>411418995.60556048</v>
      </c>
      <c r="Y45" s="58">
        <f t="shared" si="3"/>
        <v>416368000.5859223</v>
      </c>
      <c r="Z45" s="96">
        <f t="shared" si="4"/>
        <v>42904546.90744704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1026332.4054481537</v>
      </c>
      <c r="AK45" s="52">
        <f>'Temp Relocation Housing Costs'!AC45+'Temp Relocation Living Costs'!AC45</f>
        <v>1155637.5803548465</v>
      </c>
      <c r="AL45" s="52">
        <f>'Temp Relocation Housing Costs'!AD45+'Temp Relocation Living Costs'!AD45</f>
        <v>787689.35358974547</v>
      </c>
      <c r="AM45" s="52">
        <f>'Temp Relocation Housing Costs'!AE45+'Temp Relocation Living Costs'!AE45</f>
        <v>784433.25451464369</v>
      </c>
      <c r="AN45" s="52">
        <f>'Temp Relocation Housing Costs'!AF45+'Temp Relocation Living Costs'!AF45</f>
        <v>634552.16487125575</v>
      </c>
      <c r="AO45" s="52">
        <f>'Temp Relocation Housing Costs'!AG45+'Temp Relocation Living Costs'!AG45</f>
        <v>251636.49830689857</v>
      </c>
      <c r="AP45" s="53">
        <f>'Temp Relocation Housing Costs'!AH45+'Temp Relocation Living Costs'!AH45</f>
        <v>66934118.435794719</v>
      </c>
      <c r="AQ45" s="53">
        <f>'Temp Relocation Housing Costs'!AI45+'Temp Relocation Living Costs'!AI45</f>
        <v>126352834.36035725</v>
      </c>
      <c r="AR45" s="53">
        <f>'Temp Relocation Housing Costs'!AJ45+'Temp Relocation Living Costs'!AJ45</f>
        <v>99875535.819008425</v>
      </c>
      <c r="AS45" s="53">
        <f>'Temp Relocation Housing Costs'!AK45+'Temp Relocation Living Costs'!AK45</f>
        <v>45055742.490103029</v>
      </c>
      <c r="AT45" s="53">
        <f>'Temp Relocation Housing Costs'!AL45+'Temp Relocation Living Costs'!AL45</f>
        <v>28428640.222092368</v>
      </c>
      <c r="AU45" s="53">
        <f>'Temp Relocation Housing Costs'!AM45+'Temp Relocation Living Costs'!AM45</f>
        <v>15031458.663587069</v>
      </c>
      <c r="AW45" s="68">
        <v>2064</v>
      </c>
      <c r="AX45" s="55">
        <f t="shared" si="5"/>
        <v>0</v>
      </c>
      <c r="AY45" s="56">
        <f t="shared" si="6"/>
        <v>4640281.2570855441</v>
      </c>
      <c r="AZ45" s="57">
        <f t="shared" si="7"/>
        <v>381678329.9909429</v>
      </c>
      <c r="BA45" s="58">
        <f t="shared" si="8"/>
        <v>386318611.24802846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1118261.0315493094</v>
      </c>
      <c r="I46" s="52">
        <f>'Temp Relocation Housing Costs'!I46+'Temp Relocation Living Costs'!I46</f>
        <v>1283668.9945911814</v>
      </c>
      <c r="J46" s="52">
        <f>'Temp Relocation Housing Costs'!J46+'Temp Relocation Living Costs'!J46</f>
        <v>884242.52788220881</v>
      </c>
      <c r="K46" s="52">
        <f>'Temp Relocation Housing Costs'!K46+'Temp Relocation Living Costs'!K46</f>
        <v>797752.98388814123</v>
      </c>
      <c r="L46" s="52">
        <f>'Temp Relocation Housing Costs'!L46+'Temp Relocation Living Costs'!L46</f>
        <v>657088.69819458737</v>
      </c>
      <c r="M46" s="52">
        <f>'Temp Relocation Housing Costs'!M46+'Temp Relocation Living Costs'!M46</f>
        <v>279074.25174120651</v>
      </c>
      <c r="N46" s="53">
        <f>'Temp Relocation Housing Costs'!N46+'Temp Relocation Living Costs'!N46</f>
        <v>72895521.76481916</v>
      </c>
      <c r="O46" s="53">
        <f>'Temp Relocation Housing Costs'!O46+'Temp Relocation Living Costs'!O46</f>
        <v>140286065.52719268</v>
      </c>
      <c r="P46" s="53">
        <f>'Temp Relocation Housing Costs'!P46+'Temp Relocation Living Costs'!P46</f>
        <v>112065955.06499092</v>
      </c>
      <c r="Q46" s="53">
        <f>'Temp Relocation Housing Costs'!Q46+'Temp Relocation Living Costs'!Q46</f>
        <v>45799500.683214828</v>
      </c>
      <c r="R46" s="53">
        <f>'Temp Relocation Housing Costs'!R46+'Temp Relocation Living Costs'!R46</f>
        <v>29424622.927101567</v>
      </c>
      <c r="S46" s="53">
        <f>'Temp Relocation Housing Costs'!S46+'Temp Relocation Living Costs'!S46</f>
        <v>16662701.496688467</v>
      </c>
      <c r="U46" s="68">
        <v>2065</v>
      </c>
      <c r="V46" s="55">
        <f t="shared" si="0"/>
        <v>0</v>
      </c>
      <c r="W46" s="56">
        <f t="shared" si="1"/>
        <v>5020088.4878466344</v>
      </c>
      <c r="X46" s="57">
        <f t="shared" si="2"/>
        <v>417134367.46400768</v>
      </c>
      <c r="Y46" s="58">
        <f t="shared" si="3"/>
        <v>422154455.95185429</v>
      </c>
      <c r="Z46" s="96">
        <f t="shared" si="4"/>
        <v>41209559.395849109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1041073.814582735</v>
      </c>
      <c r="AK46" s="52">
        <f>'Temp Relocation Housing Costs'!AC46+'Temp Relocation Living Costs'!AC46</f>
        <v>1172236.2245103621</v>
      </c>
      <c r="AL46" s="52">
        <f>'Temp Relocation Housing Costs'!AD46+'Temp Relocation Living Costs'!AD46</f>
        <v>799003.08681163471</v>
      </c>
      <c r="AM46" s="52">
        <f>'Temp Relocation Housing Costs'!AE46+'Temp Relocation Living Costs'!AE46</f>
        <v>795700.21976117347</v>
      </c>
      <c r="AN46" s="52">
        <f>'Temp Relocation Housing Costs'!AF46+'Temp Relocation Living Costs'!AF46</f>
        <v>643666.35928813857</v>
      </c>
      <c r="AO46" s="52">
        <f>'Temp Relocation Housing Costs'!AG46+'Temp Relocation Living Costs'!AG46</f>
        <v>255250.80158237164</v>
      </c>
      <c r="AP46" s="53">
        <f>'Temp Relocation Housing Costs'!AH46+'Temp Relocation Living Costs'!AH46</f>
        <v>67863957.312861726</v>
      </c>
      <c r="AQ46" s="53">
        <f>'Temp Relocation Housing Costs'!AI46+'Temp Relocation Living Costs'!AI46</f>
        <v>128108109.25396119</v>
      </c>
      <c r="AR46" s="53">
        <f>'Temp Relocation Housing Costs'!AJ46+'Temp Relocation Living Costs'!AJ46</f>
        <v>101262991.99595791</v>
      </c>
      <c r="AS46" s="53">
        <f>'Temp Relocation Housing Costs'!AK46+'Temp Relocation Living Costs'!AK46</f>
        <v>45681650.203261361</v>
      </c>
      <c r="AT46" s="53">
        <f>'Temp Relocation Housing Costs'!AL46+'Temp Relocation Living Costs'!AL46</f>
        <v>28823566.688868925</v>
      </c>
      <c r="AU46" s="53">
        <f>'Temp Relocation Housing Costs'!AM46+'Temp Relocation Living Costs'!AM46</f>
        <v>15240273.464932902</v>
      </c>
      <c r="AW46" s="68">
        <v>2065</v>
      </c>
      <c r="AX46" s="55">
        <f t="shared" si="5"/>
        <v>0</v>
      </c>
      <c r="AY46" s="56">
        <f t="shared" si="6"/>
        <v>4706930.5065364158</v>
      </c>
      <c r="AZ46" s="57">
        <f t="shared" si="7"/>
        <v>386980548.91984409</v>
      </c>
      <c r="BA46" s="58">
        <f t="shared" si="8"/>
        <v>391687479.42638052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1134322.8291675276</v>
      </c>
      <c r="I47" s="52">
        <f>'Temp Relocation Housing Costs'!I47+'Temp Relocation Living Costs'!I47</f>
        <v>1302106.5784988848</v>
      </c>
      <c r="J47" s="52">
        <f>'Temp Relocation Housing Costs'!J47+'Temp Relocation Living Costs'!J47</f>
        <v>896943.07286014524</v>
      </c>
      <c r="K47" s="52">
        <f>'Temp Relocation Housing Costs'!K47+'Temp Relocation Living Costs'!K47</f>
        <v>809211.26296166703</v>
      </c>
      <c r="L47" s="52">
        <f>'Temp Relocation Housing Costs'!L47+'Temp Relocation Living Costs'!L47</f>
        <v>666526.58916088322</v>
      </c>
      <c r="M47" s="52">
        <f>'Temp Relocation Housing Costs'!M47+'Temp Relocation Living Costs'!M47</f>
        <v>283082.64873033582</v>
      </c>
      <c r="N47" s="53">
        <f>'Temp Relocation Housing Costs'!N47+'Temp Relocation Living Costs'!N47</f>
        <v>73908175.575536489</v>
      </c>
      <c r="O47" s="53">
        <f>'Temp Relocation Housing Costs'!O47+'Temp Relocation Living Costs'!O47</f>
        <v>142234898.80813113</v>
      </c>
      <c r="P47" s="53">
        <f>'Temp Relocation Housing Costs'!P47+'Temp Relocation Living Costs'!P47</f>
        <v>113622758.74374592</v>
      </c>
      <c r="Q47" s="53">
        <f>'Temp Relocation Housing Costs'!Q47+'Temp Relocation Living Costs'!Q47</f>
        <v>46435740.575226851</v>
      </c>
      <c r="R47" s="53">
        <f>'Temp Relocation Housing Costs'!R47+'Temp Relocation Living Costs'!R47</f>
        <v>29833385.438359562</v>
      </c>
      <c r="S47" s="53">
        <f>'Temp Relocation Housing Costs'!S47+'Temp Relocation Living Costs'!S47</f>
        <v>16894177.282291666</v>
      </c>
      <c r="U47" s="68">
        <v>2066</v>
      </c>
      <c r="V47" s="55">
        <f t="shared" si="0"/>
        <v>0</v>
      </c>
      <c r="W47" s="56">
        <f t="shared" si="1"/>
        <v>5092192.9813794428</v>
      </c>
      <c r="X47" s="57">
        <f t="shared" si="2"/>
        <v>422929136.42329156</v>
      </c>
      <c r="Y47" s="58">
        <f t="shared" si="3"/>
        <v>428021329.40467101</v>
      </c>
      <c r="Z47" s="96">
        <f t="shared" si="4"/>
        <v>39581534.180371597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1056026.9574033224</v>
      </c>
      <c r="AK47" s="52">
        <f>'Temp Relocation Housing Costs'!AC47+'Temp Relocation Living Costs'!AC47</f>
        <v>1189073.2781746069</v>
      </c>
      <c r="AL47" s="52">
        <f>'Temp Relocation Housing Costs'!AD47+'Temp Relocation Living Costs'!AD47</f>
        <v>810479.32135315298</v>
      </c>
      <c r="AM47" s="52">
        <f>'Temp Relocation Housing Costs'!AE47+'Temp Relocation Living Costs'!AE47</f>
        <v>807129.01458993438</v>
      </c>
      <c r="AN47" s="52">
        <f>'Temp Relocation Housing Costs'!AF47+'Temp Relocation Living Costs'!AF47</f>
        <v>652911.46262704127</v>
      </c>
      <c r="AO47" s="52">
        <f>'Temp Relocation Housing Costs'!AG47+'Temp Relocation Living Costs'!AG47</f>
        <v>258917.01778881843</v>
      </c>
      <c r="AP47" s="53">
        <f>'Temp Relocation Housing Costs'!AH47+'Temp Relocation Living Costs'!AH47</f>
        <v>68806713.374131799</v>
      </c>
      <c r="AQ47" s="53">
        <f>'Temp Relocation Housing Costs'!AI47+'Temp Relocation Living Costs'!AI47</f>
        <v>129887768.16686887</v>
      </c>
      <c r="AR47" s="53">
        <f>'Temp Relocation Housing Costs'!AJ47+'Temp Relocation Living Costs'!AJ47</f>
        <v>102669722.50898145</v>
      </c>
      <c r="AS47" s="53">
        <f>'Temp Relocation Housing Costs'!AK47+'Temp Relocation Living Costs'!AK47</f>
        <v>46316252.93383012</v>
      </c>
      <c r="AT47" s="53">
        <f>'Temp Relocation Housing Costs'!AL47+'Temp Relocation Living Costs'!AL47</f>
        <v>29223979.415731858</v>
      </c>
      <c r="AU47" s="53">
        <f>'Temp Relocation Housing Costs'!AM47+'Temp Relocation Living Costs'!AM47</f>
        <v>15451989.090625657</v>
      </c>
      <c r="AW47" s="68">
        <v>2066</v>
      </c>
      <c r="AX47" s="55">
        <f t="shared" si="5"/>
        <v>0</v>
      </c>
      <c r="AY47" s="56">
        <f t="shared" si="6"/>
        <v>4774537.051936876</v>
      </c>
      <c r="AZ47" s="57">
        <f t="shared" si="7"/>
        <v>392356425.49016976</v>
      </c>
      <c r="BA47" s="58">
        <f t="shared" si="8"/>
        <v>397130962.54210663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1150615.3254647218</v>
      </c>
      <c r="I48" s="52">
        <f>'Temp Relocation Housing Costs'!I48+'Temp Relocation Living Costs'!I48</f>
        <v>1320808.9849595875</v>
      </c>
      <c r="J48" s="52">
        <f>'Temp Relocation Housing Costs'!J48+'Temp Relocation Living Costs'!J48</f>
        <v>909826.03820087854</v>
      </c>
      <c r="K48" s="52">
        <f>'Temp Relocation Housing Costs'!K48+'Temp Relocation Living Costs'!K48</f>
        <v>820834.11949460534</v>
      </c>
      <c r="L48" s="52">
        <f>'Temp Relocation Housing Costs'!L48+'Temp Relocation Living Costs'!L48</f>
        <v>676100.03836480575</v>
      </c>
      <c r="M48" s="52">
        <f>'Temp Relocation Housing Costs'!M48+'Temp Relocation Living Costs'!M48</f>
        <v>287148.61909401417</v>
      </c>
      <c r="N48" s="53">
        <f>'Temp Relocation Housing Costs'!N48+'Temp Relocation Living Costs'!N48</f>
        <v>74934897.023270905</v>
      </c>
      <c r="O48" s="53">
        <f>'Temp Relocation Housing Costs'!O48+'Temp Relocation Living Costs'!O48</f>
        <v>144210804.99287236</v>
      </c>
      <c r="P48" s="53">
        <f>'Temp Relocation Housing Costs'!P48+'Temp Relocation Living Costs'!P48</f>
        <v>115201189.30903205</v>
      </c>
      <c r="Q48" s="53">
        <f>'Temp Relocation Housing Costs'!Q48+'Temp Relocation Living Costs'!Q48</f>
        <v>47080819.017750308</v>
      </c>
      <c r="R48" s="53">
        <f>'Temp Relocation Housing Costs'!R48+'Temp Relocation Living Costs'!R48</f>
        <v>30247826.417988215</v>
      </c>
      <c r="S48" s="53">
        <f>'Temp Relocation Housing Costs'!S48+'Temp Relocation Living Costs'!S48</f>
        <v>17128868.695284653</v>
      </c>
      <c r="U48" s="68">
        <v>2067</v>
      </c>
      <c r="V48" s="55">
        <f t="shared" si="0"/>
        <v>0</v>
      </c>
      <c r="W48" s="56">
        <f t="shared" si="1"/>
        <v>5165333.1255786121</v>
      </c>
      <c r="X48" s="57">
        <f t="shared" si="2"/>
        <v>428804405.45619851</v>
      </c>
      <c r="Y48" s="58">
        <f t="shared" si="3"/>
        <v>433969738.5817771</v>
      </c>
      <c r="Z48" s="96">
        <f t="shared" si="4"/>
        <v>38017825.839898296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1071194.8750814474</v>
      </c>
      <c r="AK48" s="52">
        <f>'Temp Relocation Housing Costs'!AC48+'Temp Relocation Living Costs'!AC48</f>
        <v>1206152.1656690692</v>
      </c>
      <c r="AL48" s="52">
        <f>'Temp Relocation Housing Costs'!AD48+'Temp Relocation Living Costs'!AD48</f>
        <v>822120.39125191327</v>
      </c>
      <c r="AM48" s="52">
        <f>'Temp Relocation Housing Costs'!AE48+'Temp Relocation Living Costs'!AE48</f>
        <v>818721.96339024662</v>
      </c>
      <c r="AN48" s="52">
        <f>'Temp Relocation Housing Costs'!AF48+'Temp Relocation Living Costs'!AF48</f>
        <v>662289.35515791248</v>
      </c>
      <c r="AO48" s="52">
        <f>'Temp Relocation Housing Costs'!AG48+'Temp Relocation Living Costs'!AG48</f>
        <v>262635.89256162074</v>
      </c>
      <c r="AP48" s="53">
        <f>'Temp Relocation Housing Costs'!AH48+'Temp Relocation Living Costs'!AH48</f>
        <v>69762566.063218042</v>
      </c>
      <c r="AQ48" s="53">
        <f>'Temp Relocation Housing Costs'!AI48+'Temp Relocation Living Costs'!AI48</f>
        <v>131692149.8382712</v>
      </c>
      <c r="AR48" s="53">
        <f>'Temp Relocation Housing Costs'!AJ48+'Temp Relocation Living Costs'!AJ48</f>
        <v>104095995.11430614</v>
      </c>
      <c r="AS48" s="53">
        <f>'Temp Relocation Housing Costs'!AK48+'Temp Relocation Living Costs'!AK48</f>
        <v>46959671.471705593</v>
      </c>
      <c r="AT48" s="53">
        <f>'Temp Relocation Housing Costs'!AL48+'Temp Relocation Living Costs'!AL48</f>
        <v>29629954.616995156</v>
      </c>
      <c r="AU48" s="53">
        <f>'Temp Relocation Housing Costs'!AM48+'Temp Relocation Living Costs'!AM48</f>
        <v>15666645.83848827</v>
      </c>
      <c r="AW48" s="68">
        <v>2067</v>
      </c>
      <c r="AX48" s="55">
        <f t="shared" si="5"/>
        <v>0</v>
      </c>
      <c r="AY48" s="56">
        <f t="shared" si="6"/>
        <v>4843114.6431122096</v>
      </c>
      <c r="AZ48" s="57">
        <f t="shared" si="7"/>
        <v>397806982.94298446</v>
      </c>
      <c r="BA48" s="58">
        <f t="shared" si="8"/>
        <v>402650097.58609664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1167141.8340102534</v>
      </c>
      <c r="I49" s="52">
        <f>'Temp Relocation Housing Costs'!I49+'Temp Relocation Living Costs'!I49</f>
        <v>1339780.0176703967</v>
      </c>
      <c r="J49" s="52">
        <f>'Temp Relocation Housing Costs'!J49+'Temp Relocation Living Costs'!J49</f>
        <v>922894.04404305783</v>
      </c>
      <c r="K49" s="52">
        <f>'Temp Relocation Housing Costs'!K49+'Temp Relocation Living Costs'!K49</f>
        <v>832623.91734456236</v>
      </c>
      <c r="L49" s="52">
        <f>'Temp Relocation Housing Costs'!L49+'Temp Relocation Living Costs'!L49</f>
        <v>685810.99285531498</v>
      </c>
      <c r="M49" s="52">
        <f>'Temp Relocation Housing Costs'!M49+'Temp Relocation Living Costs'!M49</f>
        <v>291272.98976965947</v>
      </c>
      <c r="N49" s="53">
        <f>'Temp Relocation Housing Costs'!N49+'Temp Relocation Living Costs'!N49</f>
        <v>75975881.533555955</v>
      </c>
      <c r="O49" s="53">
        <f>'Temp Relocation Housing Costs'!O49+'Temp Relocation Living Costs'!O49</f>
        <v>146214160.17419332</v>
      </c>
      <c r="P49" s="53">
        <f>'Temp Relocation Housing Costs'!P49+'Temp Relocation Living Costs'!P49</f>
        <v>116801547.19835936</v>
      </c>
      <c r="Q49" s="53">
        <f>'Temp Relocation Housing Costs'!Q49+'Temp Relocation Living Costs'!Q49</f>
        <v>47734858.794622123</v>
      </c>
      <c r="R49" s="53">
        <f>'Temp Relocation Housing Costs'!R49+'Temp Relocation Living Costs'!R49</f>
        <v>30668024.750430569</v>
      </c>
      <c r="S49" s="53">
        <f>'Temp Relocation Housing Costs'!S49+'Temp Relocation Living Costs'!S49</f>
        <v>17366820.406687699</v>
      </c>
      <c r="U49" s="68">
        <v>2068</v>
      </c>
      <c r="V49" s="55">
        <f t="shared" si="0"/>
        <v>0</v>
      </c>
      <c r="W49" s="56">
        <f t="shared" si="1"/>
        <v>5239523.7956932448</v>
      </c>
      <c r="X49" s="57">
        <f t="shared" si="2"/>
        <v>434761292.857849</v>
      </c>
      <c r="Y49" s="58">
        <f t="shared" si="3"/>
        <v>440000816.65354222</v>
      </c>
      <c r="Z49" s="96">
        <f t="shared" si="4"/>
        <v>36515893.463814519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1086580.6524695705</v>
      </c>
      <c r="AK49" s="52">
        <f>'Temp Relocation Housing Costs'!AC49+'Temp Relocation Living Costs'!AC49</f>
        <v>1223476.360499423</v>
      </c>
      <c r="AL49" s="52">
        <f>'Temp Relocation Housing Costs'!AD49+'Temp Relocation Living Costs'!AD49</f>
        <v>833928.66406975791</v>
      </c>
      <c r="AM49" s="52">
        <f>'Temp Relocation Housing Costs'!AE49+'Temp Relocation Living Costs'!AE49</f>
        <v>830481.42393707926</v>
      </c>
      <c r="AN49" s="52">
        <f>'Temp Relocation Housing Costs'!AF49+'Temp Relocation Living Costs'!AF49</f>
        <v>671801.9441573777</v>
      </c>
      <c r="AO49" s="52">
        <f>'Temp Relocation Housing Costs'!AG49+'Temp Relocation Living Costs'!AG49</f>
        <v>266408.18224586413</v>
      </c>
      <c r="AP49" s="53">
        <f>'Temp Relocation Housing Costs'!AH49+'Temp Relocation Living Costs'!AH49</f>
        <v>70731697.316537783</v>
      </c>
      <c r="AQ49" s="53">
        <f>'Temp Relocation Housing Costs'!AI49+'Temp Relocation Living Costs'!AI49</f>
        <v>133521597.71307389</v>
      </c>
      <c r="AR49" s="53">
        <f>'Temp Relocation Housing Costs'!AJ49+'Temp Relocation Living Costs'!AJ49</f>
        <v>105542081.28778885</v>
      </c>
      <c r="AS49" s="53">
        <f>'Temp Relocation Housing Costs'!AK49+'Temp Relocation Living Costs'!AK49</f>
        <v>47612028.284779482</v>
      </c>
      <c r="AT49" s="53">
        <f>'Temp Relocation Housing Costs'!AL49+'Temp Relocation Living Costs'!AL49</f>
        <v>30041569.565730769</v>
      </c>
      <c r="AU49" s="53">
        <f>'Temp Relocation Housing Costs'!AM49+'Temp Relocation Living Costs'!AM49</f>
        <v>15884284.566155083</v>
      </c>
      <c r="AW49" s="68">
        <v>2068</v>
      </c>
      <c r="AX49" s="55">
        <f t="shared" si="5"/>
        <v>0</v>
      </c>
      <c r="AY49" s="56">
        <f t="shared" si="6"/>
        <v>4912677.2273790734</v>
      </c>
      <c r="AZ49" s="57">
        <f t="shared" si="7"/>
        <v>403333258.73406583</v>
      </c>
      <c r="BA49" s="58">
        <f t="shared" si="8"/>
        <v>408245935.96144491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1183905.7159669162</v>
      </c>
      <c r="I50" s="52">
        <f>'Temp Relocation Housing Costs'!I50+'Temp Relocation Living Costs'!I50</f>
        <v>1359023.5349616511</v>
      </c>
      <c r="J50" s="52">
        <f>'Temp Relocation Housing Costs'!J50+'Temp Relocation Living Costs'!J50</f>
        <v>936149.74815888645</v>
      </c>
      <c r="K50" s="52">
        <f>'Temp Relocation Housing Costs'!K50+'Temp Relocation Living Costs'!K50</f>
        <v>844583.05432168476</v>
      </c>
      <c r="L50" s="52">
        <f>'Temp Relocation Housing Costs'!L50+'Temp Relocation Living Costs'!L50</f>
        <v>695661.42764720786</v>
      </c>
      <c r="M50" s="52">
        <f>'Temp Relocation Housing Costs'!M50+'Temp Relocation Living Costs'!M50</f>
        <v>295456.59957215074</v>
      </c>
      <c r="N50" s="53">
        <f>'Temp Relocation Housing Costs'!N50+'Temp Relocation Living Costs'!N50</f>
        <v>77031327.246747851</v>
      </c>
      <c r="O50" s="53">
        <f>'Temp Relocation Housing Costs'!O50+'Temp Relocation Living Costs'!O50</f>
        <v>148245345.66949612</v>
      </c>
      <c r="P50" s="53">
        <f>'Temp Relocation Housing Costs'!P50+'Temp Relocation Living Costs'!P50</f>
        <v>118424137.02287148</v>
      </c>
      <c r="Q50" s="53">
        <f>'Temp Relocation Housing Costs'!Q50+'Temp Relocation Living Costs'!Q50</f>
        <v>48397984.395374134</v>
      </c>
      <c r="R50" s="53">
        <f>'Temp Relocation Housing Costs'!R50+'Temp Relocation Living Costs'!R50</f>
        <v>31094060.415980671</v>
      </c>
      <c r="S50" s="53">
        <f>'Temp Relocation Housing Costs'!S50+'Temp Relocation Living Costs'!S50</f>
        <v>17608077.708084278</v>
      </c>
      <c r="U50" s="68">
        <v>2069</v>
      </c>
      <c r="V50" s="55">
        <f t="shared" si="0"/>
        <v>0</v>
      </c>
      <c r="W50" s="56">
        <f t="shared" si="1"/>
        <v>5314780.0806284975</v>
      </c>
      <c r="X50" s="57">
        <f t="shared" si="2"/>
        <v>440800932.45855457</v>
      </c>
      <c r="Y50" s="58">
        <f t="shared" si="3"/>
        <v>446115712.53918308</v>
      </c>
      <c r="Z50" s="96">
        <f t="shared" si="4"/>
        <v>35073296.523189694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1102187.4187284808</v>
      </c>
      <c r="AK50" s="52">
        <f>'Temp Relocation Housing Costs'!AC50+'Temp Relocation Living Costs'!AC50</f>
        <v>1241049.3860619701</v>
      </c>
      <c r="AL50" s="52">
        <f>'Temp Relocation Housing Costs'!AD50+'Temp Relocation Living Costs'!AD50</f>
        <v>845906.54137427441</v>
      </c>
      <c r="AM50" s="52">
        <f>'Temp Relocation Housing Costs'!AE50+'Temp Relocation Living Costs'!AE50</f>
        <v>842409.78787057532</v>
      </c>
      <c r="AN50" s="52">
        <f>'Temp Relocation Housing Costs'!AF50+'Temp Relocation Living Costs'!AF50</f>
        <v>681451.16429664311</v>
      </c>
      <c r="AO50" s="52">
        <f>'Temp Relocation Housing Costs'!AG50+'Temp Relocation Living Costs'!AG50</f>
        <v>270234.65405016381</v>
      </c>
      <c r="AP50" s="53">
        <f>'Temp Relocation Housing Costs'!AH50+'Temp Relocation Living Costs'!AH50</f>
        <v>71714291.597942129</v>
      </c>
      <c r="AQ50" s="53">
        <f>'Temp Relocation Housing Costs'!AI50+'Temp Relocation Living Costs'!AI50</f>
        <v>135376460.00726855</v>
      </c>
      <c r="AR50" s="53">
        <f>'Temp Relocation Housing Costs'!AJ50+'Temp Relocation Living Costs'!AJ50</f>
        <v>107008256.27658904</v>
      </c>
      <c r="AS50" s="53">
        <f>'Temp Relocation Housing Costs'!AK50+'Temp Relocation Living Costs'!AK50</f>
        <v>48273447.542249314</v>
      </c>
      <c r="AT50" s="53">
        <f>'Temp Relocation Housing Costs'!AL50+'Temp Relocation Living Costs'!AL50</f>
        <v>30458902.608476736</v>
      </c>
      <c r="AU50" s="53">
        <f>'Temp Relocation Housing Costs'!AM50+'Temp Relocation Living Costs'!AM50</f>
        <v>16104946.698848654</v>
      </c>
      <c r="AW50" s="68">
        <v>2069</v>
      </c>
      <c r="AX50" s="55">
        <f t="shared" si="5"/>
        <v>0</v>
      </c>
      <c r="AY50" s="56">
        <f t="shared" si="6"/>
        <v>4983238.9523821082</v>
      </c>
      <c r="AZ50" s="57">
        <f t="shared" si="7"/>
        <v>408936304.73137444</v>
      </c>
      <c r="BA50" s="58">
        <f t="shared" si="8"/>
        <v>413919543.68375653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1583305.1637638728</v>
      </c>
      <c r="I51" s="52">
        <f>'Temp Relocation Housing Costs'!I51+'Temp Relocation Living Costs'!I51</f>
        <v>1817500.2887151723</v>
      </c>
      <c r="J51" s="52">
        <f>'Temp Relocation Housing Costs'!J51+'Temp Relocation Living Costs'!J51</f>
        <v>1251966.8672312014</v>
      </c>
      <c r="K51" s="52">
        <f>'Temp Relocation Housing Costs'!K51+'Temp Relocation Living Costs'!K51</f>
        <v>1129509.4643941682</v>
      </c>
      <c r="L51" s="52">
        <f>'Temp Relocation Housing Costs'!L51+'Temp Relocation Living Costs'!L51</f>
        <v>930348.01316556102</v>
      </c>
      <c r="M51" s="52">
        <f>'Temp Relocation Housing Costs'!M51+'Temp Relocation Living Costs'!M51</f>
        <v>395131.09317885345</v>
      </c>
      <c r="N51" s="53">
        <f>'Temp Relocation Housing Costs'!N51+'Temp Relocation Living Costs'!N51</f>
        <v>102970552.50814536</v>
      </c>
      <c r="O51" s="53">
        <f>'Temp Relocation Housing Costs'!O51+'Temp Relocation Living Costs'!O51</f>
        <v>198164898.56720564</v>
      </c>
      <c r="P51" s="53">
        <f>'Temp Relocation Housing Costs'!P51+'Temp Relocation Living Costs'!P51</f>
        <v>158301813.76058543</v>
      </c>
      <c r="Q51" s="53">
        <f>'Temp Relocation Housing Costs'!Q51+'Temp Relocation Living Costs'!Q51</f>
        <v>64695330.738737464</v>
      </c>
      <c r="R51" s="53">
        <f>'Temp Relocation Housing Costs'!R51+'Temp Relocation Living Costs'!R51</f>
        <v>41564551.659602307</v>
      </c>
      <c r="S51" s="53">
        <f>'Temp Relocation Housing Costs'!S51+'Temp Relocation Living Costs'!S51</f>
        <v>23537352.334589854</v>
      </c>
      <c r="U51" s="68">
        <v>2070</v>
      </c>
      <c r="V51" s="55">
        <f t="shared" si="0"/>
        <v>0</v>
      </c>
      <c r="W51" s="56">
        <f t="shared" si="1"/>
        <v>7107760.8904488292</v>
      </c>
      <c r="X51" s="57">
        <f t="shared" si="2"/>
        <v>589234499.56886601</v>
      </c>
      <c r="Y51" s="58">
        <f t="shared" si="3"/>
        <v>596342260.45931482</v>
      </c>
      <c r="Z51" s="96">
        <f t="shared" si="4"/>
        <v>44414550.67686636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1474018.5877750611</v>
      </c>
      <c r="AK51" s="52">
        <f>'Temp Relocation Housing Costs'!AC51+'Temp Relocation Living Costs'!AC51</f>
        <v>1659726.678347087</v>
      </c>
      <c r="AL51" s="52">
        <f>'Temp Relocation Housing Costs'!AD51+'Temp Relocation Living Costs'!AD51</f>
        <v>1131279.4397024037</v>
      </c>
      <c r="AM51" s="52">
        <f>'Temp Relocation Housing Costs'!AE51+'Temp Relocation Living Costs'!AE51</f>
        <v>1126603.0302517624</v>
      </c>
      <c r="AN51" s="52">
        <f>'Temp Relocation Housing Costs'!AF51+'Temp Relocation Living Costs'!AF51</f>
        <v>911343.81119410729</v>
      </c>
      <c r="AO51" s="52">
        <f>'Temp Relocation Housing Costs'!AG51+'Temp Relocation Living Costs'!AG51</f>
        <v>361400.33569828997</v>
      </c>
      <c r="AP51" s="53">
        <f>'Temp Relocation Housing Costs'!AH51+'Temp Relocation Living Costs'!AH51</f>
        <v>95863079.249775067</v>
      </c>
      <c r="AQ51" s="53">
        <f>'Temp Relocation Housing Costs'!AI51+'Temp Relocation Living Costs'!AI51</f>
        <v>180962595.11267611</v>
      </c>
      <c r="AR51" s="53">
        <f>'Temp Relocation Housing Costs'!AJ51+'Temp Relocation Living Costs'!AJ51</f>
        <v>143041794.36553562</v>
      </c>
      <c r="AS51" s="53">
        <f>'Temp Relocation Housing Costs'!AK51+'Temp Relocation Living Costs'!AK51</f>
        <v>64528857.836968414</v>
      </c>
      <c r="AT51" s="53">
        <f>'Temp Relocation Housing Costs'!AL51+'Temp Relocation Living Costs'!AL51</f>
        <v>40715513.317590564</v>
      </c>
      <c r="AU51" s="53">
        <f>'Temp Relocation Housing Costs'!AM51+'Temp Relocation Living Costs'!AM51</f>
        <v>21528062.918904066</v>
      </c>
      <c r="AW51" s="68">
        <v>2070</v>
      </c>
      <c r="AX51" s="55">
        <f t="shared" si="5"/>
        <v>0</v>
      </c>
      <c r="AY51" s="56">
        <f t="shared" si="6"/>
        <v>6664371.8829687107</v>
      </c>
      <c r="AZ51" s="57">
        <f t="shared" si="7"/>
        <v>546639902.80144989</v>
      </c>
      <c r="BA51" s="58">
        <f t="shared" si="8"/>
        <v>553304274.68441856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1606046.4794234389</v>
      </c>
      <c r="I52" s="52">
        <f>'Temp Relocation Housing Costs'!I52+'Temp Relocation Living Costs'!I52</f>
        <v>1843605.3938603913</v>
      </c>
      <c r="J52" s="52">
        <f>'Temp Relocation Housing Costs'!J52+'Temp Relocation Living Costs'!J52</f>
        <v>1269949.1074048774</v>
      </c>
      <c r="K52" s="52">
        <f>'Temp Relocation Housing Costs'!K52+'Temp Relocation Living Costs'!K52</f>
        <v>1145732.8254101791</v>
      </c>
      <c r="L52" s="52">
        <f>'Temp Relocation Housing Costs'!L52+'Temp Relocation Living Costs'!L52</f>
        <v>943710.78006916435</v>
      </c>
      <c r="M52" s="52">
        <f>'Temp Relocation Housing Costs'!M52+'Temp Relocation Living Costs'!M52</f>
        <v>400806.43683498655</v>
      </c>
      <c r="N52" s="53">
        <f>'Temp Relocation Housing Costs'!N52+'Temp Relocation Living Costs'!N52</f>
        <v>104401004.19934052</v>
      </c>
      <c r="O52" s="53">
        <f>'Temp Relocation Housing Costs'!O52+'Temp Relocation Living Costs'!O52</f>
        <v>200917776.03932136</v>
      </c>
      <c r="P52" s="53">
        <f>'Temp Relocation Housing Costs'!P52+'Temp Relocation Living Costs'!P52</f>
        <v>160500919.15234467</v>
      </c>
      <c r="Q52" s="53">
        <f>'Temp Relocation Housing Costs'!Q52+'Temp Relocation Living Costs'!Q52</f>
        <v>65594068.708122835</v>
      </c>
      <c r="R52" s="53">
        <f>'Temp Relocation Housing Costs'!R52+'Temp Relocation Living Costs'!R52</f>
        <v>42141960.265917629</v>
      </c>
      <c r="S52" s="53">
        <f>'Temp Relocation Housing Costs'!S52+'Temp Relocation Living Costs'!S52</f>
        <v>23864329.753212601</v>
      </c>
      <c r="U52" s="68">
        <v>2071</v>
      </c>
      <c r="V52" s="55">
        <f t="shared" si="0"/>
        <v>0</v>
      </c>
      <c r="W52" s="56">
        <f t="shared" si="1"/>
        <v>7209851.0230030371</v>
      </c>
      <c r="X52" s="57">
        <f t="shared" si="2"/>
        <v>597420058.11825967</v>
      </c>
      <c r="Y52" s="58">
        <f t="shared" si="3"/>
        <v>604629909.14126265</v>
      </c>
      <c r="Z52" s="96">
        <f t="shared" si="4"/>
        <v>42659909.589824609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1495190.1993884372</v>
      </c>
      <c r="AK52" s="52">
        <f>'Temp Relocation Housing Costs'!AC52+'Temp Relocation Living Costs'!AC52</f>
        <v>1683565.6508741311</v>
      </c>
      <c r="AL52" s="52">
        <f>'Temp Relocation Housing Costs'!AD52+'Temp Relocation Living Costs'!AD52</f>
        <v>1147528.2232131525</v>
      </c>
      <c r="AM52" s="52">
        <f>'Temp Relocation Housing Costs'!AE52+'Temp Relocation Living Costs'!AE52</f>
        <v>1142784.6455968886</v>
      </c>
      <c r="AN52" s="52">
        <f>'Temp Relocation Housing Costs'!AF52+'Temp Relocation Living Costs'!AF52</f>
        <v>924433.61710081494</v>
      </c>
      <c r="AO52" s="52">
        <f>'Temp Relocation Housing Costs'!AG52+'Temp Relocation Living Costs'!AG52</f>
        <v>366591.19801699201</v>
      </c>
      <c r="AP52" s="53">
        <f>'Temp Relocation Housing Costs'!AH52+'Temp Relocation Living Costs'!AH52</f>
        <v>97194794.973308459</v>
      </c>
      <c r="AQ52" s="53">
        <f>'Temp Relocation Housing Costs'!AI52+'Temp Relocation Living Costs'!AI52</f>
        <v>183476500.7285707</v>
      </c>
      <c r="AR52" s="53">
        <f>'Temp Relocation Housing Costs'!AJ52+'Temp Relocation Living Costs'!AJ52</f>
        <v>145028909.82406038</v>
      </c>
      <c r="AS52" s="53">
        <f>'Temp Relocation Housing Costs'!AK52+'Temp Relocation Living Costs'!AK52</f>
        <v>65425283.189415492</v>
      </c>
      <c r="AT52" s="53">
        <f>'Temp Relocation Housing Costs'!AL52+'Temp Relocation Living Costs'!AL52</f>
        <v>41281127.208789408</v>
      </c>
      <c r="AU52" s="53">
        <f>'Temp Relocation Housing Costs'!AM52+'Temp Relocation Living Costs'!AM52</f>
        <v>21827127.586038552</v>
      </c>
      <c r="AW52" s="68">
        <v>2071</v>
      </c>
      <c r="AX52" s="55">
        <f t="shared" si="5"/>
        <v>0</v>
      </c>
      <c r="AY52" s="56">
        <f t="shared" si="6"/>
        <v>6760093.5341904163</v>
      </c>
      <c r="AZ52" s="57">
        <f t="shared" si="7"/>
        <v>554233743.51018298</v>
      </c>
      <c r="BA52" s="58">
        <f t="shared" si="8"/>
        <v>560993837.04437339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1629114.4329603801</v>
      </c>
      <c r="I53" s="52">
        <f>'Temp Relocation Housing Costs'!I53+'Temp Relocation Living Costs'!I53</f>
        <v>1870085.4516363605</v>
      </c>
      <c r="J53" s="52">
        <f>'Temp Relocation Housing Costs'!J53+'Temp Relocation Living Costs'!J53</f>
        <v>1288189.6299421901</v>
      </c>
      <c r="K53" s="52">
        <f>'Temp Relocation Housing Costs'!K53+'Temp Relocation Living Costs'!K53</f>
        <v>1162189.2056712275</v>
      </c>
      <c r="L53" s="52">
        <f>'Temp Relocation Housing Costs'!L53+'Temp Relocation Living Costs'!L53</f>
        <v>957265.47895606153</v>
      </c>
      <c r="M53" s="52">
        <f>'Temp Relocation Housing Costs'!M53+'Temp Relocation Living Costs'!M53</f>
        <v>406563.29654027696</v>
      </c>
      <c r="N53" s="53">
        <f>'Temp Relocation Housing Costs'!N53+'Temp Relocation Living Costs'!N53</f>
        <v>105851327.51393679</v>
      </c>
      <c r="O53" s="53">
        <f>'Temp Relocation Housing Costs'!O53+'Temp Relocation Living Costs'!O53</f>
        <v>203708896.07826537</v>
      </c>
      <c r="P53" s="53">
        <f>'Temp Relocation Housing Costs'!P53+'Temp Relocation Living Costs'!P53</f>
        <v>162730574.19106743</v>
      </c>
      <c r="Q53" s="53">
        <f>'Temp Relocation Housing Costs'!Q53+'Temp Relocation Living Costs'!Q53</f>
        <v>66505291.812500022</v>
      </c>
      <c r="R53" s="53">
        <f>'Temp Relocation Housing Costs'!R53+'Temp Relocation Living Costs'!R53</f>
        <v>42727390.147221752</v>
      </c>
      <c r="S53" s="53">
        <f>'Temp Relocation Housing Costs'!S53+'Temp Relocation Living Costs'!S53</f>
        <v>24195849.49379107</v>
      </c>
      <c r="U53" s="68">
        <v>2072</v>
      </c>
      <c r="V53" s="55">
        <f t="shared" si="0"/>
        <v>0</v>
      </c>
      <c r="W53" s="56">
        <f t="shared" si="1"/>
        <v>7313407.4957064968</v>
      </c>
      <c r="X53" s="57">
        <f t="shared" si="2"/>
        <v>605719329.23678255</v>
      </c>
      <c r="Y53" s="58">
        <f t="shared" si="3"/>
        <v>613032736.73248899</v>
      </c>
      <c r="Z53" s="96">
        <f t="shared" si="4"/>
        <v>40974587.451848231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1516665.9029189874</v>
      </c>
      <c r="AK53" s="52">
        <f>'Temp Relocation Housing Costs'!AC53+'Temp Relocation Living Costs'!AC53</f>
        <v>1707747.0271346087</v>
      </c>
      <c r="AL53" s="52">
        <f>'Temp Relocation Housing Costs'!AD53+'Temp Relocation Living Costs'!AD53</f>
        <v>1164010.3911171053</v>
      </c>
      <c r="AM53" s="52">
        <f>'Temp Relocation Housing Costs'!AE53+'Temp Relocation Living Costs'!AE53</f>
        <v>1159198.6805859772</v>
      </c>
      <c r="AN53" s="52">
        <f>'Temp Relocation Housing Costs'!AF53+'Temp Relocation Living Costs'!AF53</f>
        <v>937711.43439967895</v>
      </c>
      <c r="AO53" s="52">
        <f>'Temp Relocation Housing Costs'!AG53+'Temp Relocation Living Costs'!AG53</f>
        <v>371856.6176865045</v>
      </c>
      <c r="AP53" s="53">
        <f>'Temp Relocation Housing Costs'!AH53+'Temp Relocation Living Costs'!AH53</f>
        <v>98545010.694778338</v>
      </c>
      <c r="AQ53" s="53">
        <f>'Temp Relocation Housing Costs'!AI53+'Temp Relocation Living Costs'!AI53</f>
        <v>186025329.14959905</v>
      </c>
      <c r="AR53" s="53">
        <f>'Temp Relocation Housing Costs'!AJ53+'Temp Relocation Living Costs'!AJ53</f>
        <v>147043629.99673897</v>
      </c>
      <c r="AS53" s="53">
        <f>'Temp Relocation Housing Costs'!AK53+'Temp Relocation Living Costs'!AK53</f>
        <v>66334161.550321832</v>
      </c>
      <c r="AT53" s="53">
        <f>'Temp Relocation Housing Costs'!AL53+'Temp Relocation Living Costs'!AL53</f>
        <v>41854598.524538502</v>
      </c>
      <c r="AU53" s="53">
        <f>'Temp Relocation Housing Costs'!AM53+'Temp Relocation Living Costs'!AM53</f>
        <v>22130346.815312013</v>
      </c>
      <c r="AW53" s="68">
        <v>2072</v>
      </c>
      <c r="AX53" s="55">
        <f t="shared" si="5"/>
        <v>0</v>
      </c>
      <c r="AY53" s="56">
        <f t="shared" si="6"/>
        <v>6857190.0538428631</v>
      </c>
      <c r="AZ53" s="57">
        <f t="shared" si="7"/>
        <v>561933076.73128867</v>
      </c>
      <c r="BA53" s="58">
        <f t="shared" si="8"/>
        <v>568790266.78513157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1652513.7159371593</v>
      </c>
      <c r="I54" s="52">
        <f>'Temp Relocation Housing Costs'!I54+'Temp Relocation Living Costs'!I54</f>
        <v>1896945.8475596115</v>
      </c>
      <c r="J54" s="52">
        <f>'Temp Relocation Housing Costs'!J54+'Temp Relocation Living Costs'!J54</f>
        <v>1306692.144602254</v>
      </c>
      <c r="K54" s="52">
        <f>'Temp Relocation Housing Costs'!K54+'Temp Relocation Living Costs'!K54</f>
        <v>1178881.9520774102</v>
      </c>
      <c r="L54" s="52">
        <f>'Temp Relocation Housing Costs'!L54+'Temp Relocation Living Costs'!L54</f>
        <v>971014.8665821302</v>
      </c>
      <c r="M54" s="52">
        <f>'Temp Relocation Housing Costs'!M54+'Temp Relocation Living Costs'!M54</f>
        <v>412402.84312536928</v>
      </c>
      <c r="N54" s="53">
        <f>'Temp Relocation Housing Costs'!N54+'Temp Relocation Living Costs'!N54</f>
        <v>107321798.50558841</v>
      </c>
      <c r="O54" s="53">
        <f>'Temp Relocation Housing Costs'!O54+'Temp Relocation Living Costs'!O54</f>
        <v>206538789.94412193</v>
      </c>
      <c r="P54" s="53">
        <f>'Temp Relocation Housing Costs'!P54+'Temp Relocation Living Costs'!P54</f>
        <v>164991203.26793253</v>
      </c>
      <c r="Q54" s="53">
        <f>'Temp Relocation Housing Costs'!Q54+'Temp Relocation Living Costs'!Q54</f>
        <v>67429173.493518427</v>
      </c>
      <c r="R54" s="53">
        <f>'Temp Relocation Housing Costs'!R54+'Temp Relocation Living Costs'!R54</f>
        <v>43320952.733880825</v>
      </c>
      <c r="S54" s="53">
        <f>'Temp Relocation Housing Costs'!S54+'Temp Relocation Living Costs'!S54</f>
        <v>24531974.657590304</v>
      </c>
      <c r="U54" s="68">
        <v>2073</v>
      </c>
      <c r="V54" s="55">
        <f t="shared" si="0"/>
        <v>0</v>
      </c>
      <c r="W54" s="56">
        <f t="shared" si="1"/>
        <v>7418451.369883934</v>
      </c>
      <c r="X54" s="57">
        <f t="shared" si="2"/>
        <v>614133892.60263252</v>
      </c>
      <c r="Y54" s="58">
        <f t="shared" si="3"/>
        <v>621552343.97251642</v>
      </c>
      <c r="Z54" s="96">
        <f t="shared" si="4"/>
        <v>39355845.740578331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1538450.0660972269</v>
      </c>
      <c r="AK54" s="52">
        <f>'Temp Relocation Housing Costs'!AC54+'Temp Relocation Living Costs'!AC54</f>
        <v>1732275.7251389979</v>
      </c>
      <c r="AL54" s="52">
        <f>'Temp Relocation Housing Costs'!AD54+'Temp Relocation Living Costs'!AD54</f>
        <v>1180729.2955590521</v>
      </c>
      <c r="AM54" s="52">
        <f>'Temp Relocation Housing Costs'!AE54+'Temp Relocation Living Costs'!AE54</f>
        <v>1175848.4735069391</v>
      </c>
      <c r="AN54" s="52">
        <f>'Temp Relocation Housing Costs'!AF54+'Temp Relocation Living Costs'!AF54</f>
        <v>951179.96353437449</v>
      </c>
      <c r="AO54" s="52">
        <f>'Temp Relocation Housing Costs'!AG54+'Temp Relocation Living Costs'!AG54</f>
        <v>377197.66558835329</v>
      </c>
      <c r="AP54" s="53">
        <f>'Temp Relocation Housing Costs'!AH54+'Temp Relocation Living Costs'!AH54</f>
        <v>99913983.413420811</v>
      </c>
      <c r="AQ54" s="53">
        <f>'Temp Relocation Housing Costs'!AI54+'Temp Relocation Living Costs'!AI54</f>
        <v>188609565.51820683</v>
      </c>
      <c r="AR54" s="53">
        <f>'Temp Relocation Housing Costs'!AJ54+'Temp Relocation Living Costs'!AJ54</f>
        <v>149086338.36417902</v>
      </c>
      <c r="AS54" s="53">
        <f>'Temp Relocation Housing Costs'!AK54+'Temp Relocation Living Costs'!AK54</f>
        <v>67255665.915039763</v>
      </c>
      <c r="AT54" s="53">
        <f>'Temp Relocation Housing Costs'!AL54+'Temp Relocation Living Costs'!AL54</f>
        <v>42436036.419017941</v>
      </c>
      <c r="AU54" s="53">
        <f>'Temp Relocation Housing Costs'!AM54+'Temp Relocation Living Costs'!AM54</f>
        <v>22437778.321287423</v>
      </c>
      <c r="AW54" s="68">
        <v>2073</v>
      </c>
      <c r="AX54" s="55">
        <f t="shared" si="5"/>
        <v>0</v>
      </c>
      <c r="AY54" s="56">
        <f t="shared" si="6"/>
        <v>6955681.189424945</v>
      </c>
      <c r="AZ54" s="57">
        <f t="shared" si="7"/>
        <v>569739367.95115173</v>
      </c>
      <c r="BA54" s="58">
        <f t="shared" si="8"/>
        <v>576695049.14057672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1676249.0873020536</v>
      </c>
      <c r="I55" s="52">
        <f>'Temp Relocation Housing Costs'!I55+'Temp Relocation Living Costs'!I55</f>
        <v>1924192.044499882</v>
      </c>
      <c r="J55" s="52">
        <f>'Temp Relocation Housing Costs'!J55+'Temp Relocation Living Costs'!J55</f>
        <v>1325460.4144281629</v>
      </c>
      <c r="K55" s="52">
        <f>'Temp Relocation Housing Costs'!K55+'Temp Relocation Living Costs'!K55</f>
        <v>1195814.4596009923</v>
      </c>
      <c r="L55" s="52">
        <f>'Temp Relocation Housing Costs'!L55+'Temp Relocation Living Costs'!L55</f>
        <v>984961.73929906217</v>
      </c>
      <c r="M55" s="52">
        <f>'Temp Relocation Housing Costs'!M55+'Temp Relocation Living Costs'!M55</f>
        <v>418326.26423777291</v>
      </c>
      <c r="N55" s="53">
        <f>'Temp Relocation Housing Costs'!N55+'Temp Relocation Living Costs'!N55</f>
        <v>108812697.06284618</v>
      </c>
      <c r="O55" s="53">
        <f>'Temp Relocation Housing Costs'!O55+'Temp Relocation Living Costs'!O55</f>
        <v>209407996.27716175</v>
      </c>
      <c r="P55" s="53">
        <f>'Temp Relocation Housing Costs'!P55+'Temp Relocation Living Costs'!P55</f>
        <v>167283236.66969827</v>
      </c>
      <c r="Q55" s="53">
        <f>'Temp Relocation Housing Costs'!Q55+'Temp Relocation Living Costs'!Q55</f>
        <v>68365889.602253184</v>
      </c>
      <c r="R55" s="53">
        <f>'Temp Relocation Housing Costs'!R55+'Temp Relocation Living Costs'!R55</f>
        <v>43922761.004235253</v>
      </c>
      <c r="S55" s="53">
        <f>'Temp Relocation Housing Costs'!S55+'Temp Relocation Living Costs'!S55</f>
        <v>24872769.222468767</v>
      </c>
      <c r="U55" s="68">
        <v>2074</v>
      </c>
      <c r="V55" s="55">
        <f t="shared" si="0"/>
        <v>0</v>
      </c>
      <c r="W55" s="56">
        <f t="shared" si="1"/>
        <v>7525004.009367926</v>
      </c>
      <c r="X55" s="57">
        <f t="shared" si="2"/>
        <v>622665349.83866334</v>
      </c>
      <c r="Y55" s="58">
        <f t="shared" si="3"/>
        <v>630190353.84803128</v>
      </c>
      <c r="Z55" s="96">
        <f t="shared" si="4"/>
        <v>37801054.122193843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1560547.1193882218</v>
      </c>
      <c r="AK55" s="52">
        <f>'Temp Relocation Housing Costs'!AC55+'Temp Relocation Living Costs'!AC55</f>
        <v>1757156.7335361044</v>
      </c>
      <c r="AL55" s="52">
        <f>'Temp Relocation Housing Costs'!AD55+'Temp Relocation Living Costs'!AD55</f>
        <v>1197688.3368312812</v>
      </c>
      <c r="AM55" s="52">
        <f>'Temp Relocation Housing Costs'!AE55+'Temp Relocation Living Costs'!AE55</f>
        <v>1192737.4105961563</v>
      </c>
      <c r="AN55" s="52">
        <f>'Temp Relocation Housing Costs'!AF55+'Temp Relocation Living Costs'!AF55</f>
        <v>964841.94373556832</v>
      </c>
      <c r="AO55" s="52">
        <f>'Temp Relocation Housing Costs'!AG55+'Temp Relocation Living Costs'!AG55</f>
        <v>382615.42798534106</v>
      </c>
      <c r="AP55" s="53">
        <f>'Temp Relocation Housing Costs'!AH55+'Temp Relocation Living Costs'!AH55</f>
        <v>101301973.69866738</v>
      </c>
      <c r="AQ55" s="53">
        <f>'Temp Relocation Housing Costs'!AI55+'Temp Relocation Living Costs'!AI55</f>
        <v>191229701.71636662</v>
      </c>
      <c r="AR55" s="53">
        <f>'Temp Relocation Housing Costs'!AJ55+'Temp Relocation Living Costs'!AJ55</f>
        <v>151157423.73424414</v>
      </c>
      <c r="AS55" s="53">
        <f>'Temp Relocation Housing Costs'!AK55+'Temp Relocation Living Costs'!AK55</f>
        <v>68189971.682147473</v>
      </c>
      <c r="AT55" s="53">
        <f>'Temp Relocation Housing Costs'!AL55+'Temp Relocation Living Costs'!AL55</f>
        <v>43025551.56276162</v>
      </c>
      <c r="AU55" s="53">
        <f>'Temp Relocation Housing Costs'!AM55+'Temp Relocation Living Costs'!AM55</f>
        <v>22749480.62028994</v>
      </c>
      <c r="AW55" s="68">
        <v>2074</v>
      </c>
      <c r="AX55" s="55">
        <f t="shared" si="5"/>
        <v>0</v>
      </c>
      <c r="AY55" s="56">
        <f t="shared" si="6"/>
        <v>7055586.972072673</v>
      </c>
      <c r="AZ55" s="57">
        <f t="shared" si="7"/>
        <v>577654103.01447725</v>
      </c>
      <c r="BA55" s="58">
        <f t="shared" si="8"/>
        <v>584709689.98654997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1700325.3743570244</v>
      </c>
      <c r="I56" s="52">
        <f>'Temp Relocation Housing Costs'!I56+'Temp Relocation Living Costs'!I56</f>
        <v>1951829.5837911549</v>
      </c>
      <c r="J56" s="52">
        <f>'Temp Relocation Housing Costs'!J56+'Temp Relocation Living Costs'!J56</f>
        <v>1344498.2565123225</v>
      </c>
      <c r="K56" s="52">
        <f>'Temp Relocation Housing Costs'!K56+'Temp Relocation Living Costs'!K56</f>
        <v>1212990.171976876</v>
      </c>
      <c r="L56" s="52">
        <f>'Temp Relocation Housing Costs'!L56+'Temp Relocation Living Costs'!L56</f>
        <v>999108.93362308457</v>
      </c>
      <c r="M56" s="52">
        <f>'Temp Relocation Housing Costs'!M56+'Temp Relocation Living Costs'!M56</f>
        <v>424334.76458340633</v>
      </c>
      <c r="N56" s="53">
        <f>'Temp Relocation Housing Costs'!N56+'Temp Relocation Living Costs'!N56</f>
        <v>110324306.96243125</v>
      </c>
      <c r="O56" s="53">
        <f>'Temp Relocation Housing Costs'!O56+'Temp Relocation Living Costs'!O56</f>
        <v>212317061.20036653</v>
      </c>
      <c r="P56" s="53">
        <f>'Temp Relocation Housing Costs'!P56+'Temp Relocation Living Costs'!P56</f>
        <v>169607110.66060308</v>
      </c>
      <c r="Q56" s="53">
        <f>'Temp Relocation Housing Costs'!Q56+'Temp Relocation Living Costs'!Q56</f>
        <v>69315618.432676539</v>
      </c>
      <c r="R56" s="53">
        <f>'Temp Relocation Housing Costs'!R56+'Temp Relocation Living Costs'!R56</f>
        <v>44532929.506103784</v>
      </c>
      <c r="S56" s="53">
        <f>'Temp Relocation Housing Costs'!S56+'Temp Relocation Living Costs'!S56</f>
        <v>25218298.055055864</v>
      </c>
      <c r="U56" s="68">
        <v>2075</v>
      </c>
      <c r="V56" s="55">
        <f t="shared" si="0"/>
        <v>0</v>
      </c>
      <c r="W56" s="56">
        <f t="shared" si="1"/>
        <v>7633087.0848438693</v>
      </c>
      <c r="X56" s="57">
        <f t="shared" si="2"/>
        <v>631315324.81723702</v>
      </c>
      <c r="Y56" s="58">
        <f t="shared" si="3"/>
        <v>638948411.90208089</v>
      </c>
      <c r="Z56" s="96">
        <f t="shared" si="4"/>
        <v>36307686.177290291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1582961.5568926572</v>
      </c>
      <c r="AK56" s="52">
        <f>'Temp Relocation Housing Costs'!AC56+'Temp Relocation Living Costs'!AC56</f>
        <v>1782395.112627652</v>
      </c>
      <c r="AL56" s="52">
        <f>'Temp Relocation Housing Costs'!AD56+'Temp Relocation Living Costs'!AD56</f>
        <v>1214890.9640651329</v>
      </c>
      <c r="AM56" s="52">
        <f>'Temp Relocation Housing Costs'!AE56+'Temp Relocation Living Costs'!AE56</f>
        <v>1209868.926727172</v>
      </c>
      <c r="AN56" s="52">
        <f>'Temp Relocation Housing Costs'!AF56+'Temp Relocation Living Costs'!AF56</f>
        <v>978700.15357802215</v>
      </c>
      <c r="AO56" s="52">
        <f>'Temp Relocation Housing Costs'!AG56+'Temp Relocation Living Costs'!AG56</f>
        <v>388111.00674247084</v>
      </c>
      <c r="AP56" s="53">
        <f>'Temp Relocation Housing Costs'!AH56+'Temp Relocation Living Costs'!AH56</f>
        <v>102709245.7397415</v>
      </c>
      <c r="AQ56" s="53">
        <f>'Temp Relocation Housing Costs'!AI56+'Temp Relocation Living Costs'!AI56</f>
        <v>193886236.45920289</v>
      </c>
      <c r="AR56" s="53">
        <f>'Temp Relocation Housing Costs'!AJ56+'Temp Relocation Living Costs'!AJ56</f>
        <v>153257280.31605911</v>
      </c>
      <c r="AS56" s="53">
        <f>'Temp Relocation Housing Costs'!AK56+'Temp Relocation Living Costs'!AK56</f>
        <v>69137256.686834276</v>
      </c>
      <c r="AT56" s="53">
        <f>'Temp Relocation Housing Costs'!AL56+'Temp Relocation Living Costs'!AL56</f>
        <v>43623256.163722068</v>
      </c>
      <c r="AU56" s="53">
        <f>'Temp Relocation Housing Costs'!AM56+'Temp Relocation Living Costs'!AM56</f>
        <v>23065513.041544862</v>
      </c>
      <c r="AW56" s="68">
        <v>2075</v>
      </c>
      <c r="AX56" s="55">
        <f t="shared" si="5"/>
        <v>0</v>
      </c>
      <c r="AY56" s="56">
        <f t="shared" si="6"/>
        <v>7156927.7206331072</v>
      </c>
      <c r="AZ56" s="57">
        <f t="shared" si="7"/>
        <v>585678788.40710473</v>
      </c>
      <c r="BA56" s="58">
        <f t="shared" si="8"/>
        <v>592835716.12773788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1724747.4737394964</v>
      </c>
      <c r="I57" s="52">
        <f>'Temp Relocation Housing Costs'!I57+'Temp Relocation Living Costs'!I57</f>
        <v>1979864.0863586541</v>
      </c>
      <c r="J57" s="52">
        <f>'Temp Relocation Housing Costs'!J57+'Temp Relocation Living Costs'!J57</f>
        <v>1363809.5427727657</v>
      </c>
      <c r="K57" s="52">
        <f>'Temp Relocation Housing Costs'!K57+'Temp Relocation Living Costs'!K57</f>
        <v>1230412.582402989</v>
      </c>
      <c r="L57" s="52">
        <f>'Temp Relocation Housing Costs'!L57+'Temp Relocation Living Costs'!L57</f>
        <v>1013459.3268118505</v>
      </c>
      <c r="M57" s="52">
        <f>'Temp Relocation Housing Costs'!M57+'Temp Relocation Living Costs'!M57</f>
        <v>430429.56617160985</v>
      </c>
      <c r="N57" s="53">
        <f>'Temp Relocation Housing Costs'!N57+'Temp Relocation Living Costs'!N57</f>
        <v>111856915.92324907</v>
      </c>
      <c r="O57" s="53">
        <f>'Temp Relocation Housing Costs'!O57+'Temp Relocation Living Costs'!O57</f>
        <v>215266538.42337772</v>
      </c>
      <c r="P57" s="53">
        <f>'Temp Relocation Housing Costs'!P57+'Temp Relocation Living Costs'!P57</f>
        <v>171963267.56540355</v>
      </c>
      <c r="Q57" s="53">
        <f>'Temp Relocation Housing Costs'!Q57+'Temp Relocation Living Costs'!Q57</f>
        <v>70278540.755594239</v>
      </c>
      <c r="R57" s="53">
        <f>'Temp Relocation Housing Costs'!R57+'Temp Relocation Living Costs'!R57</f>
        <v>45151574.37858656</v>
      </c>
      <c r="S57" s="53">
        <f>'Temp Relocation Housing Costs'!S57+'Temp Relocation Living Costs'!S57</f>
        <v>25568626.923098654</v>
      </c>
      <c r="U57" s="68">
        <v>2076</v>
      </c>
      <c r="V57" s="55">
        <f t="shared" si="0"/>
        <v>0</v>
      </c>
      <c r="W57" s="56">
        <f t="shared" si="1"/>
        <v>7742722.5782573661</v>
      </c>
      <c r="X57" s="57">
        <f t="shared" si="2"/>
        <v>640085463.96930981</v>
      </c>
      <c r="Y57" s="58">
        <f t="shared" si="3"/>
        <v>647828186.54756713</v>
      </c>
      <c r="Z57" s="96">
        <f t="shared" si="4"/>
        <v>34873315.295613065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1605697.9372608466</v>
      </c>
      <c r="AK57" s="52">
        <f>'Temp Relocation Housing Costs'!AC57+'Temp Relocation Living Costs'!AC57</f>
        <v>1807995.995397449</v>
      </c>
      <c r="AL57" s="52">
        <f>'Temp Relocation Housing Costs'!AD57+'Temp Relocation Living Costs'!AD57</f>
        <v>1232340.6759324786</v>
      </c>
      <c r="AM57" s="52">
        <f>'Temp Relocation Housing Costs'!AE57+'Temp Relocation Living Costs'!AE57</f>
        <v>1227246.5061092773</v>
      </c>
      <c r="AN57" s="52">
        <f>'Temp Relocation Housing Costs'!AF57+'Temp Relocation Living Costs'!AF57</f>
        <v>992757.41154569888</v>
      </c>
      <c r="AO57" s="52">
        <f>'Temp Relocation Housing Costs'!AG57+'Temp Relocation Living Costs'!AG57</f>
        <v>393685.51955104462</v>
      </c>
      <c r="AP57" s="53">
        <f>'Temp Relocation Housing Costs'!AH57+'Temp Relocation Living Costs'!AH57</f>
        <v>104136067.39594434</v>
      </c>
      <c r="AQ57" s="53">
        <f>'Temp Relocation Housing Costs'!AI57+'Temp Relocation Living Costs'!AI57</f>
        <v>196579675.3899166</v>
      </c>
      <c r="AR57" s="53">
        <f>'Temp Relocation Housing Costs'!AJ57+'Temp Relocation Living Costs'!AJ57</f>
        <v>155386307.79504389</v>
      </c>
      <c r="AS57" s="53">
        <f>'Temp Relocation Housing Costs'!AK57+'Temp Relocation Living Costs'!AK57</f>
        <v>70097701.234749615</v>
      </c>
      <c r="AT57" s="53">
        <f>'Temp Relocation Housing Costs'!AL57+'Temp Relocation Living Costs'!AL57</f>
        <v>44229263.988628134</v>
      </c>
      <c r="AU57" s="53">
        <f>'Temp Relocation Housing Costs'!AM57+'Temp Relocation Living Costs'!AM57</f>
        <v>23385935.738470297</v>
      </c>
      <c r="AW57" s="68">
        <v>2076</v>
      </c>
      <c r="AX57" s="55">
        <f t="shared" si="5"/>
        <v>0</v>
      </c>
      <c r="AY57" s="56">
        <f t="shared" si="6"/>
        <v>7259724.0457967939</v>
      </c>
      <c r="AZ57" s="57">
        <f t="shared" si="7"/>
        <v>593814951.54275286</v>
      </c>
      <c r="BA57" s="58">
        <f t="shared" si="8"/>
        <v>601074675.58854961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1749520.3524182395</v>
      </c>
      <c r="I58" s="52">
        <f>'Temp Relocation Housing Costs'!I58+'Temp Relocation Living Costs'!I58</f>
        <v>2008301.2538620352</v>
      </c>
      <c r="J58" s="52">
        <f>'Temp Relocation Housing Costs'!J58+'Temp Relocation Living Costs'!J58</f>
        <v>1383398.200740631</v>
      </c>
      <c r="K58" s="52">
        <f>'Temp Relocation Housing Costs'!K58+'Temp Relocation Living Costs'!K58</f>
        <v>1248085.2342507292</v>
      </c>
      <c r="L58" s="52">
        <f>'Temp Relocation Housing Costs'!L58+'Temp Relocation Living Costs'!L58</f>
        <v>1028015.8374496169</v>
      </c>
      <c r="M58" s="52">
        <f>'Temp Relocation Housing Costs'!M58+'Temp Relocation Living Costs'!M58</f>
        <v>436611.90856367862</v>
      </c>
      <c r="N58" s="53">
        <f>'Temp Relocation Housing Costs'!N58+'Temp Relocation Living Costs'!N58</f>
        <v>113410815.66115358</v>
      </c>
      <c r="O58" s="53">
        <f>'Temp Relocation Housing Costs'!O58+'Temp Relocation Living Costs'!O58</f>
        <v>218256989.34788933</v>
      </c>
      <c r="P58" s="53">
        <f>'Temp Relocation Housing Costs'!P58+'Temp Relocation Living Costs'!P58</f>
        <v>174352155.85356662</v>
      </c>
      <c r="Q58" s="53">
        <f>'Temp Relocation Housing Costs'!Q58+'Temp Relocation Living Costs'!Q58</f>
        <v>71254839.853053361</v>
      </c>
      <c r="R58" s="53">
        <f>'Temp Relocation Housing Costs'!R58+'Temp Relocation Living Costs'!R58</f>
        <v>45778813.374170899</v>
      </c>
      <c r="S58" s="53">
        <f>'Temp Relocation Housing Costs'!S58+'Temp Relocation Living Costs'!S58</f>
        <v>25923822.507979989</v>
      </c>
      <c r="U58" s="68">
        <v>2077</v>
      </c>
      <c r="V58" s="55">
        <f t="shared" si="0"/>
        <v>0</v>
      </c>
      <c r="W58" s="56">
        <f t="shared" si="1"/>
        <v>7853932.7872849293</v>
      </c>
      <c r="X58" s="57">
        <f t="shared" si="2"/>
        <v>648977436.59781373</v>
      </c>
      <c r="Y58" s="58">
        <f t="shared" si="3"/>
        <v>656831369.3850987</v>
      </c>
      <c r="Z58" s="96">
        <f t="shared" si="4"/>
        <v>33495610.732974697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1628760.8846198749</v>
      </c>
      <c r="AK58" s="52">
        <f>'Temp Relocation Housing Costs'!AC58+'Temp Relocation Living Costs'!AC58</f>
        <v>1833964.5885553358</v>
      </c>
      <c r="AL58" s="52">
        <f>'Temp Relocation Housing Costs'!AD58+'Temp Relocation Living Costs'!AD58</f>
        <v>1250041.0213572872</v>
      </c>
      <c r="AM58" s="52">
        <f>'Temp Relocation Housing Costs'!AE58+'Temp Relocation Living Costs'!AE58</f>
        <v>1244873.6829961285</v>
      </c>
      <c r="AN58" s="52">
        <f>'Temp Relocation Housing Costs'!AF58+'Temp Relocation Living Costs'!AF58</f>
        <v>1007016.5766049885</v>
      </c>
      <c r="AO58" s="52">
        <f>'Temp Relocation Housing Costs'!AG58+'Temp Relocation Living Costs'!AG58</f>
        <v>399340.10015597829</v>
      </c>
      <c r="AP58" s="53">
        <f>'Temp Relocation Housing Costs'!AH58+'Temp Relocation Living Costs'!AH58</f>
        <v>105582710.2476389</v>
      </c>
      <c r="AQ58" s="53">
        <f>'Temp Relocation Housing Costs'!AI58+'Temp Relocation Living Costs'!AI58</f>
        <v>199310531.1760295</v>
      </c>
      <c r="AR58" s="53">
        <f>'Temp Relocation Housing Costs'!AJ58+'Temp Relocation Living Costs'!AJ58</f>
        <v>157544911.40898886</v>
      </c>
      <c r="AS58" s="53">
        <f>'Temp Relocation Housing Costs'!AK58+'Temp Relocation Living Costs'!AK58</f>
        <v>71071488.136322394</v>
      </c>
      <c r="AT58" s="53">
        <f>'Temp Relocation Housing Costs'!AL58+'Temp Relocation Living Costs'!AL58</f>
        <v>44843690.384639233</v>
      </c>
      <c r="AU58" s="53">
        <f>'Temp Relocation Housing Costs'!AM58+'Temp Relocation Living Costs'!AM58</f>
        <v>23710809.700126767</v>
      </c>
      <c r="AW58" s="68">
        <v>2077</v>
      </c>
      <c r="AX58" s="55">
        <f t="shared" si="5"/>
        <v>0</v>
      </c>
      <c r="AY58" s="56">
        <f t="shared" si="6"/>
        <v>7363996.8542895932</v>
      </c>
      <c r="AZ58" s="57">
        <f t="shared" si="7"/>
        <v>602064141.05374563</v>
      </c>
      <c r="BA58" s="58">
        <f t="shared" si="8"/>
        <v>609428137.90803528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1774649.0487035457</v>
      </c>
      <c r="I59" s="52">
        <f>'Temp Relocation Housing Costs'!I59+'Temp Relocation Living Costs'!I59</f>
        <v>2037146.8698549801</v>
      </c>
      <c r="J59" s="52">
        <f>'Temp Relocation Housing Costs'!J59+'Temp Relocation Living Costs'!J59</f>
        <v>1403268.2143589344</v>
      </c>
      <c r="K59" s="52">
        <f>'Temp Relocation Housing Costs'!K59+'Temp Relocation Living Costs'!K59</f>
        <v>1266011.7217856189</v>
      </c>
      <c r="L59" s="52">
        <f>'Temp Relocation Housing Costs'!L59+'Temp Relocation Living Costs'!L59</f>
        <v>1042781.4260408271</v>
      </c>
      <c r="M59" s="52">
        <f>'Temp Relocation Housing Costs'!M59+'Temp Relocation Living Costs'!M59</f>
        <v>442883.04912496416</v>
      </c>
      <c r="N59" s="53">
        <f>'Temp Relocation Housing Costs'!N59+'Temp Relocation Living Costs'!N59</f>
        <v>114986301.94447219</v>
      </c>
      <c r="O59" s="53">
        <f>'Temp Relocation Housing Costs'!O59+'Temp Relocation Living Costs'!O59</f>
        <v>221288983.17450464</v>
      </c>
      <c r="P59" s="53">
        <f>'Temp Relocation Housing Costs'!P59+'Temp Relocation Living Costs'!P59</f>
        <v>176774230.22463045</v>
      </c>
      <c r="Q59" s="53">
        <f>'Temp Relocation Housing Costs'!Q59+'Temp Relocation Living Costs'!Q59</f>
        <v>72244701.553228065</v>
      </c>
      <c r="R59" s="53">
        <f>'Temp Relocation Housing Costs'!R59+'Temp Relocation Living Costs'!R59</f>
        <v>46414765.881144315</v>
      </c>
      <c r="S59" s="53">
        <f>'Temp Relocation Housing Costs'!S59+'Temp Relocation Living Costs'!S59</f>
        <v>26283952.417410653</v>
      </c>
      <c r="U59" s="68">
        <v>2078</v>
      </c>
      <c r="V59" s="55">
        <f t="shared" si="0"/>
        <v>0</v>
      </c>
      <c r="W59" s="56">
        <f t="shared" si="1"/>
        <v>7966740.3298688708</v>
      </c>
      <c r="X59" s="57">
        <f t="shared" si="2"/>
        <v>657992935.19539022</v>
      </c>
      <c r="Y59" s="58">
        <f t="shared" si="3"/>
        <v>665959675.52525914</v>
      </c>
      <c r="Z59" s="96">
        <f t="shared" si="4"/>
        <v>32172333.823948536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1652155.0895140483</v>
      </c>
      <c r="AK59" s="52">
        <f>'Temp Relocation Housing Costs'!AC59+'Temp Relocation Living Costs'!AC59</f>
        <v>1860306.1735961232</v>
      </c>
      <c r="AL59" s="52">
        <f>'Temp Relocation Housing Costs'!AD59+'Temp Relocation Living Costs'!AD59</f>
        <v>1267995.6002374026</v>
      </c>
      <c r="AM59" s="52">
        <f>'Temp Relocation Housing Costs'!AE59+'Temp Relocation Living Costs'!AE59</f>
        <v>1262754.0424045464</v>
      </c>
      <c r="AN59" s="52">
        <f>'Temp Relocation Housing Costs'!AF59+'Temp Relocation Living Costs'!AF59</f>
        <v>1021480.5487861631</v>
      </c>
      <c r="AO59" s="52">
        <f>'Temp Relocation Housing Costs'!AG59+'Temp Relocation Living Costs'!AG59</f>
        <v>405075.89858638396</v>
      </c>
      <c r="AP59" s="53">
        <f>'Temp Relocation Housing Costs'!AH59+'Temp Relocation Living Costs'!AH59</f>
        <v>107049449.64794227</v>
      </c>
      <c r="AQ59" s="53">
        <f>'Temp Relocation Housing Costs'!AI59+'Temp Relocation Living Costs'!AI59</f>
        <v>202079323.60696459</v>
      </c>
      <c r="AR59" s="53">
        <f>'Temp Relocation Housing Costs'!AJ59+'Temp Relocation Living Costs'!AJ59</f>
        <v>159733502.02518818</v>
      </c>
      <c r="AS59" s="53">
        <f>'Temp Relocation Housing Costs'!AK59+'Temp Relocation Living Costs'!AK59</f>
        <v>72058802.741556913</v>
      </c>
      <c r="AT59" s="53">
        <f>'Temp Relocation Housing Costs'!AL59+'Temp Relocation Living Costs'!AL59</f>
        <v>45466652.301300474</v>
      </c>
      <c r="AU59" s="53">
        <f>'Temp Relocation Housing Costs'!AM59+'Temp Relocation Living Costs'!AM59</f>
        <v>24040196.762825795</v>
      </c>
      <c r="AW59" s="68">
        <v>2078</v>
      </c>
      <c r="AX59" s="55">
        <f t="shared" si="5"/>
        <v>0</v>
      </c>
      <c r="AY59" s="56">
        <f t="shared" si="6"/>
        <v>7469767.3531246679</v>
      </c>
      <c r="AZ59" s="57">
        <f t="shared" si="7"/>
        <v>610427927.08577836</v>
      </c>
      <c r="BA59" s="58">
        <f t="shared" si="8"/>
        <v>617897694.43890297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1800138.6732719243</v>
      </c>
      <c r="I60" s="52">
        <f>'Temp Relocation Housing Costs'!I60+'Temp Relocation Living Costs'!I60</f>
        <v>2066406.8009614632</v>
      </c>
      <c r="J60" s="52">
        <f>'Temp Relocation Housing Costs'!J60+'Temp Relocation Living Costs'!J60</f>
        <v>1423423.624792834</v>
      </c>
      <c r="K60" s="52">
        <f>'Temp Relocation Housing Costs'!K60+'Temp Relocation Living Costs'!K60</f>
        <v>1284195.6908983048</v>
      </c>
      <c r="L60" s="52">
        <f>'Temp Relocation Housing Costs'!L60+'Temp Relocation Living Costs'!L60</f>
        <v>1057759.0956122149</v>
      </c>
      <c r="M60" s="52">
        <f>'Temp Relocation Housing Costs'!M60+'Temp Relocation Living Costs'!M60</f>
        <v>449244.26328059752</v>
      </c>
      <c r="N60" s="53">
        <f>'Temp Relocation Housing Costs'!N60+'Temp Relocation Living Costs'!N60</f>
        <v>116583674.65030225</v>
      </c>
      <c r="O60" s="53">
        <f>'Temp Relocation Housing Costs'!O60+'Temp Relocation Living Costs'!O60</f>
        <v>224363097.01107737</v>
      </c>
      <c r="P60" s="53">
        <f>'Temp Relocation Housing Costs'!P60+'Temp Relocation Living Costs'!P60</f>
        <v>179229951.69475216</v>
      </c>
      <c r="Q60" s="53">
        <f>'Temp Relocation Housing Costs'!Q60+'Temp Relocation Living Costs'!Q60</f>
        <v>73248314.26579006</v>
      </c>
      <c r="R60" s="53">
        <f>'Temp Relocation Housing Costs'!R60+'Temp Relocation Living Costs'!R60</f>
        <v>47059552.946318693</v>
      </c>
      <c r="S60" s="53">
        <f>'Temp Relocation Housing Costs'!S60+'Temp Relocation Living Costs'!S60</f>
        <v>26649085.198297739</v>
      </c>
      <c r="U60" s="68">
        <v>2079</v>
      </c>
      <c r="V60" s="55">
        <f t="shared" si="0"/>
        <v>0</v>
      </c>
      <c r="W60" s="56">
        <f t="shared" si="1"/>
        <v>8081168.148817339</v>
      </c>
      <c r="X60" s="57">
        <f t="shared" si="2"/>
        <v>667133675.76653838</v>
      </c>
      <c r="Y60" s="58">
        <f t="shared" si="3"/>
        <v>675214843.91535568</v>
      </c>
      <c r="Z60" s="96">
        <f t="shared" si="4"/>
        <v>30901334.344184928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1675885.3098588618</v>
      </c>
      <c r="AK60" s="52">
        <f>'Temp Relocation Housing Costs'!AC60+'Temp Relocation Living Costs'!AC60</f>
        <v>1887026.1078737446</v>
      </c>
      <c r="AL60" s="52">
        <f>'Temp Relocation Housing Costs'!AD60+'Temp Relocation Living Costs'!AD60</f>
        <v>1286208.0641766924</v>
      </c>
      <c r="AM60" s="52">
        <f>'Temp Relocation Housing Costs'!AE60+'Temp Relocation Living Costs'!AE60</f>
        <v>1280891.2208436346</v>
      </c>
      <c r="AN60" s="52">
        <f>'Temp Relocation Housing Costs'!AF60+'Temp Relocation Living Costs'!AF60</f>
        <v>1036152.269773184</v>
      </c>
      <c r="AO60" s="52">
        <f>'Temp Relocation Housing Costs'!AG60+'Temp Relocation Living Costs'!AG60</f>
        <v>410894.08138946199</v>
      </c>
      <c r="AP60" s="53">
        <f>'Temp Relocation Housing Costs'!AH60+'Temp Relocation Living Costs'!AH60</f>
        <v>108536564.77513653</v>
      </c>
      <c r="AQ60" s="53">
        <f>'Temp Relocation Housing Costs'!AI60+'Temp Relocation Living Costs'!AI60</f>
        <v>204886579.69298291</v>
      </c>
      <c r="AR60" s="53">
        <f>'Temp Relocation Housing Costs'!AJ60+'Temp Relocation Living Costs'!AJ60</f>
        <v>161952496.21864349</v>
      </c>
      <c r="AS60" s="53">
        <f>'Temp Relocation Housing Costs'!AK60+'Temp Relocation Living Costs'!AK60</f>
        <v>73059832.975312397</v>
      </c>
      <c r="AT60" s="53">
        <f>'Temp Relocation Housing Costs'!AL60+'Temp Relocation Living Costs'!AL60</f>
        <v>46098268.312802739</v>
      </c>
      <c r="AU60" s="53">
        <f>'Temp Relocation Housing Costs'!AM60+'Temp Relocation Living Costs'!AM60</f>
        <v>24374159.621899787</v>
      </c>
      <c r="AW60" s="68">
        <v>2079</v>
      </c>
      <c r="AX60" s="55">
        <f t="shared" si="5"/>
        <v>0</v>
      </c>
      <c r="AY60" s="56">
        <f t="shared" si="6"/>
        <v>7577057.0539155798</v>
      </c>
      <c r="AZ60" s="57">
        <f t="shared" si="7"/>
        <v>618907901.59677792</v>
      </c>
      <c r="BA60" s="58">
        <f t="shared" si="8"/>
        <v>626484958.65069354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2426313.4907671562</v>
      </c>
      <c r="I61" s="52">
        <f>'Temp Relocation Housing Costs'!I61+'Temp Relocation Living Costs'!I61</f>
        <v>2785202.4808026757</v>
      </c>
      <c r="J61" s="52">
        <f>'Temp Relocation Housing Costs'!J61+'Temp Relocation Living Costs'!J61</f>
        <v>1918558.8283785719</v>
      </c>
      <c r="K61" s="52">
        <f>'Temp Relocation Housing Costs'!K61+'Temp Relocation Living Costs'!K61</f>
        <v>1730900.7221917135</v>
      </c>
      <c r="L61" s="52">
        <f>'Temp Relocation Housing Costs'!L61+'Temp Relocation Living Costs'!L61</f>
        <v>1425698.5874320485</v>
      </c>
      <c r="M61" s="52">
        <f>'Temp Relocation Housing Costs'!M61+'Temp Relocation Living Costs'!M61</f>
        <v>605513.0267638067</v>
      </c>
      <c r="N61" s="53">
        <f>'Temp Relocation Housing Costs'!N61+'Temp Relocation Living Costs'!N61</f>
        <v>157064068.20084524</v>
      </c>
      <c r="O61" s="53">
        <f>'Temp Relocation Housing Costs'!O61+'Temp Relocation Living Costs'!O61</f>
        <v>302266855.77035356</v>
      </c>
      <c r="P61" s="53">
        <f>'Temp Relocation Housing Costs'!P61+'Temp Relocation Living Costs'!P61</f>
        <v>241462498.42490938</v>
      </c>
      <c r="Q61" s="53">
        <f>'Temp Relocation Housing Costs'!Q61+'Temp Relocation Living Costs'!Q61</f>
        <v>98681725.910148025</v>
      </c>
      <c r="R61" s="53">
        <f>'Temp Relocation Housing Costs'!R61+'Temp Relocation Living Costs'!R61</f>
        <v>63399655.703361616</v>
      </c>
      <c r="S61" s="53">
        <f>'Temp Relocation Housing Costs'!S61+'Temp Relocation Living Costs'!S61</f>
        <v>35902228.572143592</v>
      </c>
      <c r="U61" s="68">
        <v>2080</v>
      </c>
      <c r="V61" s="55">
        <f t="shared" si="0"/>
        <v>0</v>
      </c>
      <c r="W61" s="56">
        <f t="shared" si="1"/>
        <v>10892187.136335973</v>
      </c>
      <c r="X61" s="57">
        <f t="shared" si="2"/>
        <v>898777032.58176136</v>
      </c>
      <c r="Y61" s="58">
        <f t="shared" si="3"/>
        <v>909669219.71809733</v>
      </c>
      <c r="Z61" s="96">
        <f t="shared" si="4"/>
        <v>39438407.498316921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2258838.8309542309</v>
      </c>
      <c r="AK61" s="52">
        <f>'Temp Relocation Housing Costs'!AC61+'Temp Relocation Living Costs'!AC61</f>
        <v>2543424.5544216959</v>
      </c>
      <c r="AL61" s="52">
        <f>'Temp Relocation Housing Costs'!AD61+'Temp Relocation Living Costs'!AD61</f>
        <v>1733613.0956917708</v>
      </c>
      <c r="AM61" s="52">
        <f>'Temp Relocation Housing Costs'!AE61+'Temp Relocation Living Costs'!AE61</f>
        <v>1726446.7985065402</v>
      </c>
      <c r="AN61" s="52">
        <f>'Temp Relocation Housing Costs'!AF61+'Temp Relocation Living Costs'!AF61</f>
        <v>1396575.8682747462</v>
      </c>
      <c r="AO61" s="52">
        <f>'Temp Relocation Housing Costs'!AG61+'Temp Relocation Living Costs'!AG61</f>
        <v>553822.80696162349</v>
      </c>
      <c r="AP61" s="53">
        <f>'Temp Relocation Housing Costs'!AH61+'Temp Relocation Living Costs'!AH61</f>
        <v>146222826.33706048</v>
      </c>
      <c r="AQ61" s="53">
        <f>'Temp Relocation Housing Costs'!AI61+'Temp Relocation Living Costs'!AI61</f>
        <v>276027667.01995671</v>
      </c>
      <c r="AR61" s="53">
        <f>'Temp Relocation Housing Costs'!AJ61+'Temp Relocation Living Costs'!AJ61</f>
        <v>218185933.73112735</v>
      </c>
      <c r="AS61" s="53">
        <f>'Temp Relocation Housing Costs'!AK61+'Temp Relocation Living Costs'!AK61</f>
        <v>98427799.806420684</v>
      </c>
      <c r="AT61" s="53">
        <f>'Temp Relocation Housing Costs'!AL61+'Temp Relocation Living Costs'!AL61</f>
        <v>62104592.087534994</v>
      </c>
      <c r="AU61" s="53">
        <f>'Temp Relocation Housing Costs'!AM61+'Temp Relocation Living Costs'!AM61</f>
        <v>32837399.238577139</v>
      </c>
      <c r="AW61" s="68">
        <v>2080</v>
      </c>
      <c r="AX61" s="55">
        <f t="shared" si="5"/>
        <v>0</v>
      </c>
      <c r="AY61" s="56">
        <f t="shared" si="6"/>
        <v>10212721.954810606</v>
      </c>
      <c r="AZ61" s="57">
        <f t="shared" si="7"/>
        <v>833806218.22067738</v>
      </c>
      <c r="BA61" s="58">
        <f t="shared" si="8"/>
        <v>844018940.175488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2461163.0966709424</v>
      </c>
      <c r="I62" s="52">
        <f>'Temp Relocation Housing Costs'!I62+'Temp Relocation Living Costs'!I62</f>
        <v>2825206.8780858698</v>
      </c>
      <c r="J62" s="52">
        <f>'Temp Relocation Housing Costs'!J62+'Temp Relocation Living Costs'!J62</f>
        <v>1946115.4567065472</v>
      </c>
      <c r="K62" s="52">
        <f>'Temp Relocation Housing Costs'!K62+'Temp Relocation Living Costs'!K62</f>
        <v>1755761.9811578363</v>
      </c>
      <c r="L62" s="52">
        <f>'Temp Relocation Housing Costs'!L62+'Temp Relocation Living Costs'!L62</f>
        <v>1446176.1696153311</v>
      </c>
      <c r="M62" s="52">
        <f>'Temp Relocation Housing Costs'!M62+'Temp Relocation Living Costs'!M62</f>
        <v>614210.12647191365</v>
      </c>
      <c r="N62" s="53">
        <f>'Temp Relocation Housing Costs'!N62+'Temp Relocation Living Costs'!N62</f>
        <v>159245979.01428995</v>
      </c>
      <c r="O62" s="53">
        <f>'Temp Relocation Housing Costs'!O62+'Temp Relocation Living Costs'!O62</f>
        <v>306465902.24040866</v>
      </c>
      <c r="P62" s="53">
        <f>'Temp Relocation Housing Costs'!P62+'Temp Relocation Living Costs'!P62</f>
        <v>244816859.7526764</v>
      </c>
      <c r="Q62" s="53">
        <f>'Temp Relocation Housing Costs'!Q62+'Temp Relocation Living Costs'!Q62</f>
        <v>100052597.85634901</v>
      </c>
      <c r="R62" s="53">
        <f>'Temp Relocation Housing Costs'!R62+'Temp Relocation Living Costs'!R62</f>
        <v>64280394.346721739</v>
      </c>
      <c r="S62" s="53">
        <f>'Temp Relocation Housing Costs'!S62+'Temp Relocation Living Costs'!S62</f>
        <v>36400977.023305267</v>
      </c>
      <c r="U62" s="68">
        <v>2081</v>
      </c>
      <c r="V62" s="55">
        <f t="shared" si="0"/>
        <v>0</v>
      </c>
      <c r="W62" s="56">
        <f t="shared" si="1"/>
        <v>11048633.708708443</v>
      </c>
      <c r="X62" s="57">
        <f t="shared" si="2"/>
        <v>911262710.23375106</v>
      </c>
      <c r="Y62" s="58">
        <f t="shared" si="3"/>
        <v>922311343.94245946</v>
      </c>
      <c r="Z62" s="96">
        <f t="shared" si="4"/>
        <v>37880354.872731701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2291282.9662065282</v>
      </c>
      <c r="AK62" s="52">
        <f>'Temp Relocation Housing Costs'!AC62+'Temp Relocation Living Costs'!AC62</f>
        <v>2579956.2489883299</v>
      </c>
      <c r="AL62" s="52">
        <f>'Temp Relocation Housing Costs'!AD62+'Temp Relocation Living Costs'!AD62</f>
        <v>1758513.3129985614</v>
      </c>
      <c r="AM62" s="52">
        <f>'Temp Relocation Housing Costs'!AE62+'Temp Relocation Living Costs'!AE62</f>
        <v>1751244.0849127509</v>
      </c>
      <c r="AN62" s="52">
        <f>'Temp Relocation Housing Costs'!AF62+'Temp Relocation Living Costs'!AF62</f>
        <v>1416635.1552586076</v>
      </c>
      <c r="AO62" s="52">
        <f>'Temp Relocation Housing Costs'!AG62+'Temp Relocation Living Costs'!AG62</f>
        <v>561777.47013131902</v>
      </c>
      <c r="AP62" s="53">
        <f>'Temp Relocation Housing Costs'!AH62+'Temp Relocation Living Costs'!AH62</f>
        <v>148254132.22141653</v>
      </c>
      <c r="AQ62" s="53">
        <f>'Temp Relocation Housing Costs'!AI62+'Temp Relocation Living Costs'!AI62</f>
        <v>279862202.55936855</v>
      </c>
      <c r="AR62" s="53">
        <f>'Temp Relocation Housing Costs'!AJ62+'Temp Relocation Living Costs'!AJ62</f>
        <v>221216940.4636201</v>
      </c>
      <c r="AS62" s="53">
        <f>'Temp Relocation Housing Costs'!AK62+'Temp Relocation Living Costs'!AK62</f>
        <v>99795144.248731777</v>
      </c>
      <c r="AT62" s="53">
        <f>'Temp Relocation Housing Costs'!AL62+'Temp Relocation Living Costs'!AL62</f>
        <v>62967339.89861986</v>
      </c>
      <c r="AU62" s="53">
        <f>'Temp Relocation Housing Costs'!AM62+'Temp Relocation Living Costs'!AM62</f>
        <v>33293571.533773452</v>
      </c>
      <c r="AW62" s="68">
        <v>2081</v>
      </c>
      <c r="AX62" s="55">
        <f t="shared" si="5"/>
        <v>0</v>
      </c>
      <c r="AY62" s="56">
        <f t="shared" si="6"/>
        <v>10359409.238496097</v>
      </c>
      <c r="AZ62" s="57">
        <f t="shared" si="7"/>
        <v>845389330.9255302</v>
      </c>
      <c r="BA62" s="58">
        <f t="shared" si="8"/>
        <v>855748740.16402626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2496513.2541465973</v>
      </c>
      <c r="I63" s="52">
        <f>'Temp Relocation Housing Costs'!I63+'Temp Relocation Living Costs'!I63</f>
        <v>2865785.8661979246</v>
      </c>
      <c r="J63" s="52">
        <f>'Temp Relocation Housing Costs'!J63+'Temp Relocation Living Costs'!J63</f>
        <v>1974067.8861710702</v>
      </c>
      <c r="K63" s="52">
        <f>'Temp Relocation Housing Costs'!K63+'Temp Relocation Living Costs'!K63</f>
        <v>1780980.3271535363</v>
      </c>
      <c r="L63" s="52">
        <f>'Temp Relocation Housing Costs'!L63+'Temp Relocation Living Costs'!L63</f>
        <v>1466947.8752380062</v>
      </c>
      <c r="M63" s="52">
        <f>'Temp Relocation Housing Costs'!M63+'Temp Relocation Living Costs'!M63</f>
        <v>623032.14429076249</v>
      </c>
      <c r="N63" s="53">
        <f>'Temp Relocation Housing Costs'!N63+'Temp Relocation Living Costs'!N63</f>
        <v>161458200.61015841</v>
      </c>
      <c r="O63" s="53">
        <f>'Temp Relocation Housing Costs'!O63+'Temp Relocation Living Costs'!O63</f>
        <v>310723281.24319464</v>
      </c>
      <c r="P63" s="53">
        <f>'Temp Relocation Housing Costs'!P63+'Temp Relocation Living Costs'!P63</f>
        <v>248217819.37206477</v>
      </c>
      <c r="Q63" s="53">
        <f>'Temp Relocation Housing Costs'!Q63+'Temp Relocation Living Costs'!Q63</f>
        <v>101442513.75294244</v>
      </c>
      <c r="R63" s="53">
        <f>'Temp Relocation Housing Costs'!R63+'Temp Relocation Living Costs'!R63</f>
        <v>65173368.081097767</v>
      </c>
      <c r="S63" s="53">
        <f>'Temp Relocation Housing Costs'!S63+'Temp Relocation Living Costs'!S63</f>
        <v>36906654.014210254</v>
      </c>
      <c r="U63" s="68">
        <v>2082</v>
      </c>
      <c r="V63" s="55">
        <f t="shared" si="0"/>
        <v>0</v>
      </c>
      <c r="W63" s="56">
        <f t="shared" si="1"/>
        <v>11207327.353197897</v>
      </c>
      <c r="X63" s="57">
        <f t="shared" si="2"/>
        <v>923921837.07366824</v>
      </c>
      <c r="Y63" s="58">
        <f t="shared" si="3"/>
        <v>935129164.42686617</v>
      </c>
      <c r="Z63" s="96">
        <f t="shared" si="4"/>
        <v>36383854.723697677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2324193.102794488</v>
      </c>
      <c r="AK63" s="52">
        <f>'Temp Relocation Housing Costs'!AC63+'Temp Relocation Living Costs'!AC63</f>
        <v>2617012.6552888304</v>
      </c>
      <c r="AL63" s="52">
        <f>'Temp Relocation Housing Costs'!AD63+'Temp Relocation Living Costs'!AD63</f>
        <v>1783771.1769010469</v>
      </c>
      <c r="AM63" s="52">
        <f>'Temp Relocation Housing Costs'!AE63+'Temp Relocation Living Costs'!AE63</f>
        <v>1776397.5394983944</v>
      </c>
      <c r="AN63" s="52">
        <f>'Temp Relocation Housing Costs'!AF63+'Temp Relocation Living Costs'!AF63</f>
        <v>1436982.5576277061</v>
      </c>
      <c r="AO63" s="52">
        <f>'Temp Relocation Housing Costs'!AG63+'Temp Relocation Living Costs'!AG63</f>
        <v>569846.38765339588</v>
      </c>
      <c r="AP63" s="53">
        <f>'Temp Relocation Housing Costs'!AH63+'Temp Relocation Living Costs'!AH63</f>
        <v>150313656.70678842</v>
      </c>
      <c r="AQ63" s="53">
        <f>'Temp Relocation Housing Costs'!AI63+'Temp Relocation Living Costs'!AI63</f>
        <v>283750006.89955592</v>
      </c>
      <c r="AR63" s="53">
        <f>'Temp Relocation Housing Costs'!AJ63+'Temp Relocation Living Costs'!AJ63</f>
        <v>224290053.49350485</v>
      </c>
      <c r="AS63" s="53">
        <f>'Temp Relocation Housing Costs'!AK63+'Temp Relocation Living Costs'!AK63</f>
        <v>101181483.63787287</v>
      </c>
      <c r="AT63" s="53">
        <f>'Temp Relocation Housing Costs'!AL63+'Temp Relocation Living Costs'!AL63</f>
        <v>63842072.874738596</v>
      </c>
      <c r="AU63" s="53">
        <f>'Temp Relocation Housing Costs'!AM63+'Temp Relocation Living Costs'!AM63</f>
        <v>33756080.907049343</v>
      </c>
      <c r="AW63" s="68">
        <v>2082</v>
      </c>
      <c r="AX63" s="55">
        <f t="shared" si="5"/>
        <v>0</v>
      </c>
      <c r="AY63" s="56">
        <f t="shared" si="6"/>
        <v>10508203.419763861</v>
      </c>
      <c r="AZ63" s="57">
        <f t="shared" si="7"/>
        <v>857133354.51951003</v>
      </c>
      <c r="BA63" s="58">
        <f t="shared" si="8"/>
        <v>867641557.93927383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2532371.1527123251</v>
      </c>
      <c r="I64" s="52">
        <f>'Temp Relocation Housing Costs'!I64+'Temp Relocation Living Costs'!I64</f>
        <v>2906947.6980970907</v>
      </c>
      <c r="J64" s="52">
        <f>'Temp Relocation Housing Costs'!J64+'Temp Relocation Living Costs'!J64</f>
        <v>2002421.8017397586</v>
      </c>
      <c r="K64" s="52">
        <f>'Temp Relocation Housing Costs'!K64+'Temp Relocation Living Costs'!K64</f>
        <v>1806560.8890882893</v>
      </c>
      <c r="L64" s="52">
        <f>'Temp Relocation Housing Costs'!L64+'Temp Relocation Living Costs'!L64</f>
        <v>1488017.9288514312</v>
      </c>
      <c r="M64" s="52">
        <f>'Temp Relocation Housing Costs'!M64+'Temp Relocation Living Costs'!M64</f>
        <v>631980.87444312964</v>
      </c>
      <c r="N64" s="53">
        <f>'Temp Relocation Housing Costs'!N64+'Temp Relocation Living Costs'!N64</f>
        <v>163701154.06135854</v>
      </c>
      <c r="O64" s="53">
        <f>'Temp Relocation Housing Costs'!O64+'Temp Relocation Living Costs'!O64</f>
        <v>315039803.12563175</v>
      </c>
      <c r="P64" s="53">
        <f>'Temp Relocation Housing Costs'!P64+'Temp Relocation Living Costs'!P64</f>
        <v>251666024.61965209</v>
      </c>
      <c r="Q64" s="53">
        <f>'Temp Relocation Housing Costs'!Q64+'Temp Relocation Living Costs'!Q64</f>
        <v>102851738.15567169</v>
      </c>
      <c r="R64" s="53">
        <f>'Temp Relocation Housing Costs'!R64+'Temp Relocation Living Costs'!R64</f>
        <v>66078746.874565125</v>
      </c>
      <c r="S64" s="53">
        <f>'Temp Relocation Housing Costs'!S64+'Temp Relocation Living Costs'!S64</f>
        <v>37419355.795108311</v>
      </c>
      <c r="U64" s="68">
        <v>2083</v>
      </c>
      <c r="V64" s="55">
        <f t="shared" si="0"/>
        <v>0</v>
      </c>
      <c r="W64" s="56">
        <f t="shared" si="1"/>
        <v>11368300.344932023</v>
      </c>
      <c r="X64" s="57">
        <f t="shared" si="2"/>
        <v>936756822.63198745</v>
      </c>
      <c r="Y64" s="58">
        <f t="shared" si="3"/>
        <v>948125122.97691953</v>
      </c>
      <c r="Z64" s="96">
        <f t="shared" si="4"/>
        <v>34946475.353485279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2357575.933984647</v>
      </c>
      <c r="AK64" s="52">
        <f>'Temp Relocation Housing Costs'!AC64+'Temp Relocation Living Costs'!AC64</f>
        <v>2654601.3098584423</v>
      </c>
      <c r="AL64" s="52">
        <f>'Temp Relocation Housing Costs'!AD64+'Temp Relocation Living Costs'!AD64</f>
        <v>1809391.8243458578</v>
      </c>
      <c r="AM64" s="52">
        <f>'Temp Relocation Housing Costs'!AE64+'Temp Relocation Living Costs'!AE64</f>
        <v>1801912.2779753252</v>
      </c>
      <c r="AN64" s="52">
        <f>'Temp Relocation Housing Costs'!AF64+'Temp Relocation Living Costs'!AF64</f>
        <v>1457622.2136385646</v>
      </c>
      <c r="AO64" s="52">
        <f>'Temp Relocation Housing Costs'!AG64+'Temp Relocation Living Costs'!AG64</f>
        <v>578031.20058502478</v>
      </c>
      <c r="AP64" s="53">
        <f>'Temp Relocation Housing Costs'!AH64+'Temp Relocation Living Costs'!AH64</f>
        <v>152401791.80180943</v>
      </c>
      <c r="AQ64" s="53">
        <f>'Temp Relocation Housing Costs'!AI64+'Temp Relocation Living Costs'!AI64</f>
        <v>287691820.04282331</v>
      </c>
      <c r="AR64" s="53">
        <f>'Temp Relocation Housing Costs'!AJ64+'Temp Relocation Living Costs'!AJ64</f>
        <v>227405857.75523943</v>
      </c>
      <c r="AS64" s="53">
        <f>'Temp Relocation Housing Costs'!AK64+'Temp Relocation Living Costs'!AK64</f>
        <v>102587081.848837</v>
      </c>
      <c r="AT64" s="53">
        <f>'Temp Relocation Housing Costs'!AL64+'Temp Relocation Living Costs'!AL64</f>
        <v>64728957.512031898</v>
      </c>
      <c r="AU64" s="53">
        <f>'Temp Relocation Housing Costs'!AM64+'Temp Relocation Living Costs'!AM64</f>
        <v>34225015.392156534</v>
      </c>
      <c r="AW64" s="68">
        <v>2083</v>
      </c>
      <c r="AX64" s="55">
        <f t="shared" si="5"/>
        <v>0</v>
      </c>
      <c r="AY64" s="56">
        <f t="shared" si="6"/>
        <v>10659134.760387862</v>
      </c>
      <c r="AZ64" s="57">
        <f t="shared" si="7"/>
        <v>869040524.35289752</v>
      </c>
      <c r="BA64" s="58">
        <f t="shared" si="8"/>
        <v>879699659.11328542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2568744.085150762</v>
      </c>
      <c r="I65" s="52">
        <f>'Temp Relocation Housing Costs'!I65+'Temp Relocation Living Costs'!I65</f>
        <v>2948700.7452804414</v>
      </c>
      <c r="J65" s="52">
        <f>'Temp Relocation Housing Costs'!J65+'Temp Relocation Living Costs'!J65</f>
        <v>2031182.9700345097</v>
      </c>
      <c r="K65" s="52">
        <f>'Temp Relocation Housing Costs'!K65+'Temp Relocation Living Costs'!K65</f>
        <v>1832508.8695390816</v>
      </c>
      <c r="L65" s="52">
        <f>'Temp Relocation Housing Costs'!L65+'Temp Relocation Living Costs'!L65</f>
        <v>1509390.6156850043</v>
      </c>
      <c r="M65" s="52">
        <f>'Temp Relocation Housing Costs'!M65+'Temp Relocation Living Costs'!M65</f>
        <v>641058.13692255877</v>
      </c>
      <c r="N65" s="53">
        <f>'Temp Relocation Housing Costs'!N65+'Temp Relocation Living Costs'!N65</f>
        <v>165975266.29028097</v>
      </c>
      <c r="O65" s="53">
        <f>'Temp Relocation Housing Costs'!O65+'Temp Relocation Living Costs'!O65</f>
        <v>319416289.49185967</v>
      </c>
      <c r="P65" s="53">
        <f>'Temp Relocation Housing Costs'!P65+'Temp Relocation Living Costs'!P65</f>
        <v>255162131.82472</v>
      </c>
      <c r="Q65" s="53">
        <f>'Temp Relocation Housing Costs'!Q65+'Temp Relocation Living Costs'!Q65</f>
        <v>104280539.29544906</v>
      </c>
      <c r="R65" s="53">
        <f>'Temp Relocation Housing Costs'!R65+'Temp Relocation Living Costs'!R65</f>
        <v>66996703.056370638</v>
      </c>
      <c r="S65" s="53">
        <f>'Temp Relocation Housing Costs'!S65+'Temp Relocation Living Costs'!S65</f>
        <v>37939179.953343384</v>
      </c>
      <c r="U65" s="68">
        <v>2084</v>
      </c>
      <c r="V65" s="55">
        <f t="shared" si="0"/>
        <v>0</v>
      </c>
      <c r="W65" s="56">
        <f t="shared" si="1"/>
        <v>11531585.422612358</v>
      </c>
      <c r="X65" s="57">
        <f t="shared" si="2"/>
        <v>949770109.91202366</v>
      </c>
      <c r="Y65" s="58">
        <f t="shared" si="3"/>
        <v>961301695.33463597</v>
      </c>
      <c r="Z65" s="96">
        <f t="shared" si="4"/>
        <v>33565881.131378338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2391438.2491802145</v>
      </c>
      <c r="AK65" s="52">
        <f>'Temp Relocation Housing Costs'!AC65+'Temp Relocation Living Costs'!AC65</f>
        <v>2692729.8574811118</v>
      </c>
      <c r="AL65" s="52">
        <f>'Temp Relocation Housing Costs'!AD65+'Temp Relocation Living Costs'!AD65</f>
        <v>1835380.4660625751</v>
      </c>
      <c r="AM65" s="52">
        <f>'Temp Relocation Housing Costs'!AE65+'Temp Relocation Living Costs'!AE65</f>
        <v>1827793.4895333494</v>
      </c>
      <c r="AN65" s="52">
        <f>'Temp Relocation Housing Costs'!AF65+'Temp Relocation Living Costs'!AF65</f>
        <v>1478558.3209862786</v>
      </c>
      <c r="AO65" s="52">
        <f>'Temp Relocation Housing Costs'!AG65+'Temp Relocation Living Costs'!AG65</f>
        <v>586333.57355419605</v>
      </c>
      <c r="AP65" s="53">
        <f>'Temp Relocation Housing Costs'!AH65+'Temp Relocation Living Costs'!AH65</f>
        <v>154518934.96083859</v>
      </c>
      <c r="AQ65" s="53">
        <f>'Temp Relocation Housing Costs'!AI65+'Temp Relocation Living Costs'!AI65</f>
        <v>291688392.27147794</v>
      </c>
      <c r="AR65" s="53">
        <f>'Temp Relocation Housing Costs'!AJ65+'Temp Relocation Living Costs'!AJ65</f>
        <v>230564946.30910477</v>
      </c>
      <c r="AS65" s="53">
        <f>'Temp Relocation Housing Costs'!AK65+'Temp Relocation Living Costs'!AK65</f>
        <v>104012206.42232935</v>
      </c>
      <c r="AT65" s="53">
        <f>'Temp Relocation Housing Costs'!AL65+'Temp Relocation Living Costs'!AL65</f>
        <v>65628162.619580127</v>
      </c>
      <c r="AU65" s="53">
        <f>'Temp Relocation Housing Costs'!AM65+'Temp Relocation Living Costs'!AM65</f>
        <v>34700464.24579864</v>
      </c>
      <c r="AW65" s="68">
        <v>2084</v>
      </c>
      <c r="AX65" s="55">
        <f t="shared" si="5"/>
        <v>0</v>
      </c>
      <c r="AY65" s="56">
        <f t="shared" si="6"/>
        <v>10812233.956797725</v>
      </c>
      <c r="AZ65" s="57">
        <f t="shared" si="7"/>
        <v>881113106.82912934</v>
      </c>
      <c r="BA65" s="58">
        <f t="shared" si="8"/>
        <v>891925340.78592706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2605639.448992176</v>
      </c>
      <c r="I66" s="52">
        <f>'Temp Relocation Housing Costs'!I66+'Temp Relocation Living Costs'!I66</f>
        <v>2991053.4994864659</v>
      </c>
      <c r="J66" s="52">
        <f>'Temp Relocation Housing Costs'!J66+'Temp Relocation Living Costs'!J66</f>
        <v>2060357.240504317</v>
      </c>
      <c r="K66" s="52">
        <f>'Temp Relocation Housing Costs'!K66+'Temp Relocation Living Costs'!K66</f>
        <v>1858829.5458085102</v>
      </c>
      <c r="L66" s="52">
        <f>'Temp Relocation Housing Costs'!L66+'Temp Relocation Living Costs'!L66</f>
        <v>1531070.2825176953</v>
      </c>
      <c r="M66" s="52">
        <f>'Temp Relocation Housing Costs'!M66+'Temp Relocation Living Costs'!M66</f>
        <v>650265.77786350856</v>
      </c>
      <c r="N66" s="53">
        <f>'Temp Relocation Housing Costs'!N66+'Temp Relocation Living Costs'!N66</f>
        <v>168280970.15005898</v>
      </c>
      <c r="O66" s="53">
        <f>'Temp Relocation Housing Costs'!O66+'Temp Relocation Living Costs'!O66</f>
        <v>323853573.35962152</v>
      </c>
      <c r="P66" s="53">
        <f>'Temp Relocation Housing Costs'!P66+'Temp Relocation Living Costs'!P66</f>
        <v>258706806.43417951</v>
      </c>
      <c r="Q66" s="53">
        <f>'Temp Relocation Housing Costs'!Q66+'Temp Relocation Living Costs'!Q66</f>
        <v>105729189.12941128</v>
      </c>
      <c r="R66" s="53">
        <f>'Temp Relocation Housing Costs'!R66+'Temp Relocation Living Costs'!R66</f>
        <v>67927411.349733487</v>
      </c>
      <c r="S66" s="53">
        <f>'Temp Relocation Housing Costs'!S66+'Temp Relocation Living Costs'!S66</f>
        <v>38466225.431928396</v>
      </c>
      <c r="U66" s="68">
        <v>2085</v>
      </c>
      <c r="V66" s="55">
        <f t="shared" si="0"/>
        <v>0</v>
      </c>
      <c r="W66" s="56">
        <f t="shared" si="1"/>
        <v>11697215.795172673</v>
      </c>
      <c r="X66" s="57">
        <f t="shared" si="2"/>
        <v>962964175.85493314</v>
      </c>
      <c r="Y66" s="58">
        <f t="shared" si="3"/>
        <v>974661391.65010583</v>
      </c>
      <c r="Z66" s="96">
        <f t="shared" si="4"/>
        <v>32239828.69843071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2425786.935301899</v>
      </c>
      <c r="AK66" s="52">
        <f>'Temp Relocation Housing Costs'!AC66+'Temp Relocation Living Costs'!AC66</f>
        <v>2731406.0527442824</v>
      </c>
      <c r="AL66" s="52">
        <f>'Temp Relocation Housing Costs'!AD66+'Temp Relocation Living Costs'!AD66</f>
        <v>1861742.3876234873</v>
      </c>
      <c r="AM66" s="52">
        <f>'Temp Relocation Housing Costs'!AE66+'Temp Relocation Living Costs'!AE66</f>
        <v>1854046.4378956</v>
      </c>
      <c r="AN66" s="52">
        <f>'Temp Relocation Housing Costs'!AF66+'Temp Relocation Living Costs'!AF66</f>
        <v>1499795.1376582428</v>
      </c>
      <c r="AO66" s="52">
        <f>'Temp Relocation Housing Costs'!AG66+'Temp Relocation Living Costs'!AG66</f>
        <v>594755.19509826996</v>
      </c>
      <c r="AP66" s="53">
        <f>'Temp Relocation Housing Costs'!AH66+'Temp Relocation Living Costs'!AH66</f>
        <v>156665489.15961233</v>
      </c>
      <c r="AQ66" s="53">
        <f>'Temp Relocation Housing Costs'!AI66+'Temp Relocation Living Costs'!AI66</f>
        <v>295740484.29063785</v>
      </c>
      <c r="AR66" s="53">
        <f>'Temp Relocation Housing Costs'!AJ66+'Temp Relocation Living Costs'!AJ66</f>
        <v>233767920.45408759</v>
      </c>
      <c r="AS66" s="53">
        <f>'Temp Relocation Housing Costs'!AK66+'Temp Relocation Living Costs'!AK66</f>
        <v>105457128.61569136</v>
      </c>
      <c r="AT66" s="53">
        <f>'Temp Relocation Housing Costs'!AL66+'Temp Relocation Living Costs'!AL66</f>
        <v>66539859.351534486</v>
      </c>
      <c r="AU66" s="53">
        <f>'Temp Relocation Housing Costs'!AM66+'Temp Relocation Living Costs'!AM66</f>
        <v>35182517.964620188</v>
      </c>
      <c r="AW66" s="68">
        <v>2085</v>
      </c>
      <c r="AX66" s="55">
        <f t="shared" si="5"/>
        <v>0</v>
      </c>
      <c r="AY66" s="56">
        <f t="shared" si="6"/>
        <v>10967532.146321781</v>
      </c>
      <c r="AZ66" s="57">
        <f t="shared" si="7"/>
        <v>893353399.83618379</v>
      </c>
      <c r="BA66" s="58">
        <f t="shared" si="8"/>
        <v>904320931.98250556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2643064.7480189819</v>
      </c>
      <c r="I67" s="52">
        <f>'Temp Relocation Housing Costs'!I67+'Temp Relocation Living Costs'!I67</f>
        <v>3034014.5744221224</v>
      </c>
      <c r="J67" s="52">
        <f>'Temp Relocation Housing Costs'!J67+'Temp Relocation Living Costs'!J67</f>
        <v>2089950.5466149324</v>
      </c>
      <c r="K67" s="52">
        <f>'Temp Relocation Housing Costs'!K67+'Temp Relocation Living Costs'!K67</f>
        <v>1885528.2709980807</v>
      </c>
      <c r="L67" s="52">
        <f>'Temp Relocation Housing Costs'!L67+'Temp Relocation Living Costs'!L67</f>
        <v>1553061.3385620932</v>
      </c>
      <c r="M67" s="52">
        <f>'Temp Relocation Housing Costs'!M67+'Temp Relocation Living Costs'!M67</f>
        <v>659605.66991682129</v>
      </c>
      <c r="N67" s="53">
        <f>'Temp Relocation Housing Costs'!N67+'Temp Relocation Living Costs'!N67</f>
        <v>170618704.50695756</v>
      </c>
      <c r="O67" s="53">
        <f>'Temp Relocation Housing Costs'!O67+'Temp Relocation Living Costs'!O67</f>
        <v>328352499.31881976</v>
      </c>
      <c r="P67" s="53">
        <f>'Temp Relocation Housing Costs'!P67+'Temp Relocation Living Costs'!P67</f>
        <v>262300723.13923174</v>
      </c>
      <c r="Q67" s="53">
        <f>'Temp Relocation Housing Costs'!Q67+'Temp Relocation Living Costs'!Q67</f>
        <v>107197963.3926833</v>
      </c>
      <c r="R67" s="53">
        <f>'Temp Relocation Housing Costs'!R67+'Temp Relocation Living Costs'!R67</f>
        <v>68871048.905102074</v>
      </c>
      <c r="S67" s="53">
        <f>'Temp Relocation Housing Costs'!S67+'Temp Relocation Living Costs'!S67</f>
        <v>39000592.548377976</v>
      </c>
      <c r="U67" s="68">
        <v>2086</v>
      </c>
      <c r="V67" s="55">
        <f t="shared" si="0"/>
        <v>0</v>
      </c>
      <c r="W67" s="56">
        <f t="shared" si="1"/>
        <v>11865225.148533033</v>
      </c>
      <c r="X67" s="57">
        <f t="shared" si="2"/>
        <v>976341531.81117225</v>
      </c>
      <c r="Y67" s="58">
        <f t="shared" si="3"/>
        <v>988206756.95970523</v>
      </c>
      <c r="Z67" s="96">
        <f t="shared" si="4"/>
        <v>30966163.322158907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2460628.978188572</v>
      </c>
      <c r="AK67" s="52">
        <f>'Temp Relocation Housing Costs'!AC67+'Temp Relocation Living Costs'!AC67</f>
        <v>2770637.7616160223</v>
      </c>
      <c r="AL67" s="52">
        <f>'Temp Relocation Housing Costs'!AD67+'Temp Relocation Living Costs'!AD67</f>
        <v>1888482.950518572</v>
      </c>
      <c r="AM67" s="52">
        <f>'Temp Relocation Housing Costs'!AE67+'Temp Relocation Living Costs'!AE67</f>
        <v>1880676.4623890754</v>
      </c>
      <c r="AN67" s="52">
        <f>'Temp Relocation Housing Costs'!AF67+'Temp Relocation Living Costs'!AF67</f>
        <v>1521336.982800141</v>
      </c>
      <c r="AO67" s="52">
        <f>'Temp Relocation Housing Costs'!AG67+'Temp Relocation Living Costs'!AG67</f>
        <v>603297.77800739382</v>
      </c>
      <c r="AP67" s="53">
        <f>'Temp Relocation Housing Costs'!AH67+'Temp Relocation Living Costs'!AH67</f>
        <v>158841862.9719463</v>
      </c>
      <c r="AQ67" s="53">
        <f>'Temp Relocation Housing Costs'!AI67+'Temp Relocation Living Costs'!AI67</f>
        <v>299848867.37302411</v>
      </c>
      <c r="AR67" s="53">
        <f>'Temp Relocation Housing Costs'!AJ67+'Temp Relocation Living Costs'!AJ67</f>
        <v>237015389.84233123</v>
      </c>
      <c r="AS67" s="53">
        <f>'Temp Relocation Housing Costs'!AK67+'Temp Relocation Living Costs'!AK67</f>
        <v>106922123.45453104</v>
      </c>
      <c r="AT67" s="53">
        <f>'Temp Relocation Housing Costs'!AL67+'Temp Relocation Living Costs'!AL67</f>
        <v>67464221.239694357</v>
      </c>
      <c r="AU67" s="53">
        <f>'Temp Relocation Housing Costs'!AM67+'Temp Relocation Living Costs'!AM67</f>
        <v>35671268.302431725</v>
      </c>
      <c r="AW67" s="68">
        <v>2086</v>
      </c>
      <c r="AX67" s="55">
        <f t="shared" si="5"/>
        <v>0</v>
      </c>
      <c r="AY67" s="56">
        <f t="shared" si="6"/>
        <v>11125060.913519775</v>
      </c>
      <c r="AZ67" s="57">
        <f t="shared" si="7"/>
        <v>905763733.18395877</v>
      </c>
      <c r="BA67" s="58">
        <f t="shared" si="8"/>
        <v>916888794.09747851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2681027.5937918616</v>
      </c>
      <c r="I68" s="52">
        <f>'Temp Relocation Housing Costs'!I68+'Temp Relocation Living Costs'!I68</f>
        <v>3077592.7075146944</v>
      </c>
      <c r="J68" s="52">
        <f>'Temp Relocation Housing Costs'!J68+'Temp Relocation Living Costs'!J68</f>
        <v>2119968.9070556117</v>
      </c>
      <c r="K68" s="52">
        <f>'Temp Relocation Housing Costs'!K68+'Temp Relocation Living Costs'!K68</f>
        <v>1912610.4750969226</v>
      </c>
      <c r="L68" s="52">
        <f>'Temp Relocation Housing Costs'!L68+'Temp Relocation Living Costs'!L68</f>
        <v>1575368.2563611541</v>
      </c>
      <c r="M68" s="52">
        <f>'Temp Relocation Housing Costs'!M68+'Temp Relocation Living Costs'!M68</f>
        <v>669079.71263058286</v>
      </c>
      <c r="N68" s="53">
        <f>'Temp Relocation Housing Costs'!N68+'Temp Relocation Living Costs'!N68</f>
        <v>172988914.32390702</v>
      </c>
      <c r="O68" s="53">
        <f>'Temp Relocation Housing Costs'!O68+'Temp Relocation Living Costs'!O68</f>
        <v>332913923.69227469</v>
      </c>
      <c r="P68" s="53">
        <f>'Temp Relocation Housing Costs'!P68+'Temp Relocation Living Costs'!P68</f>
        <v>265944566.00378811</v>
      </c>
      <c r="Q68" s="53">
        <f>'Temp Relocation Housing Costs'!Q68+'Temp Relocation Living Costs'!Q68</f>
        <v>108687141.65086168</v>
      </c>
      <c r="R68" s="53">
        <f>'Temp Relocation Housing Costs'!R68+'Temp Relocation Living Costs'!R68</f>
        <v>69827795.333872542</v>
      </c>
      <c r="S68" s="53">
        <f>'Temp Relocation Housing Costs'!S68+'Temp Relocation Living Costs'!S68</f>
        <v>39542383.013802819</v>
      </c>
      <c r="U68" s="68">
        <v>2087</v>
      </c>
      <c r="V68" s="55">
        <f t="shared" si="0"/>
        <v>0</v>
      </c>
      <c r="W68" s="56">
        <f t="shared" si="1"/>
        <v>12035647.652450828</v>
      </c>
      <c r="X68" s="57">
        <f t="shared" si="2"/>
        <v>989904724.01850677</v>
      </c>
      <c r="Y68" s="58">
        <f t="shared" si="3"/>
        <v>1001940371.6709576</v>
      </c>
      <c r="Z68" s="96">
        <f t="shared" si="4"/>
        <v>29742815.395247124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2495971.4640180496</v>
      </c>
      <c r="AK68" s="52">
        <f>'Temp Relocation Housing Costs'!AC68+'Temp Relocation Living Costs'!AC68</f>
        <v>2810432.9630448106</v>
      </c>
      <c r="AL68" s="52">
        <f>'Temp Relocation Housing Costs'!AD68+'Temp Relocation Living Costs'!AD68</f>
        <v>1915607.5932459147</v>
      </c>
      <c r="AM68" s="52">
        <f>'Temp Relocation Housing Costs'!AE68+'Temp Relocation Living Costs'!AE68</f>
        <v>1907688.9790305523</v>
      </c>
      <c r="AN68" s="52">
        <f>'Temp Relocation Housing Costs'!AF68+'Temp Relocation Living Costs'!AF68</f>
        <v>1543188.2375943742</v>
      </c>
      <c r="AO68" s="52">
        <f>'Temp Relocation Housing Costs'!AG68+'Temp Relocation Living Costs'!AG68</f>
        <v>611963.05967284739</v>
      </c>
      <c r="AP68" s="53">
        <f>'Temp Relocation Housing Costs'!AH68+'Temp Relocation Living Costs'!AH68</f>
        <v>161048470.64750332</v>
      </c>
      <c r="AQ68" s="53">
        <f>'Temp Relocation Housing Costs'!AI68+'Temp Relocation Living Costs'!AI68</f>
        <v>304014323.50576431</v>
      </c>
      <c r="AR68" s="53">
        <f>'Temp Relocation Housing Costs'!AJ68+'Temp Relocation Living Costs'!AJ68</f>
        <v>240307972.59517631</v>
      </c>
      <c r="AS68" s="53">
        <f>'Temp Relocation Housing Costs'!AK68+'Temp Relocation Living Costs'!AK68</f>
        <v>108407469.78507169</v>
      </c>
      <c r="AT68" s="53">
        <f>'Temp Relocation Housing Costs'!AL68+'Temp Relocation Living Costs'!AL68</f>
        <v>68401424.226537153</v>
      </c>
      <c r="AU68" s="53">
        <f>'Temp Relocation Housing Costs'!AM68+'Temp Relocation Living Costs'!AM68</f>
        <v>36166808.287674144</v>
      </c>
      <c r="AW68" s="68">
        <v>2087</v>
      </c>
      <c r="AX68" s="55">
        <f t="shared" si="5"/>
        <v>0</v>
      </c>
      <c r="AY68" s="56">
        <f t="shared" si="6"/>
        <v>11284852.296606548</v>
      </c>
      <c r="AZ68" s="57">
        <f t="shared" si="7"/>
        <v>918346469.04772699</v>
      </c>
      <c r="BA68" s="58">
        <f t="shared" si="8"/>
        <v>929631321.34433353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2719535.7071978017</v>
      </c>
      <c r="I69" s="52">
        <f>'Temp Relocation Housing Costs'!I69+'Temp Relocation Living Costs'!I69</f>
        <v>3121796.7616888084</v>
      </c>
      <c r="J69" s="52">
        <f>'Temp Relocation Housing Costs'!J69+'Temp Relocation Living Costs'!J69</f>
        <v>2150418.4269632017</v>
      </c>
      <c r="K69" s="52">
        <f>'Temp Relocation Housing Costs'!K69+'Temp Relocation Living Costs'!K69</f>
        <v>1940081.6660861406</v>
      </c>
      <c r="L69" s="52">
        <f>'Temp Relocation Housing Costs'!L69+'Temp Relocation Living Costs'!L69</f>
        <v>1597995.5726978255</v>
      </c>
      <c r="M69" s="52">
        <f>'Temp Relocation Housing Costs'!M69+'Temp Relocation Living Costs'!M69</f>
        <v>678689.83283645217</v>
      </c>
      <c r="N69" s="53">
        <f>'Temp Relocation Housing Costs'!N69+'Temp Relocation Living Costs'!N69</f>
        <v>175392050.74519673</v>
      </c>
      <c r="O69" s="53">
        <f>'Temp Relocation Housing Costs'!O69+'Temp Relocation Living Costs'!O69</f>
        <v>337538714.6987167</v>
      </c>
      <c r="P69" s="53">
        <f>'Temp Relocation Housing Costs'!P69+'Temp Relocation Living Costs'!P69</f>
        <v>269639028.59467489</v>
      </c>
      <c r="Q69" s="53">
        <f>'Temp Relocation Housing Costs'!Q69+'Temp Relocation Living Costs'!Q69</f>
        <v>110197007.35322689</v>
      </c>
      <c r="R69" s="53">
        <f>'Temp Relocation Housing Costs'!R69+'Temp Relocation Living Costs'!R69</f>
        <v>70797832.742576033</v>
      </c>
      <c r="S69" s="53">
        <f>'Temp Relocation Housing Costs'!S69+'Temp Relocation Living Costs'!S69</f>
        <v>40091699.952269353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12208517.967470231</v>
      </c>
      <c r="X69" s="57">
        <f t="shared" ref="X69:X131" si="11">SUM(N69:S69)</f>
        <v>1003656334.0866605</v>
      </c>
      <c r="Y69" s="58">
        <f t="shared" ref="Y69:Y131" si="12">SUM(V69:X69)</f>
        <v>1015864852.0541308</v>
      </c>
      <c r="Z69" s="96">
        <f t="shared" ref="Z69:Z131" si="13">Y69/1.0556^(U69-2022)</f>
        <v>28567797.072575312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2531821.5807482768</v>
      </c>
      <c r="AK69" s="52">
        <f>'Temp Relocation Housing Costs'!AC69+'Temp Relocation Living Costs'!AC69</f>
        <v>2850799.7505822922</v>
      </c>
      <c r="AL69" s="52">
        <f>'Temp Relocation Housing Costs'!AD69+'Temp Relocation Living Costs'!AD69</f>
        <v>1943121.8324177924</v>
      </c>
      <c r="AM69" s="52">
        <f>'Temp Relocation Housing Costs'!AE69+'Temp Relocation Living Costs'!AE69</f>
        <v>1935089.4816280908</v>
      </c>
      <c r="AN69" s="52">
        <f>'Temp Relocation Housing Costs'!AF69+'Temp Relocation Living Costs'!AF69</f>
        <v>1565353.3461511086</v>
      </c>
      <c r="AO69" s="52">
        <f>'Temp Relocation Housing Costs'!AG69+'Temp Relocation Living Costs'!AG69</f>
        <v>620752.80244039535</v>
      </c>
      <c r="AP69" s="53">
        <f>'Temp Relocation Housing Costs'!AH69+'Temp Relocation Living Costs'!AH69</f>
        <v>163285732.19064111</v>
      </c>
      <c r="AQ69" s="53">
        <f>'Temp Relocation Housing Costs'!AI69+'Temp Relocation Living Costs'!AI69</f>
        <v>308237645.53923577</v>
      </c>
      <c r="AR69" s="53">
        <f>'Temp Relocation Housing Costs'!AJ69+'Temp Relocation Living Costs'!AJ69</f>
        <v>243646295.42081389</v>
      </c>
      <c r="AS69" s="53">
        <f>'Temp Relocation Housing Costs'!AK69+'Temp Relocation Living Costs'!AK69</f>
        <v>109913450.32722694</v>
      </c>
      <c r="AT69" s="53">
        <f>'Temp Relocation Housing Costs'!AL69+'Temp Relocation Living Costs'!AL69</f>
        <v>69351646.698707253</v>
      </c>
      <c r="AU69" s="53">
        <f>'Temp Relocation Housing Costs'!AM69+'Temp Relocation Living Costs'!AM69</f>
        <v>36669232.241125733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11446938.793967957</v>
      </c>
      <c r="AZ69" s="57">
        <f t="shared" ref="AZ69:AZ131" si="16">SUM(AP69:AU69)</f>
        <v>931104002.4177506</v>
      </c>
      <c r="BA69" s="58">
        <f t="shared" ref="BA69:BA131" si="17">SUM(AX69:AZ69)</f>
        <v>942550941.21171856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2758596.9200203666</v>
      </c>
      <c r="I70" s="52">
        <f>'Temp Relocation Housing Costs'!I70+'Temp Relocation Living Costs'!I70</f>
        <v>3166635.7271689745</v>
      </c>
      <c r="J70" s="52">
        <f>'Temp Relocation Housing Costs'!J70+'Temp Relocation Living Costs'!J70</f>
        <v>2181305.2991637979</v>
      </c>
      <c r="K70" s="52">
        <f>'Temp Relocation Housing Costs'!K70+'Temp Relocation Living Costs'!K70</f>
        <v>1967947.431059028</v>
      </c>
      <c r="L70" s="52">
        <f>'Temp Relocation Housing Costs'!L70+'Temp Relocation Living Costs'!L70</f>
        <v>1620947.8895177371</v>
      </c>
      <c r="M70" s="52">
        <f>'Temp Relocation Housing Costs'!M70+'Temp Relocation Living Costs'!M70</f>
        <v>688437.98504154012</v>
      </c>
      <c r="N70" s="53">
        <f>'Temp Relocation Housing Costs'!N70+'Temp Relocation Living Costs'!N70</f>
        <v>177828571.18234614</v>
      </c>
      <c r="O70" s="53">
        <f>'Temp Relocation Housing Costs'!O70+'Temp Relocation Living Costs'!O70</f>
        <v>342227752.61804265</v>
      </c>
      <c r="P70" s="53">
        <f>'Temp Relocation Housing Costs'!P70+'Temp Relocation Living Costs'!P70</f>
        <v>273384814.11364615</v>
      </c>
      <c r="Q70" s="53">
        <f>'Temp Relocation Housing Costs'!Q70+'Temp Relocation Living Costs'!Q70</f>
        <v>111727847.88669494</v>
      </c>
      <c r="R70" s="53">
        <f>'Temp Relocation Housing Costs'!R70+'Temp Relocation Living Costs'!R70</f>
        <v>71781345.767540723</v>
      </c>
      <c r="S70" s="53">
        <f>'Temp Relocation Housing Costs'!S70+'Temp Relocation Living Costs'!S70</f>
        <v>40648647.920428284</v>
      </c>
      <c r="U70" s="68">
        <v>2089</v>
      </c>
      <c r="V70" s="55">
        <f t="shared" si="9"/>
        <v>0</v>
      </c>
      <c r="W70" s="56">
        <f t="shared" si="10"/>
        <v>12383871.251971444</v>
      </c>
      <c r="X70" s="57">
        <f t="shared" si="11"/>
        <v>1017598979.4886988</v>
      </c>
      <c r="Y70" s="58">
        <f t="shared" si="12"/>
        <v>1029982850.7406703</v>
      </c>
      <c r="Z70" s="96">
        <f t="shared" si="13"/>
        <v>27439199.041105755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2568186.6195792146</v>
      </c>
      <c r="AK70" s="52">
        <f>'Temp Relocation Housing Costs'!AC70+'Temp Relocation Living Costs'!AC70</f>
        <v>2891746.334029343</v>
      </c>
      <c r="AL70" s="52">
        <f>'Temp Relocation Housing Costs'!AD70+'Temp Relocation Living Costs'!AD70</f>
        <v>1971031.2638826401</v>
      </c>
      <c r="AM70" s="52">
        <f>'Temp Relocation Housing Costs'!AE70+'Temp Relocation Living Costs'!AE70</f>
        <v>1962883.5428983755</v>
      </c>
      <c r="AN70" s="52">
        <f>'Temp Relocation Housing Costs'!AF70+'Temp Relocation Living Costs'!AF70</f>
        <v>1587836.8164121136</v>
      </c>
      <c r="AO70" s="52">
        <f>'Temp Relocation Housing Costs'!AG70+'Temp Relocation Living Costs'!AG70</f>
        <v>629668.79396871105</v>
      </c>
      <c r="AP70" s="53">
        <f>'Temp Relocation Housing Costs'!AH70+'Temp Relocation Living Costs'!AH70</f>
        <v>165554073.44035587</v>
      </c>
      <c r="AQ70" s="53">
        <f>'Temp Relocation Housing Costs'!AI70+'Temp Relocation Living Costs'!AI70</f>
        <v>312519637.33797604</v>
      </c>
      <c r="AR70" s="53">
        <f>'Temp Relocation Housing Costs'!AJ70+'Temp Relocation Living Costs'!AJ70</f>
        <v>247030993.73357254</v>
      </c>
      <c r="AS70" s="53">
        <f>'Temp Relocation Housing Costs'!AK70+'Temp Relocation Living Costs'!AK70</f>
        <v>111440351.72841388</v>
      </c>
      <c r="AT70" s="53">
        <f>'Temp Relocation Housing Costs'!AL70+'Temp Relocation Living Costs'!AL70</f>
        <v>70315069.520969823</v>
      </c>
      <c r="AU70" s="53">
        <f>'Temp Relocation Housing Costs'!AM70+'Temp Relocation Living Costs'!AM70</f>
        <v>37178635.793855026</v>
      </c>
      <c r="AW70" s="68">
        <v>2089</v>
      </c>
      <c r="AX70" s="55">
        <f t="shared" si="14"/>
        <v>0</v>
      </c>
      <c r="AY70" s="56">
        <f t="shared" si="15"/>
        <v>11611353.370770399</v>
      </c>
      <c r="AZ70" s="57">
        <f t="shared" si="16"/>
        <v>944038761.55514324</v>
      </c>
      <c r="BA70" s="58">
        <f t="shared" si="17"/>
        <v>955650114.92591369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3670817.0145603754</v>
      </c>
      <c r="I71" s="52">
        <f>'Temp Relocation Housing Costs'!I71+'Temp Relocation Living Costs'!I71</f>
        <v>4213787.1690659374</v>
      </c>
      <c r="J71" s="52">
        <f>'Temp Relocation Housing Costs'!J71+'Temp Relocation Living Costs'!J71</f>
        <v>2902625.0801665001</v>
      </c>
      <c r="K71" s="52">
        <f>'Temp Relocation Housing Costs'!K71+'Temp Relocation Living Costs'!K71</f>
        <v>2618713.470338583</v>
      </c>
      <c r="L71" s="52">
        <f>'Temp Relocation Housing Costs'!L71+'Temp Relocation Living Costs'!L71</f>
        <v>2156967.2065440826</v>
      </c>
      <c r="M71" s="52">
        <f>'Temp Relocation Housing Costs'!M71+'Temp Relocation Living Costs'!M71</f>
        <v>916092.47100206604</v>
      </c>
      <c r="N71" s="53">
        <f>'Temp Relocation Housing Costs'!N71+'Temp Relocation Living Costs'!N71</f>
        <v>236523436.0523299</v>
      </c>
      <c r="O71" s="53">
        <f>'Temp Relocation Housing Costs'!O71+'Temp Relocation Living Costs'!O71</f>
        <v>455184920.0806151</v>
      </c>
      <c r="P71" s="53">
        <f>'Temp Relocation Housing Costs'!P71+'Temp Relocation Living Costs'!P71</f>
        <v>363619384.49352157</v>
      </c>
      <c r="Q71" s="53">
        <f>'Temp Relocation Housing Costs'!Q71+'Temp Relocation Living Costs'!Q71</f>
        <v>148605223.04818809</v>
      </c>
      <c r="R71" s="53">
        <f>'Temp Relocation Housing Costs'!R71+'Temp Relocation Living Costs'!R71</f>
        <v>95473806.219754323</v>
      </c>
      <c r="S71" s="53">
        <f>'Temp Relocation Housing Costs'!S71+'Temp Relocation Living Costs'!S71</f>
        <v>54065315.90001075</v>
      </c>
      <c r="U71" s="68">
        <v>2090</v>
      </c>
      <c r="V71" s="55">
        <f t="shared" si="9"/>
        <v>0</v>
      </c>
      <c r="W71" s="56">
        <f t="shared" si="10"/>
        <v>16479002.411677545</v>
      </c>
      <c r="X71" s="57">
        <f t="shared" si="11"/>
        <v>1353472085.7944198</v>
      </c>
      <c r="Y71" s="58">
        <f t="shared" si="12"/>
        <v>1369951088.2060974</v>
      </c>
      <c r="Z71" s="96">
        <f t="shared" si="13"/>
        <v>34573800.08149571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3417441.3345056847</v>
      </c>
      <c r="AK71" s="52">
        <f>'Temp Relocation Housing Costs'!AC71+'Temp Relocation Living Costs'!AC71</f>
        <v>3847996.6274555004</v>
      </c>
      <c r="AL71" s="52">
        <f>'Temp Relocation Housing Costs'!AD71+'Temp Relocation Living Costs'!AD71</f>
        <v>2622817.0731218741</v>
      </c>
      <c r="AM71" s="52">
        <f>'Temp Relocation Housing Costs'!AE71+'Temp Relocation Living Costs'!AE71</f>
        <v>2611975.0423047342</v>
      </c>
      <c r="AN71" s="52">
        <f>'Temp Relocation Housing Costs'!AF71+'Temp Relocation Living Costs'!AF71</f>
        <v>2112906.8765827273</v>
      </c>
      <c r="AO71" s="52">
        <f>'Temp Relocation Housing Costs'!AG71+'Temp Relocation Living Costs'!AG71</f>
        <v>837889.32905101287</v>
      </c>
      <c r="AP71" s="53">
        <f>'Temp Relocation Housing Costs'!AH71+'Temp Relocation Living Costs'!AH71</f>
        <v>220197564.66704422</v>
      </c>
      <c r="AQ71" s="53">
        <f>'Temp Relocation Housing Costs'!AI71+'Temp Relocation Living Costs'!AI71</f>
        <v>415671216.19174492</v>
      </c>
      <c r="AR71" s="53">
        <f>'Temp Relocation Housing Costs'!AJ71+'Temp Relocation Living Costs'!AJ71</f>
        <v>328567108.54057992</v>
      </c>
      <c r="AS71" s="53">
        <f>'Temp Relocation Housing Costs'!AK71+'Temp Relocation Living Costs'!AK71</f>
        <v>148222834.66843349</v>
      </c>
      <c r="AT71" s="53">
        <f>'Temp Relocation Housing Costs'!AL71+'Temp Relocation Living Costs'!AL71</f>
        <v>93523564.513739362</v>
      </c>
      <c r="AU71" s="53">
        <f>'Temp Relocation Housing Costs'!AM71+'Temp Relocation Living Costs'!AM71</f>
        <v>49449976.610809751</v>
      </c>
      <c r="AW71" s="68">
        <v>2090</v>
      </c>
      <c r="AX71" s="55">
        <f t="shared" si="14"/>
        <v>0</v>
      </c>
      <c r="AY71" s="56">
        <f t="shared" si="15"/>
        <v>15451026.283021532</v>
      </c>
      <c r="AZ71" s="57">
        <f t="shared" si="16"/>
        <v>1255632265.1923518</v>
      </c>
      <c r="BA71" s="58">
        <f t="shared" si="17"/>
        <v>1271083291.4753733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3723541.6632049712</v>
      </c>
      <c r="I72" s="52">
        <f>'Temp Relocation Housing Costs'!I72+'Temp Relocation Living Costs'!I72</f>
        <v>4274310.6021520495</v>
      </c>
      <c r="J72" s="52">
        <f>'Temp Relocation Housing Costs'!J72+'Temp Relocation Living Costs'!J72</f>
        <v>2944316.0407596696</v>
      </c>
      <c r="K72" s="52">
        <f>'Temp Relocation Housing Costs'!K72+'Temp Relocation Living Costs'!K72</f>
        <v>2656326.554040879</v>
      </c>
      <c r="L72" s="52">
        <f>'Temp Relocation Housing Costs'!L72+'Temp Relocation Living Costs'!L72</f>
        <v>2187948.1401215005</v>
      </c>
      <c r="M72" s="52">
        <f>'Temp Relocation Housing Costs'!M72+'Temp Relocation Living Costs'!M72</f>
        <v>929250.48282013193</v>
      </c>
      <c r="N72" s="53">
        <f>'Temp Relocation Housing Costs'!N72+'Temp Relocation Living Costs'!N72</f>
        <v>239809184.65585995</v>
      </c>
      <c r="O72" s="53">
        <f>'Temp Relocation Housing Costs'!O72+'Temp Relocation Living Costs'!O72</f>
        <v>461508281.69105566</v>
      </c>
      <c r="P72" s="53">
        <f>'Temp Relocation Housing Costs'!P72+'Temp Relocation Living Costs'!P72</f>
        <v>368670731.22159678</v>
      </c>
      <c r="Q72" s="53">
        <f>'Temp Relocation Housing Costs'!Q72+'Temp Relocation Living Costs'!Q72</f>
        <v>150669624.83541656</v>
      </c>
      <c r="R72" s="53">
        <f>'Temp Relocation Housing Costs'!R72+'Temp Relocation Living Costs'!R72</f>
        <v>96800114.219908893</v>
      </c>
      <c r="S72" s="53">
        <f>'Temp Relocation Housing Costs'!S72+'Temp Relocation Living Costs'!S72</f>
        <v>54816383.274909556</v>
      </c>
      <c r="U72" s="68">
        <v>2091</v>
      </c>
      <c r="V72" s="55">
        <f t="shared" si="9"/>
        <v>0</v>
      </c>
      <c r="W72" s="56">
        <f t="shared" si="10"/>
        <v>16715693.483099204</v>
      </c>
      <c r="X72" s="57">
        <f t="shared" si="11"/>
        <v>1372274319.8987474</v>
      </c>
      <c r="Y72" s="58">
        <f t="shared" si="12"/>
        <v>1388990013.3818467</v>
      </c>
      <c r="Z72" s="96">
        <f t="shared" si="13"/>
        <v>33207929.351471905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3466526.6996738822</v>
      </c>
      <c r="AK72" s="52">
        <f>'Temp Relocation Housing Costs'!AC72+'Temp Relocation Living Costs'!AC72</f>
        <v>3903266.1408535899</v>
      </c>
      <c r="AL72" s="52">
        <f>'Temp Relocation Housing Costs'!AD72+'Temp Relocation Living Costs'!AD72</f>
        <v>2660489.0976577965</v>
      </c>
      <c r="AM72" s="52">
        <f>'Temp Relocation Housing Costs'!AE72+'Temp Relocation Living Costs'!AE72</f>
        <v>2649491.3406731137</v>
      </c>
      <c r="AN72" s="52">
        <f>'Temp Relocation Housing Costs'!AF72+'Temp Relocation Living Costs'!AF72</f>
        <v>2143254.9631925188</v>
      </c>
      <c r="AO72" s="52">
        <f>'Temp Relocation Housing Costs'!AG72+'Temp Relocation Living Costs'!AG72</f>
        <v>849924.09414609661</v>
      </c>
      <c r="AP72" s="53">
        <f>'Temp Relocation Housing Costs'!AH72+'Temp Relocation Living Costs'!AH72</f>
        <v>223256516.67907813</v>
      </c>
      <c r="AQ72" s="53">
        <f>'Temp Relocation Housing Costs'!AI72+'Temp Relocation Living Costs'!AI72</f>
        <v>421445659.26988232</v>
      </c>
      <c r="AR72" s="53">
        <f>'Temp Relocation Housing Costs'!AJ72+'Temp Relocation Living Costs'!AJ72</f>
        <v>333131514.23361331</v>
      </c>
      <c r="AS72" s="53">
        <f>'Temp Relocation Housing Costs'!AK72+'Temp Relocation Living Costs'!AK72</f>
        <v>150281924.37282676</v>
      </c>
      <c r="AT72" s="53">
        <f>'Temp Relocation Housing Costs'!AL72+'Temp Relocation Living Costs'!AL72</f>
        <v>94822780.044458181</v>
      </c>
      <c r="AU72" s="53">
        <f>'Temp Relocation Housing Costs'!AM72+'Temp Relocation Living Costs'!AM72</f>
        <v>50136928.374683216</v>
      </c>
      <c r="AW72" s="68">
        <v>2091</v>
      </c>
      <c r="AX72" s="55">
        <f t="shared" si="14"/>
        <v>0</v>
      </c>
      <c r="AY72" s="56">
        <f t="shared" si="15"/>
        <v>15672952.336196998</v>
      </c>
      <c r="AZ72" s="57">
        <f t="shared" si="16"/>
        <v>1273075322.9745419</v>
      </c>
      <c r="BA72" s="58">
        <f t="shared" si="17"/>
        <v>1288748275.3107388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3777023.6060877899</v>
      </c>
      <c r="I73" s="52">
        <f>'Temp Relocation Housing Costs'!I73+'Temp Relocation Living Costs'!I73</f>
        <v>4335703.3449127041</v>
      </c>
      <c r="J73" s="52">
        <f>'Temp Relocation Housing Costs'!J73+'Temp Relocation Living Costs'!J73</f>
        <v>2986605.8166139126</v>
      </c>
      <c r="K73" s="52">
        <f>'Temp Relocation Housing Costs'!K73+'Temp Relocation Living Costs'!K73</f>
        <v>2694479.8816765496</v>
      </c>
      <c r="L73" s="52">
        <f>'Temp Relocation Housing Costs'!L73+'Temp Relocation Living Costs'!L73</f>
        <v>2219374.0587883615</v>
      </c>
      <c r="M73" s="52">
        <f>'Temp Relocation Housing Costs'!M73+'Temp Relocation Living Costs'!M73</f>
        <v>942597.48568493722</v>
      </c>
      <c r="N73" s="53">
        <f>'Temp Relocation Housing Costs'!N73+'Temp Relocation Living Costs'!N73</f>
        <v>243140578.39319056</v>
      </c>
      <c r="O73" s="53">
        <f>'Temp Relocation Housing Costs'!O73+'Temp Relocation Living Costs'!O73</f>
        <v>467919486.50607628</v>
      </c>
      <c r="P73" s="53">
        <f>'Temp Relocation Housing Costs'!P73+'Temp Relocation Living Costs'!P73</f>
        <v>373792250.51157421</v>
      </c>
      <c r="Q73" s="53">
        <f>'Temp Relocation Housing Costs'!Q73+'Temp Relocation Living Costs'!Q73</f>
        <v>152762704.98705038</v>
      </c>
      <c r="R73" s="53">
        <f>'Temp Relocation Housing Costs'!R73+'Temp Relocation Living Costs'!R73</f>
        <v>98144847.094706297</v>
      </c>
      <c r="S73" s="53">
        <f>'Temp Relocation Housing Costs'!S73+'Temp Relocation Living Costs'!S73</f>
        <v>55577884.366734773</v>
      </c>
      <c r="U73" s="68">
        <v>2092</v>
      </c>
      <c r="V73" s="55">
        <f t="shared" si="9"/>
        <v>0</v>
      </c>
      <c r="W73" s="56">
        <f t="shared" si="10"/>
        <v>16955784.193764254</v>
      </c>
      <c r="X73" s="57">
        <f t="shared" si="11"/>
        <v>1391337751.8593323</v>
      </c>
      <c r="Y73" s="58">
        <f t="shared" si="12"/>
        <v>1408293536.0530965</v>
      </c>
      <c r="Z73" s="96">
        <f t="shared" si="13"/>
        <v>31896018.720685083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3516317.0873539145</v>
      </c>
      <c r="AK73" s="52">
        <f>'Temp Relocation Housing Costs'!AC73+'Temp Relocation Living Costs'!AC73</f>
        <v>3959329.5008703251</v>
      </c>
      <c r="AL73" s="52">
        <f>'Temp Relocation Housing Costs'!AD73+'Temp Relocation Living Costs'!AD73</f>
        <v>2698702.212705588</v>
      </c>
      <c r="AM73" s="52">
        <f>'Temp Relocation Housing Costs'!AE73+'Temp Relocation Living Costs'!AE73</f>
        <v>2687546.4928285577</v>
      </c>
      <c r="AN73" s="52">
        <f>'Temp Relocation Housing Costs'!AF73+'Temp Relocation Living Costs'!AF73</f>
        <v>2174038.9451894108</v>
      </c>
      <c r="AO73" s="52">
        <f>'Temp Relocation Housing Costs'!AG73+'Temp Relocation Living Costs'!AG73</f>
        <v>862131.71687985922</v>
      </c>
      <c r="AP73" s="53">
        <f>'Temp Relocation Housing Costs'!AH73+'Temp Relocation Living Costs'!AH73</f>
        <v>226357963.20019561</v>
      </c>
      <c r="AQ73" s="53">
        <f>'Temp Relocation Housing Costs'!AI73+'Temp Relocation Living Costs'!AI73</f>
        <v>427300320.05750686</v>
      </c>
      <c r="AR73" s="53">
        <f>'Temp Relocation Housing Costs'!AJ73+'Temp Relocation Living Costs'!AJ73</f>
        <v>337759327.97568488</v>
      </c>
      <c r="AS73" s="53">
        <f>'Temp Relocation Housing Costs'!AK73+'Temp Relocation Living Costs'!AK73</f>
        <v>152369618.64695597</v>
      </c>
      <c r="AT73" s="53">
        <f>'Temp Relocation Housing Costs'!AL73+'Temp Relocation Living Costs'!AL73</f>
        <v>96140044.085240081</v>
      </c>
      <c r="AU73" s="53">
        <f>'Temp Relocation Housing Costs'!AM73+'Temp Relocation Living Costs'!AM73</f>
        <v>50833423.170894235</v>
      </c>
      <c r="AW73" s="68">
        <v>2092</v>
      </c>
      <c r="AX73" s="55">
        <f t="shared" si="14"/>
        <v>0</v>
      </c>
      <c r="AY73" s="56">
        <f t="shared" si="15"/>
        <v>15898065.955827655</v>
      </c>
      <c r="AZ73" s="57">
        <f t="shared" si="16"/>
        <v>1290760697.1364777</v>
      </c>
      <c r="BA73" s="58">
        <f t="shared" si="17"/>
        <v>1306658763.0923054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3831273.7203711821</v>
      </c>
      <c r="I74" s="52">
        <f>'Temp Relocation Housing Costs'!I74+'Temp Relocation Living Costs'!I74</f>
        <v>4397977.8834094414</v>
      </c>
      <c r="J74" s="52">
        <f>'Temp Relocation Housing Costs'!J74+'Temp Relocation Living Costs'!J74</f>
        <v>3029503.0086276457</v>
      </c>
      <c r="K74" s="52">
        <f>'Temp Relocation Housing Costs'!K74+'Temp Relocation Living Costs'!K74</f>
        <v>2733181.2128727986</v>
      </c>
      <c r="L74" s="52">
        <f>'Temp Relocation Housing Costs'!L74+'Temp Relocation Living Costs'!L74</f>
        <v>2251251.3539508288</v>
      </c>
      <c r="M74" s="52">
        <f>'Temp Relocation Housing Costs'!M74+'Temp Relocation Living Costs'!M74</f>
        <v>956136.19411112391</v>
      </c>
      <c r="N74" s="53">
        <f>'Temp Relocation Housing Costs'!N74+'Temp Relocation Living Costs'!N74</f>
        <v>246518251.35977209</v>
      </c>
      <c r="O74" s="53">
        <f>'Temp Relocation Housing Costs'!O74+'Temp Relocation Living Costs'!O74</f>
        <v>474419754.83048731</v>
      </c>
      <c r="P74" s="53">
        <f>'Temp Relocation Housing Costs'!P74+'Temp Relocation Living Costs'!P74</f>
        <v>378984917.19030887</v>
      </c>
      <c r="Q74" s="53">
        <f>'Temp Relocation Housing Costs'!Q74+'Temp Relocation Living Costs'!Q74</f>
        <v>154884861.89868775</v>
      </c>
      <c r="R74" s="53">
        <f>'Temp Relocation Housing Costs'!R74+'Temp Relocation Living Costs'!R74</f>
        <v>99508260.799780995</v>
      </c>
      <c r="S74" s="53">
        <f>'Temp Relocation Housing Costs'!S74+'Temp Relocation Living Costs'!S74</f>
        <v>56349964.119139306</v>
      </c>
      <c r="U74" s="68">
        <v>2093</v>
      </c>
      <c r="V74" s="55">
        <f t="shared" si="9"/>
        <v>0</v>
      </c>
      <c r="W74" s="56">
        <f t="shared" si="10"/>
        <v>17199323.373343021</v>
      </c>
      <c r="X74" s="57">
        <f t="shared" si="11"/>
        <v>1410666010.1981764</v>
      </c>
      <c r="Y74" s="58">
        <f t="shared" si="12"/>
        <v>1427865333.5715194</v>
      </c>
      <c r="Z74" s="96">
        <f t="shared" si="13"/>
        <v>30635936.4378522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3566822.6239193007</v>
      </c>
      <c r="AK74" s="52">
        <f>'Temp Relocation Housing Costs'!AC74+'Temp Relocation Living Costs'!AC74</f>
        <v>4016198.109676904</v>
      </c>
      <c r="AL74" s="52">
        <f>'Temp Relocation Housing Costs'!AD74+'Temp Relocation Living Costs'!AD74</f>
        <v>2737464.1900520227</v>
      </c>
      <c r="AM74" s="52">
        <f>'Temp Relocation Housing Costs'!AE74+'Temp Relocation Living Costs'!AE74</f>
        <v>2726148.238431334</v>
      </c>
      <c r="AN74" s="52">
        <f>'Temp Relocation Housing Costs'!AF74+'Temp Relocation Living Costs'!AF74</f>
        <v>2205265.0834224303</v>
      </c>
      <c r="AO74" s="52">
        <f>'Temp Relocation Housing Costs'!AG74+'Temp Relocation Living Costs'!AG74</f>
        <v>874514.68003970943</v>
      </c>
      <c r="AP74" s="53">
        <f>'Temp Relocation Housing Costs'!AH74+'Temp Relocation Living Costs'!AH74</f>
        <v>229502494.55783409</v>
      </c>
      <c r="AQ74" s="53">
        <f>'Temp Relocation Housing Costs'!AI74+'Temp Relocation Living Costs'!AI74</f>
        <v>433236312.92717862</v>
      </c>
      <c r="AR74" s="53">
        <f>'Temp Relocation Housing Costs'!AJ74+'Temp Relocation Living Costs'!AJ74</f>
        <v>342451430.62203658</v>
      </c>
      <c r="AS74" s="53">
        <f>'Temp Relocation Housing Costs'!AK74+'Temp Relocation Living Costs'!AK74</f>
        <v>154486314.86127481</v>
      </c>
      <c r="AT74" s="53">
        <f>'Temp Relocation Housing Costs'!AL74+'Temp Relocation Living Costs'!AL74</f>
        <v>97475607.363318399</v>
      </c>
      <c r="AU74" s="53">
        <f>'Temp Relocation Housing Costs'!AM74+'Temp Relocation Living Costs'!AM74</f>
        <v>51539593.569837116</v>
      </c>
      <c r="AW74" s="68">
        <v>2093</v>
      </c>
      <c r="AX74" s="55">
        <f t="shared" si="14"/>
        <v>0</v>
      </c>
      <c r="AY74" s="56">
        <f t="shared" si="15"/>
        <v>16126412.925541701</v>
      </c>
      <c r="AZ74" s="57">
        <f t="shared" si="16"/>
        <v>1308691753.9014797</v>
      </c>
      <c r="BA74" s="58">
        <f t="shared" si="17"/>
        <v>1324818166.8270214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3886303.0394482692</v>
      </c>
      <c r="I75" s="52">
        <f>'Temp Relocation Housing Costs'!I75+'Temp Relocation Living Costs'!I75</f>
        <v>4461146.8830435015</v>
      </c>
      <c r="J75" s="52">
        <f>'Temp Relocation Housing Costs'!J75+'Temp Relocation Living Costs'!J75</f>
        <v>3073016.3412356367</v>
      </c>
      <c r="K75" s="52">
        <f>'Temp Relocation Housing Costs'!K75+'Temp Relocation Living Costs'!K75</f>
        <v>2772438.4187098453</v>
      </c>
      <c r="L75" s="52">
        <f>'Temp Relocation Housing Costs'!L75+'Temp Relocation Living Costs'!L75</f>
        <v>2283586.5088160583</v>
      </c>
      <c r="M75" s="52">
        <f>'Temp Relocation Housing Costs'!M75+'Temp Relocation Living Costs'!M75</f>
        <v>969869.36160242895</v>
      </c>
      <c r="N75" s="53">
        <f>'Temp Relocation Housing Costs'!N75+'Temp Relocation Living Costs'!N75</f>
        <v>249942846.45981455</v>
      </c>
      <c r="O75" s="53">
        <f>'Temp Relocation Housing Costs'!O75+'Temp Relocation Living Costs'!O75</f>
        <v>481010323.92139322</v>
      </c>
      <c r="P75" s="53">
        <f>'Temp Relocation Housing Costs'!P75+'Temp Relocation Living Costs'!P75</f>
        <v>384249719.62680602</v>
      </c>
      <c r="Q75" s="53">
        <f>'Temp Relocation Housing Costs'!Q75+'Temp Relocation Living Costs'!Q75</f>
        <v>157036499.50037959</v>
      </c>
      <c r="R75" s="53">
        <f>'Temp Relocation Housing Costs'!R75+'Temp Relocation Living Costs'!R75</f>
        <v>100890614.84646514</v>
      </c>
      <c r="S75" s="53">
        <f>'Temp Relocation Housing Costs'!S75+'Temp Relocation Living Costs'!S75</f>
        <v>57132769.489311859</v>
      </c>
      <c r="U75" s="68">
        <v>2094</v>
      </c>
      <c r="V75" s="55">
        <f t="shared" si="9"/>
        <v>0</v>
      </c>
      <c r="W75" s="56">
        <f t="shared" si="10"/>
        <v>17446360.552855738</v>
      </c>
      <c r="X75" s="57">
        <f t="shared" si="11"/>
        <v>1430262773.8441703</v>
      </c>
      <c r="Y75" s="58">
        <f t="shared" si="12"/>
        <v>1447709134.3970261</v>
      </c>
      <c r="Z75" s="96">
        <f t="shared" si="13"/>
        <v>29425634.968923669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3618053.5811906108</v>
      </c>
      <c r="AK75" s="52">
        <f>'Temp Relocation Housing Costs'!AC75+'Temp Relocation Living Costs'!AC75</f>
        <v>4073883.5332161007</v>
      </c>
      <c r="AL75" s="52">
        <f>'Temp Relocation Housing Costs'!AD75+'Temp Relocation Living Costs'!AD75</f>
        <v>2776782.9131115382</v>
      </c>
      <c r="AM75" s="52">
        <f>'Temp Relocation Housing Costs'!AE75+'Temp Relocation Living Costs'!AE75</f>
        <v>2765304.4283079328</v>
      </c>
      <c r="AN75" s="52">
        <f>'Temp Relocation Housing Costs'!AF75+'Temp Relocation Living Costs'!AF75</f>
        <v>2236939.7286663768</v>
      </c>
      <c r="AO75" s="52">
        <f>'Temp Relocation Housing Costs'!AG75+'Temp Relocation Living Costs'!AG75</f>
        <v>887075.50207380822</v>
      </c>
      <c r="AP75" s="53">
        <f>'Temp Relocation Housing Costs'!AH75+'Temp Relocation Living Costs'!AH75</f>
        <v>232690709.28017226</v>
      </c>
      <c r="AQ75" s="53">
        <f>'Temp Relocation Housing Costs'!AI75+'Temp Relocation Living Costs'!AI75</f>
        <v>439254767.73215622</v>
      </c>
      <c r="AR75" s="53">
        <f>'Temp Relocation Housing Costs'!AJ75+'Temp Relocation Living Costs'!AJ75</f>
        <v>347208715.26462179</v>
      </c>
      <c r="AS75" s="53">
        <f>'Temp Relocation Housing Costs'!AK75+'Temp Relocation Living Costs'!AK75</f>
        <v>156632415.90644825</v>
      </c>
      <c r="AT75" s="53">
        <f>'Temp Relocation Housing Costs'!AL75+'Temp Relocation Living Costs'!AL75</f>
        <v>98829724.088992059</v>
      </c>
      <c r="AU75" s="53">
        <f>'Temp Relocation Housing Costs'!AM75+'Temp Relocation Living Costs'!AM75</f>
        <v>52255573.983554468</v>
      </c>
      <c r="AW75" s="68">
        <v>2094</v>
      </c>
      <c r="AX75" s="55">
        <f t="shared" si="14"/>
        <v>0</v>
      </c>
      <c r="AY75" s="56">
        <f t="shared" si="15"/>
        <v>16358039.686566366</v>
      </c>
      <c r="AZ75" s="57">
        <f t="shared" si="16"/>
        <v>1326871906.2559452</v>
      </c>
      <c r="BA75" s="58">
        <f t="shared" si="17"/>
        <v>1343229945.9425116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3942122.7551869121</v>
      </c>
      <c r="I76" s="52">
        <f>'Temp Relocation Housing Costs'!I76+'Temp Relocation Living Costs'!I76</f>
        <v>4525223.1911317091</v>
      </c>
      <c r="J76" s="52">
        <f>'Temp Relocation Housing Costs'!J76+'Temp Relocation Living Costs'!J76</f>
        <v>3117154.6641833843</v>
      </c>
      <c r="K76" s="52">
        <f>'Temp Relocation Housing Costs'!K76+'Temp Relocation Living Costs'!K76</f>
        <v>2812259.4833217412</v>
      </c>
      <c r="L76" s="52">
        <f>'Temp Relocation Housing Costs'!L76+'Temp Relocation Living Costs'!L76</f>
        <v>2316386.0997107532</v>
      </c>
      <c r="M76" s="52">
        <f>'Temp Relocation Housing Costs'!M76+'Temp Relocation Living Costs'!M76</f>
        <v>983799.78121169144</v>
      </c>
      <c r="N76" s="53">
        <f>'Temp Relocation Housing Costs'!N76+'Temp Relocation Living Costs'!N76</f>
        <v>253415015.52865872</v>
      </c>
      <c r="O76" s="53">
        <f>'Temp Relocation Housing Costs'!O76+'Temp Relocation Living Costs'!O76</f>
        <v>487692448.22369093</v>
      </c>
      <c r="P76" s="53">
        <f>'Temp Relocation Housing Costs'!P76+'Temp Relocation Living Costs'!P76</f>
        <v>389587659.92034721</v>
      </c>
      <c r="Q76" s="53">
        <f>'Temp Relocation Housing Costs'!Q76+'Temp Relocation Living Costs'!Q76</f>
        <v>159218027.33351347</v>
      </c>
      <c r="R76" s="53">
        <f>'Temp Relocation Housing Costs'!R76+'Temp Relocation Living Costs'!R76</f>
        <v>102292172.35118411</v>
      </c>
      <c r="S76" s="53">
        <f>'Temp Relocation Housing Costs'!S76+'Temp Relocation Living Costs'!S76</f>
        <v>57926449.475948691</v>
      </c>
      <c r="U76" s="68">
        <v>2095</v>
      </c>
      <c r="V76" s="55">
        <f t="shared" si="9"/>
        <v>0</v>
      </c>
      <c r="W76" s="56">
        <f t="shared" si="10"/>
        <v>17696945.97474619</v>
      </c>
      <c r="X76" s="57">
        <f t="shared" si="11"/>
        <v>1450131772.833343</v>
      </c>
      <c r="Y76" s="58">
        <f t="shared" si="12"/>
        <v>1467828718.8080893</v>
      </c>
      <c r="Z76" s="96">
        <f t="shared" si="13"/>
        <v>28263147.669982072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3670020.3785245395</v>
      </c>
      <c r="AK76" s="52">
        <f>'Temp Relocation Housing Costs'!AC76+'Temp Relocation Living Costs'!AC76</f>
        <v>4132397.5035545407</v>
      </c>
      <c r="AL76" s="52">
        <f>'Temp Relocation Housing Costs'!AD76+'Temp Relocation Living Costs'!AD76</f>
        <v>2816666.3785295654</v>
      </c>
      <c r="AM76" s="52">
        <f>'Temp Relocation Housing Costs'!AE76+'Temp Relocation Living Costs'!AE76</f>
        <v>2805023.0260477723</v>
      </c>
      <c r="AN76" s="52">
        <f>'Temp Relocation Housing Costs'!AF76+'Temp Relocation Living Costs'!AF76</f>
        <v>2269069.3229134483</v>
      </c>
      <c r="AO76" s="52">
        <f>'Temp Relocation Housing Costs'!AG76+'Temp Relocation Living Costs'!AG76</f>
        <v>899816.73760326998</v>
      </c>
      <c r="AP76" s="53">
        <f>'Temp Relocation Housing Costs'!AH76+'Temp Relocation Living Costs'!AH76</f>
        <v>235923214.21005398</v>
      </c>
      <c r="AQ76" s="53">
        <f>'Temp Relocation Housing Costs'!AI76+'Temp Relocation Living Costs'!AI76</f>
        <v>445356830.02145314</v>
      </c>
      <c r="AR76" s="53">
        <f>'Temp Relocation Housing Costs'!AJ76+'Temp Relocation Living Costs'!AJ76</f>
        <v>352032087.40209472</v>
      </c>
      <c r="AS76" s="53">
        <f>'Temp Relocation Housing Costs'!AK76+'Temp Relocation Living Costs'!AK76</f>
        <v>158808330.2700392</v>
      </c>
      <c r="AT76" s="53">
        <f>'Temp Relocation Housing Costs'!AL76+'Temp Relocation Living Costs'!AL76</f>
        <v>100202652.00401196</v>
      </c>
      <c r="AU76" s="53">
        <f>'Temp Relocation Housing Costs'!AM76+'Temp Relocation Living Costs'!AM76</f>
        <v>52981500.691321127</v>
      </c>
      <c r="AW76" s="68">
        <v>2095</v>
      </c>
      <c r="AX76" s="55">
        <f t="shared" si="14"/>
        <v>0</v>
      </c>
      <c r="AY76" s="56">
        <f t="shared" si="15"/>
        <v>16592993.347173136</v>
      </c>
      <c r="AZ76" s="57">
        <f t="shared" si="16"/>
        <v>1345304614.598974</v>
      </c>
      <c r="BA76" s="58">
        <f t="shared" si="17"/>
        <v>1361897607.9461472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3998744.2202059156</v>
      </c>
      <c r="I77" s="52">
        <f>'Temp Relocation Housing Costs'!I77+'Temp Relocation Living Costs'!I77</f>
        <v>4590219.8395193629</v>
      </c>
      <c r="J77" s="52">
        <f>'Temp Relocation Housing Costs'!J77+'Temp Relocation Living Costs'!J77</f>
        <v>3161926.9543269756</v>
      </c>
      <c r="K77" s="52">
        <f>'Temp Relocation Housing Costs'!K77+'Temp Relocation Living Costs'!K77</f>
        <v>2852652.5055201873</v>
      </c>
      <c r="L77" s="52">
        <f>'Temp Relocation Housing Costs'!L77+'Temp Relocation Living Costs'!L77</f>
        <v>2349656.7974186586</v>
      </c>
      <c r="M77" s="52">
        <f>'Temp Relocation Housing Costs'!M77+'Temp Relocation Living Costs'!M77</f>
        <v>997930.28610890429</v>
      </c>
      <c r="N77" s="53">
        <f>'Temp Relocation Housing Costs'!N77+'Temp Relocation Living Costs'!N77</f>
        <v>256935419.4568454</v>
      </c>
      <c r="O77" s="53">
        <f>'Temp Relocation Housing Costs'!O77+'Temp Relocation Living Costs'!O77</f>
        <v>494467399.60884082</v>
      </c>
      <c r="P77" s="53">
        <f>'Temp Relocation Housing Costs'!P77+'Temp Relocation Living Costs'!P77</f>
        <v>394999754.09122944</v>
      </c>
      <c r="Q77" s="53">
        <f>'Temp Relocation Housing Costs'!Q77+'Temp Relocation Living Costs'!Q77</f>
        <v>161429860.62876526</v>
      </c>
      <c r="R77" s="53">
        <f>'Temp Relocation Housing Costs'!R77+'Temp Relocation Living Costs'!R77</f>
        <v>103713200.08553766</v>
      </c>
      <c r="S77" s="53">
        <f>'Temp Relocation Housing Costs'!S77+'Temp Relocation Living Costs'!S77</f>
        <v>58731155.14761389</v>
      </c>
      <c r="U77" s="68">
        <v>2096</v>
      </c>
      <c r="V77" s="55">
        <f t="shared" si="9"/>
        <v>0</v>
      </c>
      <c r="W77" s="56">
        <f t="shared" si="10"/>
        <v>17951130.603100006</v>
      </c>
      <c r="X77" s="57">
        <f t="shared" si="11"/>
        <v>1470276789.0188327</v>
      </c>
      <c r="Y77" s="58">
        <f t="shared" si="12"/>
        <v>1488227919.6219327</v>
      </c>
      <c r="Z77" s="96">
        <f t="shared" si="13"/>
        <v>27146585.591581859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3722733.5849330011</v>
      </c>
      <c r="AK77" s="52">
        <f>'Temp Relocation Housing Costs'!AC77+'Temp Relocation Living Costs'!AC77</f>
        <v>4191751.92126877</v>
      </c>
      <c r="AL77" s="52">
        <f>'Temp Relocation Housing Costs'!AD77+'Temp Relocation Living Costs'!AD77</f>
        <v>2857122.6978088855</v>
      </c>
      <c r="AM77" s="52">
        <f>'Temp Relocation Housing Costs'!AE77+'Temp Relocation Living Costs'!AE77</f>
        <v>2845312.1096228305</v>
      </c>
      <c r="AN77" s="52">
        <f>'Temp Relocation Housing Costs'!AF77+'Temp Relocation Living Costs'!AF77</f>
        <v>2301660.4006834119</v>
      </c>
      <c r="AO77" s="52">
        <f>'Temp Relocation Housing Costs'!AG77+'Temp Relocation Living Costs'!AG77</f>
        <v>912740.97794172273</v>
      </c>
      <c r="AP77" s="53">
        <f>'Temp Relocation Housing Costs'!AH77+'Temp Relocation Living Costs'!AH77</f>
        <v>239200624.62049431</v>
      </c>
      <c r="AQ77" s="53">
        <f>'Temp Relocation Housing Costs'!AI77+'Temp Relocation Living Costs'!AI77</f>
        <v>451543661.25787985</v>
      </c>
      <c r="AR77" s="53">
        <f>'Temp Relocation Housing Costs'!AJ77+'Temp Relocation Living Costs'!AJ77</f>
        <v>356922465.11216366</v>
      </c>
      <c r="AS77" s="53">
        <f>'Temp Relocation Housing Costs'!AK77+'Temp Relocation Living Costs'!AK77</f>
        <v>161014472.11425909</v>
      </c>
      <c r="AT77" s="53">
        <f>'Temp Relocation Housing Costs'!AL77+'Temp Relocation Living Costs'!AL77</f>
        <v>101594652.43063921</v>
      </c>
      <c r="AU77" s="53">
        <f>'Temp Relocation Housing Costs'!AM77+'Temp Relocation Living Costs'!AM77</f>
        <v>53717511.86558345</v>
      </c>
      <c r="AW77" s="68">
        <v>2096</v>
      </c>
      <c r="AX77" s="55">
        <f t="shared" si="14"/>
        <v>0</v>
      </c>
      <c r="AY77" s="56">
        <f t="shared" si="15"/>
        <v>16831321.692258622</v>
      </c>
      <c r="AZ77" s="57">
        <f t="shared" si="16"/>
        <v>1363993387.4010196</v>
      </c>
      <c r="BA77" s="58">
        <f t="shared" si="17"/>
        <v>1380824709.0932782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4056178.9501839275</v>
      </c>
      <c r="I78" s="52">
        <f>'Temp Relocation Housing Costs'!I78+'Temp Relocation Living Costs'!I78</f>
        <v>4656150.0472306544</v>
      </c>
      <c r="J78" s="52">
        <f>'Temp Relocation Housing Costs'!J78+'Temp Relocation Living Costs'!J78</f>
        <v>3207342.3174588084</v>
      </c>
      <c r="K78" s="52">
        <f>'Temp Relocation Housing Costs'!K78+'Temp Relocation Living Costs'!K78</f>
        <v>2893625.7004416697</v>
      </c>
      <c r="L78" s="52">
        <f>'Temp Relocation Housing Costs'!L78+'Temp Relocation Living Costs'!L78</f>
        <v>2383405.3685372658</v>
      </c>
      <c r="M78" s="52">
        <f>'Temp Relocation Housing Costs'!M78+'Temp Relocation Living Costs'!M78</f>
        <v>1012263.7501574231</v>
      </c>
      <c r="N78" s="53">
        <f>'Temp Relocation Housing Costs'!N78+'Temp Relocation Living Costs'!N78</f>
        <v>260504728.31590894</v>
      </c>
      <c r="O78" s="53">
        <f>'Temp Relocation Housing Costs'!O78+'Temp Relocation Living Costs'!O78</f>
        <v>501336467.61695307</v>
      </c>
      <c r="P78" s="53">
        <f>'Temp Relocation Housing Costs'!P78+'Temp Relocation Living Costs'!P78</f>
        <v>400487032.27415264</v>
      </c>
      <c r="Q78" s="53">
        <f>'Temp Relocation Housing Costs'!Q78+'Temp Relocation Living Costs'!Q78</f>
        <v>163672420.38513401</v>
      </c>
      <c r="R78" s="53">
        <f>'Temp Relocation Housing Costs'!R78+'Temp Relocation Living Costs'!R78</f>
        <v>105153968.52707717</v>
      </c>
      <c r="S78" s="53">
        <f>'Temp Relocation Housing Costs'!S78+'Temp Relocation Living Costs'!S78</f>
        <v>59547039.671493717</v>
      </c>
      <c r="U78" s="68">
        <v>2097</v>
      </c>
      <c r="V78" s="55">
        <f t="shared" si="9"/>
        <v>0</v>
      </c>
      <c r="W78" s="56">
        <f t="shared" si="10"/>
        <v>18208966.134009749</v>
      </c>
      <c r="X78" s="57">
        <f t="shared" si="11"/>
        <v>1490701656.7907195</v>
      </c>
      <c r="Y78" s="58">
        <f t="shared" si="12"/>
        <v>1508910622.9247293</v>
      </c>
      <c r="Z78" s="96">
        <f t="shared" si="13"/>
        <v>26074134.409337617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3776203.9212326538</v>
      </c>
      <c r="AK78" s="52">
        <f>'Temp Relocation Housing Costs'!AC78+'Temp Relocation Living Costs'!AC78</f>
        <v>4251958.857865599</v>
      </c>
      <c r="AL78" s="52">
        <f>'Temp Relocation Housing Costs'!AD78+'Temp Relocation Living Costs'!AD78</f>
        <v>2898160.0989593528</v>
      </c>
      <c r="AM78" s="52">
        <f>'Temp Relocation Housing Costs'!AE78+'Temp Relocation Living Costs'!AE78</f>
        <v>2886179.8730305471</v>
      </c>
      <c r="AN78" s="52">
        <f>'Temp Relocation Housing Costs'!AF78+'Temp Relocation Living Costs'!AF78</f>
        <v>2334719.5903525939</v>
      </c>
      <c r="AO78" s="52">
        <f>'Temp Relocation Housing Costs'!AG78+'Temp Relocation Living Costs'!AG78</f>
        <v>925850.8516223277</v>
      </c>
      <c r="AP78" s="53">
        <f>'Temp Relocation Housing Costs'!AH78+'Temp Relocation Living Costs'!AH78</f>
        <v>242523564.33178958</v>
      </c>
      <c r="AQ78" s="53">
        <f>'Temp Relocation Housing Costs'!AI78+'Temp Relocation Living Costs'!AI78</f>
        <v>457816439.03911692</v>
      </c>
      <c r="AR78" s="53">
        <f>'Temp Relocation Housing Costs'!AJ78+'Temp Relocation Living Costs'!AJ78</f>
        <v>361880779.22633588</v>
      </c>
      <c r="AS78" s="53">
        <f>'Temp Relocation Housing Costs'!AK78+'Temp Relocation Living Costs'!AK78</f>
        <v>163251261.35479972</v>
      </c>
      <c r="AT78" s="53">
        <f>'Temp Relocation Housing Costs'!AL78+'Temp Relocation Living Costs'!AL78</f>
        <v>103005990.32138519</v>
      </c>
      <c r="AU78" s="53">
        <f>'Temp Relocation Housing Costs'!AM78+'Temp Relocation Living Costs'!AM78</f>
        <v>54463747.598258987</v>
      </c>
      <c r="AW78" s="68">
        <v>2097</v>
      </c>
      <c r="AX78" s="55">
        <f t="shared" si="14"/>
        <v>0</v>
      </c>
      <c r="AY78" s="56">
        <f t="shared" si="15"/>
        <v>17073073.193063077</v>
      </c>
      <c r="AZ78" s="57">
        <f t="shared" si="16"/>
        <v>1382941781.8716862</v>
      </c>
      <c r="BA78" s="58">
        <f t="shared" si="17"/>
        <v>1400014855.0647492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4114438.6262014941</v>
      </c>
      <c r="I79" s="52">
        <f>'Temp Relocation Housing Costs'!I79+'Temp Relocation Living Costs'!I79</f>
        <v>4723027.2231571572</v>
      </c>
      <c r="J79" s="52">
        <f>'Temp Relocation Housing Costs'!J79+'Temp Relocation Living Costs'!J79</f>
        <v>3253409.9901595172</v>
      </c>
      <c r="K79" s="52">
        <f>'Temp Relocation Housing Costs'!K79+'Temp Relocation Living Costs'!K79</f>
        <v>2935187.401218256</v>
      </c>
      <c r="L79" s="52">
        <f>'Temp Relocation Housing Costs'!L79+'Temp Relocation Living Costs'!L79</f>
        <v>2417638.6768540032</v>
      </c>
      <c r="M79" s="52">
        <f>'Temp Relocation Housing Costs'!M79+'Temp Relocation Living Costs'!M79</f>
        <v>1026803.0884984555</v>
      </c>
      <c r="N79" s="53">
        <f>'Temp Relocation Housing Costs'!N79+'Temp Relocation Living Costs'!N79</f>
        <v>264123621.48591852</v>
      </c>
      <c r="O79" s="53">
        <f>'Temp Relocation Housing Costs'!O79+'Temp Relocation Living Costs'!O79</f>
        <v>508300959.70223898</v>
      </c>
      <c r="P79" s="53">
        <f>'Temp Relocation Housing Costs'!P79+'Temp Relocation Living Costs'!P79</f>
        <v>406050538.91429591</v>
      </c>
      <c r="Q79" s="53">
        <f>'Temp Relocation Housing Costs'!Q79+'Temp Relocation Living Costs'!Q79</f>
        <v>165946133.45007461</v>
      </c>
      <c r="R79" s="53">
        <f>'Temp Relocation Housing Costs'!R79+'Temp Relocation Living Costs'!R79</f>
        <v>106614751.91078821</v>
      </c>
      <c r="S79" s="53">
        <f>'Temp Relocation Housing Costs'!S79+'Temp Relocation Living Costs'!S79</f>
        <v>60374258.342550352</v>
      </c>
      <c r="U79" s="68">
        <v>2098</v>
      </c>
      <c r="V79" s="55">
        <f t="shared" si="9"/>
        <v>0</v>
      </c>
      <c r="W79" s="56">
        <f t="shared" si="10"/>
        <v>18470505.006088883</v>
      </c>
      <c r="X79" s="57">
        <f t="shared" si="11"/>
        <v>1511410263.8058667</v>
      </c>
      <c r="Y79" s="58">
        <f t="shared" si="12"/>
        <v>1529880768.8119557</v>
      </c>
      <c r="Z79" s="96">
        <f t="shared" si="13"/>
        <v>25044051.475773398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3830442.2622253019</v>
      </c>
      <c r="AK79" s="52">
        <f>'Temp Relocation Housing Costs'!AC79+'Temp Relocation Living Costs'!AC79</f>
        <v>4313030.5582372108</v>
      </c>
      <c r="AL79" s="52">
        <f>'Temp Relocation Housing Costs'!AD79+'Temp Relocation Living Costs'!AD79</f>
        <v>2939786.9281713008</v>
      </c>
      <c r="AM79" s="52">
        <f>'Temp Relocation Housing Costs'!AE79+'Temp Relocation Living Costs'!AE79</f>
        <v>2927634.6279603201</v>
      </c>
      <c r="AN79" s="52">
        <f>'Temp Relocation Housing Costs'!AF79+'Temp Relocation Living Costs'!AF79</f>
        <v>2368253.6155019617</v>
      </c>
      <c r="AO79" s="52">
        <f>'Temp Relocation Housing Costs'!AG79+'Temp Relocation Living Costs'!AG79</f>
        <v>939149.02493237308</v>
      </c>
      <c r="AP79" s="53">
        <f>'Temp Relocation Housing Costs'!AH79+'Temp Relocation Living Costs'!AH79</f>
        <v>245892665.8302559</v>
      </c>
      <c r="AQ79" s="53">
        <f>'Temp Relocation Housing Costs'!AI79+'Temp Relocation Living Costs'!AI79</f>
        <v>464176357.32185757</v>
      </c>
      <c r="AR79" s="53">
        <f>'Temp Relocation Housing Costs'!AJ79+'Temp Relocation Living Costs'!AJ79</f>
        <v>366907973.50709289</v>
      </c>
      <c r="AS79" s="53">
        <f>'Temp Relocation Housing Costs'!AK79+'Temp Relocation Living Costs'!AK79</f>
        <v>165519123.74075949</v>
      </c>
      <c r="AT79" s="53">
        <f>'Temp Relocation Housing Costs'!AL79+'Temp Relocation Living Costs'!AL79</f>
        <v>104436934.30944243</v>
      </c>
      <c r="AU79" s="53">
        <f>'Temp Relocation Housing Costs'!AM79+'Temp Relocation Living Costs'!AM79</f>
        <v>55220349.927401535</v>
      </c>
      <c r="AW79" s="68">
        <v>2098</v>
      </c>
      <c r="AX79" s="55">
        <f t="shared" si="14"/>
        <v>0</v>
      </c>
      <c r="AY79" s="56">
        <f t="shared" si="15"/>
        <v>17318297.01702847</v>
      </c>
      <c r="AZ79" s="57">
        <f t="shared" si="16"/>
        <v>1402153404.6368098</v>
      </c>
      <c r="BA79" s="58">
        <f t="shared" si="17"/>
        <v>1419471701.6538384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4173535.0971167581</v>
      </c>
      <c r="I80" s="52">
        <f>'Temp Relocation Housing Costs'!I80+'Temp Relocation Living Costs'!I80</f>
        <v>4790864.9687849227</v>
      </c>
      <c r="J80" s="52">
        <f>'Temp Relocation Housing Costs'!J80+'Temp Relocation Living Costs'!J80</f>
        <v>3300139.3416765179</v>
      </c>
      <c r="K80" s="52">
        <f>'Temp Relocation Housing Costs'!K80+'Temp Relocation Living Costs'!K80</f>
        <v>2977346.0606723861</v>
      </c>
      <c r="L80" s="52">
        <f>'Temp Relocation Housing Costs'!L80+'Temp Relocation Living Costs'!L80</f>
        <v>2452363.6847421937</v>
      </c>
      <c r="M80" s="52">
        <f>'Temp Relocation Housing Costs'!M80+'Temp Relocation Living Costs'!M80</f>
        <v>1041551.2581439395</v>
      </c>
      <c r="N80" s="53">
        <f>'Temp Relocation Housing Costs'!N80+'Temp Relocation Living Costs'!N80</f>
        <v>267792787.78479064</v>
      </c>
      <c r="O80" s="53">
        <f>'Temp Relocation Housing Costs'!O80+'Temp Relocation Living Costs'!O80</f>
        <v>515362201.48187</v>
      </c>
      <c r="P80" s="53">
        <f>'Temp Relocation Housing Costs'!P80+'Temp Relocation Living Costs'!P80</f>
        <v>411691332.96611714</v>
      </c>
      <c r="Q80" s="53">
        <f>'Temp Relocation Housing Costs'!Q80+'Temp Relocation Living Costs'!Q80</f>
        <v>168251432.60074377</v>
      </c>
      <c r="R80" s="53">
        <f>'Temp Relocation Housing Costs'!R80+'Temp Relocation Living Costs'!R80</f>
        <v>108095828.28128818</v>
      </c>
      <c r="S80" s="53">
        <f>'Temp Relocation Housing Costs'!S80+'Temp Relocation Living Costs'!S80</f>
        <v>61212968.613080598</v>
      </c>
      <c r="U80" s="68">
        <v>2099</v>
      </c>
      <c r="V80" s="55">
        <f t="shared" si="9"/>
        <v>0</v>
      </c>
      <c r="W80" s="56">
        <f t="shared" si="10"/>
        <v>18735800.411136717</v>
      </c>
      <c r="X80" s="57">
        <f t="shared" si="11"/>
        <v>1532406551.7278903</v>
      </c>
      <c r="Y80" s="58">
        <f t="shared" si="12"/>
        <v>1551142352.1390269</v>
      </c>
      <c r="Z80" s="96">
        <f t="shared" si="13"/>
        <v>24054662.98864216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3885459.63890961</v>
      </c>
      <c r="AK80" s="52">
        <f>'Temp Relocation Housing Costs'!AC80+'Temp Relocation Living Costs'!AC80</f>
        <v>4374979.4431515122</v>
      </c>
      <c r="AL80" s="52">
        <f>'Temp Relocation Housing Costs'!AD80+'Temp Relocation Living Costs'!AD80</f>
        <v>2982011.6515129991</v>
      </c>
      <c r="AM80" s="52">
        <f>'Temp Relocation Housing Costs'!AE80+'Temp Relocation Living Costs'!AE80</f>
        <v>2969684.8054839321</v>
      </c>
      <c r="AN80" s="52">
        <f>'Temp Relocation Housing Costs'!AF80+'Temp Relocation Living Costs'!AF80</f>
        <v>2402269.2962845648</v>
      </c>
      <c r="AO80" s="52">
        <f>'Temp Relocation Housing Costs'!AG80+'Temp Relocation Living Costs'!AG80</f>
        <v>952638.20245554205</v>
      </c>
      <c r="AP80" s="53">
        <f>'Temp Relocation Housing Costs'!AH80+'Temp Relocation Living Costs'!AH80</f>
        <v>249308570.38861549</v>
      </c>
      <c r="AQ80" s="53">
        <f>'Temp Relocation Housing Costs'!AI80+'Temp Relocation Living Costs'!AI80</f>
        <v>470624626.64906496</v>
      </c>
      <c r="AR80" s="53">
        <f>'Temp Relocation Housing Costs'!AJ80+'Temp Relocation Living Costs'!AJ80</f>
        <v>372005004.82752514</v>
      </c>
      <c r="AS80" s="53">
        <f>'Temp Relocation Housing Costs'!AK80+'Temp Relocation Living Costs'!AK80</f>
        <v>167818490.93568048</v>
      </c>
      <c r="AT80" s="53">
        <f>'Temp Relocation Housing Costs'!AL80+'Temp Relocation Living Costs'!AL80</f>
        <v>105887756.7598159</v>
      </c>
      <c r="AU80" s="53">
        <f>'Temp Relocation Housing Costs'!AM80+'Temp Relocation Living Costs'!AM80</f>
        <v>55987462.864236481</v>
      </c>
      <c r="AW80" s="68">
        <v>2099</v>
      </c>
      <c r="AX80" s="55">
        <f t="shared" si="14"/>
        <v>0</v>
      </c>
      <c r="AY80" s="56">
        <f t="shared" si="15"/>
        <v>17567043.037798163</v>
      </c>
      <c r="AZ80" s="57">
        <f t="shared" si="16"/>
        <v>1421631912.4249384</v>
      </c>
      <c r="BA80" s="58">
        <f t="shared" si="17"/>
        <v>1439198955.4627366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5404051.6474653734</v>
      </c>
      <c r="I81" s="52">
        <f>'Temp Relocation Housing Costs'!I81+'Temp Relocation Living Costs'!I81</f>
        <v>6203393.7956415378</v>
      </c>
      <c r="J81" s="52">
        <f>'Temp Relocation Housing Costs'!J81+'Temp Relocation Living Costs'!J81</f>
        <v>4273145.6741726669</v>
      </c>
      <c r="K81" s="52">
        <f>'Temp Relocation Housing Costs'!K81+'Temp Relocation Living Costs'!K81</f>
        <v>3855180.6825265624</v>
      </c>
      <c r="L81" s="52">
        <f>'Temp Relocation Housing Costs'!L81+'Temp Relocation Living Costs'!L81</f>
        <v>3175413.5768190348</v>
      </c>
      <c r="M81" s="52">
        <f>'Temp Relocation Housing Costs'!M81+'Temp Relocation Living Costs'!M81</f>
        <v>1348640.1004225039</v>
      </c>
      <c r="N81" s="53">
        <f>'Temp Relocation Housing Costs'!N81+'Temp Relocation Living Costs'!N81</f>
        <v>346587143.55703777</v>
      </c>
      <c r="O81" s="53">
        <f>'Temp Relocation Housing Costs'!O81+'Temp Relocation Living Costs'!O81</f>
        <v>667000462.50839508</v>
      </c>
      <c r="P81" s="53">
        <f>'Temp Relocation Housing Costs'!P81+'Temp Relocation Living Costs'!P81</f>
        <v>532825862.48956376</v>
      </c>
      <c r="Q81" s="53">
        <f>'Temp Relocation Housing Costs'!Q81+'Temp Relocation Living Costs'!Q81</f>
        <v>217757109.54297474</v>
      </c>
      <c r="R81" s="53">
        <f>'Temp Relocation Housing Costs'!R81+'Temp Relocation Living Costs'!R81</f>
        <v>139901543.51935664</v>
      </c>
      <c r="S81" s="53">
        <f>'Temp Relocation Housing Costs'!S81+'Temp Relocation Living Costs'!S81</f>
        <v>79224045.261831209</v>
      </c>
      <c r="U81" s="68">
        <v>2100</v>
      </c>
      <c r="V81" s="55">
        <f t="shared" si="9"/>
        <v>0</v>
      </c>
      <c r="W81" s="56">
        <f t="shared" si="10"/>
        <v>24259825.477047682</v>
      </c>
      <c r="X81" s="57">
        <f t="shared" si="11"/>
        <v>1983296166.8791592</v>
      </c>
      <c r="Y81" s="58">
        <f t="shared" si="12"/>
        <v>2007555992.3562069</v>
      </c>
      <c r="Z81" s="96">
        <f t="shared" si="13"/>
        <v>29492793.239907283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5031040.6104684249</v>
      </c>
      <c r="AK81" s="52">
        <f>'Temp Relocation Housing Costs'!AC81+'Temp Relocation Living Costs'!AC81</f>
        <v>5664889.4323958876</v>
      </c>
      <c r="AL81" s="52">
        <f>'Temp Relocation Housing Costs'!AD81+'Temp Relocation Living Costs'!AD81</f>
        <v>3861221.8666263511</v>
      </c>
      <c r="AM81" s="52">
        <f>'Temp Relocation Housing Costs'!AE81+'Temp Relocation Living Costs'!AE81</f>
        <v>3845260.5985307619</v>
      </c>
      <c r="AN81" s="52">
        <f>'Temp Relocation Housing Costs'!AF81+'Temp Relocation Living Costs'!AF81</f>
        <v>3110549.4613452633</v>
      </c>
      <c r="AO81" s="52">
        <f>'Temp Relocation Housing Costs'!AG81+'Temp Relocation Living Costs'!AG81</f>
        <v>1233512.1012819172</v>
      </c>
      <c r="AP81" s="53">
        <f>'Temp Relocation Housing Costs'!AH81+'Temp Relocation Living Costs'!AH81</f>
        <v>322664198.65168017</v>
      </c>
      <c r="AQ81" s="53">
        <f>'Temp Relocation Housing Costs'!AI81+'Temp Relocation Living Costs'!AI81</f>
        <v>609099469.73247349</v>
      </c>
      <c r="AR81" s="53">
        <f>'Temp Relocation Housing Costs'!AJ81+'Temp Relocation Living Costs'!AJ81</f>
        <v>481462376.48382515</v>
      </c>
      <c r="AS81" s="53">
        <f>'Temp Relocation Housing Costs'!AK81+'Temp Relocation Living Costs'!AK81</f>
        <v>217196780.7295576</v>
      </c>
      <c r="AT81" s="53">
        <f>'Temp Relocation Housing Costs'!AL81+'Temp Relocation Living Costs'!AL81</f>
        <v>137043777.23025203</v>
      </c>
      <c r="AU81" s="53">
        <f>'Temp Relocation Housing Costs'!AM81+'Temp Relocation Living Costs'!AM81</f>
        <v>72461006.09967038</v>
      </c>
      <c r="AW81" s="68">
        <v>2100</v>
      </c>
      <c r="AX81" s="55">
        <f t="shared" si="14"/>
        <v>0</v>
      </c>
      <c r="AY81" s="56">
        <f t="shared" si="15"/>
        <v>22746474.070648607</v>
      </c>
      <c r="AZ81" s="57">
        <f t="shared" si="16"/>
        <v>1839927608.9274588</v>
      </c>
      <c r="BA81" s="58">
        <f t="shared" si="17"/>
        <v>1862674082.9981074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5481671.0774831837</v>
      </c>
      <c r="I82" s="52">
        <f>'Temp Relocation Housing Costs'!I82+'Temp Relocation Living Costs'!I82</f>
        <v>6292494.3302042615</v>
      </c>
      <c r="J82" s="52">
        <f>'Temp Relocation Housing Costs'!J82+'Temp Relocation Living Costs'!J82</f>
        <v>4334521.6848493824</v>
      </c>
      <c r="K82" s="52">
        <f>'Temp Relocation Housing Costs'!K82+'Temp Relocation Living Costs'!K82</f>
        <v>3910553.3818851514</v>
      </c>
      <c r="L82" s="52">
        <f>'Temp Relocation Housing Costs'!L82+'Temp Relocation Living Costs'!L82</f>
        <v>3221022.6508957269</v>
      </c>
      <c r="M82" s="52">
        <f>'Temp Relocation Housing Costs'!M82+'Temp Relocation Living Costs'!M82</f>
        <v>1368010.8767812112</v>
      </c>
      <c r="N82" s="53">
        <f>'Temp Relocation Housing Costs'!N82+'Temp Relocation Living Costs'!N82</f>
        <v>351401880.91224861</v>
      </c>
      <c r="O82" s="53">
        <f>'Temp Relocation Housing Costs'!O82+'Temp Relocation Living Costs'!O82</f>
        <v>676266334.31720793</v>
      </c>
      <c r="P82" s="53">
        <f>'Temp Relocation Housing Costs'!P82+'Temp Relocation Living Costs'!P82</f>
        <v>540227800.59269702</v>
      </c>
      <c r="Q82" s="53">
        <f>'Temp Relocation Housing Costs'!Q82+'Temp Relocation Living Costs'!Q82</f>
        <v>220782159.11324754</v>
      </c>
      <c r="R82" s="53">
        <f>'Temp Relocation Housing Costs'!R82+'Temp Relocation Living Costs'!R82</f>
        <v>141845035.07741398</v>
      </c>
      <c r="S82" s="53">
        <f>'Temp Relocation Housing Costs'!S82+'Temp Relocation Living Costs'!S82</f>
        <v>80324613.985293612</v>
      </c>
      <c r="U82" s="68">
        <v>2101</v>
      </c>
      <c r="V82" s="55">
        <f t="shared" si="9"/>
        <v>0</v>
      </c>
      <c r="W82" s="56">
        <f t="shared" si="10"/>
        <v>24608274.002098914</v>
      </c>
      <c r="X82" s="57">
        <f t="shared" si="11"/>
        <v>2010847823.9981089</v>
      </c>
      <c r="Y82" s="58">
        <f t="shared" si="12"/>
        <v>2035456098.0002077</v>
      </c>
      <c r="Z82" s="96">
        <f t="shared" si="13"/>
        <v>28327653.228319399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5103302.4114384754</v>
      </c>
      <c r="AK82" s="52">
        <f>'Temp Relocation Housing Costs'!AC82+'Temp Relocation Living Costs'!AC82</f>
        <v>5746255.3255332559</v>
      </c>
      <c r="AL82" s="52">
        <f>'Temp Relocation Housing Costs'!AD82+'Temp Relocation Living Costs'!AD82</f>
        <v>3916681.3366705389</v>
      </c>
      <c r="AM82" s="52">
        <f>'Temp Relocation Housing Costs'!AE82+'Temp Relocation Living Costs'!AE82</f>
        <v>3900490.813820783</v>
      </c>
      <c r="AN82" s="52">
        <f>'Temp Relocation Housing Costs'!AF82+'Temp Relocation Living Costs'!AF82</f>
        <v>3155226.8796939701</v>
      </c>
      <c r="AO82" s="52">
        <f>'Temp Relocation Housing Costs'!AG82+'Temp Relocation Living Costs'!AG82</f>
        <v>1251229.2721136361</v>
      </c>
      <c r="AP82" s="53">
        <f>'Temp Relocation Housing Costs'!AH82+'Temp Relocation Living Costs'!AH82</f>
        <v>327146601.99328524</v>
      </c>
      <c r="AQ82" s="53">
        <f>'Temp Relocation Housing Costs'!AI82+'Temp Relocation Living Costs'!AI82</f>
        <v>617560989.51033401</v>
      </c>
      <c r="AR82" s="53">
        <f>'Temp Relocation Housing Costs'!AJ82+'Temp Relocation Living Costs'!AJ82</f>
        <v>488150780.63348395</v>
      </c>
      <c r="AS82" s="53">
        <f>'Temp Relocation Housing Costs'!AK82+'Temp Relocation Living Costs'!AK82</f>
        <v>220214046.2947993</v>
      </c>
      <c r="AT82" s="53">
        <f>'Temp Relocation Housing Costs'!AL82+'Temp Relocation Living Costs'!AL82</f>
        <v>138947569.12154335</v>
      </c>
      <c r="AU82" s="53">
        <f>'Temp Relocation Housing Costs'!AM82+'Temp Relocation Living Costs'!AM82</f>
        <v>73467623.683010817</v>
      </c>
      <c r="AW82" s="68">
        <v>2101</v>
      </c>
      <c r="AX82" s="55">
        <f t="shared" si="14"/>
        <v>0</v>
      </c>
      <c r="AY82" s="56">
        <f t="shared" si="15"/>
        <v>23073186.039270662</v>
      </c>
      <c r="AZ82" s="57">
        <f t="shared" si="16"/>
        <v>1865487611.2364566</v>
      </c>
      <c r="BA82" s="58">
        <f t="shared" si="17"/>
        <v>1888560797.2757273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5560405.3702575564</v>
      </c>
      <c r="I83" s="52">
        <f>'Temp Relocation Housing Costs'!I83+'Temp Relocation Living Costs'!I83</f>
        <v>6382874.6328295814</v>
      </c>
      <c r="J83" s="52">
        <f>'Temp Relocation Housing Costs'!J83+'Temp Relocation Living Costs'!J83</f>
        <v>4396779.2509360528</v>
      </c>
      <c r="K83" s="52">
        <f>'Temp Relocation Housing Costs'!K83+'Temp Relocation Living Costs'!K83</f>
        <v>3966721.4099421208</v>
      </c>
      <c r="L83" s="52">
        <f>'Temp Relocation Housing Costs'!L83+'Temp Relocation Living Costs'!L83</f>
        <v>3267286.8168487381</v>
      </c>
      <c r="M83" s="52">
        <f>'Temp Relocation Housing Costs'!M83+'Temp Relocation Living Costs'!M83</f>
        <v>1387659.879315028</v>
      </c>
      <c r="N83" s="53">
        <f>'Temp Relocation Housing Costs'!N83+'Temp Relocation Living Costs'!N83</f>
        <v>356283503.88693678</v>
      </c>
      <c r="O83" s="53">
        <f>'Temp Relocation Housing Costs'!O83+'Temp Relocation Living Costs'!O83</f>
        <v>685660926.24722517</v>
      </c>
      <c r="P83" s="53">
        <f>'Temp Relocation Housing Costs'!P83+'Temp Relocation Living Costs'!P83</f>
        <v>547732565.32557893</v>
      </c>
      <c r="Q83" s="53">
        <f>'Temp Relocation Housing Costs'!Q83+'Temp Relocation Living Costs'!Q83</f>
        <v>223849232.22489557</v>
      </c>
      <c r="R83" s="53">
        <f>'Temp Relocation Housing Costs'!R83+'Temp Relocation Living Costs'!R83</f>
        <v>143815525.33284962</v>
      </c>
      <c r="S83" s="53">
        <f>'Temp Relocation Housing Costs'!S83+'Temp Relocation Living Costs'!S83</f>
        <v>81440471.646742746</v>
      </c>
      <c r="U83" s="68">
        <v>2102</v>
      </c>
      <c r="V83" s="55">
        <f t="shared" si="9"/>
        <v>0</v>
      </c>
      <c r="W83" s="56">
        <f t="shared" si="10"/>
        <v>24961727.360129073</v>
      </c>
      <c r="X83" s="57">
        <f t="shared" si="11"/>
        <v>2038782224.6642289</v>
      </c>
      <c r="Y83" s="58">
        <f t="shared" si="12"/>
        <v>2063743952.024358</v>
      </c>
      <c r="Z83" s="96">
        <f t="shared" si="13"/>
        <v>27208543.218227006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5176602.1225117724</v>
      </c>
      <c r="AK83" s="52">
        <f>'Temp Relocation Housing Costs'!AC83+'Temp Relocation Living Costs'!AC83</f>
        <v>5828789.8925953442</v>
      </c>
      <c r="AL83" s="52">
        <f>'Temp Relocation Housing Costs'!AD83+'Temp Relocation Living Costs'!AD83</f>
        <v>3972937.3817171026</v>
      </c>
      <c r="AM83" s="52">
        <f>'Temp Relocation Housing Costs'!AE83+'Temp Relocation Living Costs'!AE83</f>
        <v>3956514.311283187</v>
      </c>
      <c r="AN83" s="52">
        <f>'Temp Relocation Housing Costs'!AF83+'Temp Relocation Living Costs'!AF83</f>
        <v>3200546.0083691361</v>
      </c>
      <c r="AO83" s="52">
        <f>'Temp Relocation Housing Costs'!AG83+'Temp Relocation Living Costs'!AG83</f>
        <v>1269200.9180672073</v>
      </c>
      <c r="AP83" s="53">
        <f>'Temp Relocation Housing Costs'!AH83+'Temp Relocation Living Costs'!AH83</f>
        <v>331691274.21938634</v>
      </c>
      <c r="AQ83" s="53">
        <f>'Temp Relocation Housing Costs'!AI83+'Temp Relocation Living Costs'!AI83</f>
        <v>626140055.4699086</v>
      </c>
      <c r="AR83" s="53">
        <f>'Temp Relocation Housing Costs'!AJ83+'Temp Relocation Living Costs'!AJ83</f>
        <v>494932099.10470605</v>
      </c>
      <c r="AS83" s="53">
        <f>'Temp Relocation Housing Costs'!AK83+'Temp Relocation Living Costs'!AK83</f>
        <v>223273227.26716912</v>
      </c>
      <c r="AT83" s="53">
        <f>'Temp Relocation Housing Costs'!AL83+'Temp Relocation Living Costs'!AL83</f>
        <v>140877808.20831189</v>
      </c>
      <c r="AU83" s="53">
        <f>'Temp Relocation Housing Costs'!AM83+'Temp Relocation Living Costs'!AM83</f>
        <v>74488225.048990101</v>
      </c>
      <c r="AW83" s="68">
        <v>2102</v>
      </c>
      <c r="AX83" s="55">
        <f t="shared" si="14"/>
        <v>0</v>
      </c>
      <c r="AY83" s="56">
        <f t="shared" si="15"/>
        <v>23404590.63454375</v>
      </c>
      <c r="AZ83" s="57">
        <f t="shared" si="16"/>
        <v>1891402689.3184719</v>
      </c>
      <c r="BA83" s="58">
        <f t="shared" si="17"/>
        <v>1914807279.9530156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5640270.5387760308</v>
      </c>
      <c r="I84" s="52">
        <f>'Temp Relocation Housing Costs'!I84+'Temp Relocation Living Costs'!I84</f>
        <v>6474553.0850715647</v>
      </c>
      <c r="J84" s="52">
        <f>'Temp Relocation Housing Costs'!J84+'Temp Relocation Living Costs'!J84</f>
        <v>4459931.0343820639</v>
      </c>
      <c r="K84" s="52">
        <f>'Temp Relocation Housing Costs'!K84+'Temp Relocation Living Costs'!K84</f>
        <v>4023696.1901560677</v>
      </c>
      <c r="L84" s="52">
        <f>'Temp Relocation Housing Costs'!L84+'Temp Relocation Living Costs'!L84</f>
        <v>3314215.4838883011</v>
      </c>
      <c r="M84" s="52">
        <f>'Temp Relocation Housing Costs'!M84+'Temp Relocation Living Costs'!M84</f>
        <v>1407591.1042398554</v>
      </c>
      <c r="N84" s="53">
        <f>'Temp Relocation Housing Costs'!N84+'Temp Relocation Living Costs'!N84</f>
        <v>361232941.64623886</v>
      </c>
      <c r="O84" s="53">
        <f>'Temp Relocation Housing Costs'!O84+'Temp Relocation Living Costs'!O84</f>
        <v>695186026.45933867</v>
      </c>
      <c r="P84" s="53">
        <f>'Temp Relocation Housing Costs'!P84+'Temp Relocation Living Costs'!P84</f>
        <v>555341585.14054656</v>
      </c>
      <c r="Q84" s="53">
        <f>'Temp Relocation Housing Costs'!Q84+'Temp Relocation Living Costs'!Q84</f>
        <v>226958912.66274226</v>
      </c>
      <c r="R84" s="53">
        <f>'Temp Relocation Housing Costs'!R84+'Temp Relocation Living Costs'!R84</f>
        <v>145813389.34757584</v>
      </c>
      <c r="S84" s="53">
        <f>'Temp Relocation Housing Costs'!S84+'Temp Relocation Living Costs'!S84</f>
        <v>82571830.637844592</v>
      </c>
      <c r="U84" s="68">
        <v>2103</v>
      </c>
      <c r="V84" s="55">
        <f t="shared" si="9"/>
        <v>0</v>
      </c>
      <c r="W84" s="56">
        <f t="shared" si="10"/>
        <v>25320257.436513886</v>
      </c>
      <c r="X84" s="57">
        <f t="shared" si="11"/>
        <v>2067104685.8942869</v>
      </c>
      <c r="Y84" s="58">
        <f t="shared" si="12"/>
        <v>2092424943.3308008</v>
      </c>
      <c r="Z84" s="96">
        <f t="shared" si="13"/>
        <v>26133644.746430673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5250954.6513901381</v>
      </c>
      <c r="AK84" s="52">
        <f>'Temp Relocation Housing Costs'!AC84+'Temp Relocation Living Costs'!AC84</f>
        <v>5912509.9194698147</v>
      </c>
      <c r="AL84" s="52">
        <f>'Temp Relocation Housing Costs'!AD84+'Temp Relocation Living Costs'!AD84</f>
        <v>4030001.4431255404</v>
      </c>
      <c r="AM84" s="52">
        <f>'Temp Relocation Housing Costs'!AE84+'Temp Relocation Living Costs'!AE84</f>
        <v>4013342.4849819243</v>
      </c>
      <c r="AN84" s="52">
        <f>'Temp Relocation Housing Costs'!AF84+'Temp Relocation Living Costs'!AF84</f>
        <v>3246516.0643792241</v>
      </c>
      <c r="AO84" s="52">
        <f>'Temp Relocation Housing Costs'!AG84+'Temp Relocation Living Costs'!AG84</f>
        <v>1287430.6942176006</v>
      </c>
      <c r="AP84" s="53">
        <f>'Temp Relocation Housing Costs'!AH84+'Temp Relocation Living Costs'!AH84</f>
        <v>336299080.36012042</v>
      </c>
      <c r="AQ84" s="53">
        <f>'Temp Relocation Housing Costs'!AI84+'Temp Relocation Living Costs'!AI84</f>
        <v>634838300.54537451</v>
      </c>
      <c r="AR84" s="53">
        <f>'Temp Relocation Housing Costs'!AJ84+'Temp Relocation Living Costs'!AJ84</f>
        <v>501807622.64950877</v>
      </c>
      <c r="AS84" s="53">
        <f>'Temp Relocation Housing Costs'!AK84+'Temp Relocation Living Costs'!AK84</f>
        <v>226374905.92930573</v>
      </c>
      <c r="AT84" s="53">
        <f>'Temp Relocation Housing Costs'!AL84+'Temp Relocation Living Costs'!AL84</f>
        <v>142834861.89108691</v>
      </c>
      <c r="AU84" s="53">
        <f>'Temp Relocation Housing Costs'!AM84+'Temp Relocation Living Costs'!AM84</f>
        <v>75523004.458249137</v>
      </c>
      <c r="AW84" s="68">
        <v>2103</v>
      </c>
      <c r="AX84" s="55">
        <f t="shared" si="14"/>
        <v>0</v>
      </c>
      <c r="AY84" s="56">
        <f t="shared" si="15"/>
        <v>23740755.257564239</v>
      </c>
      <c r="AZ84" s="57">
        <f t="shared" si="16"/>
        <v>1917677775.8336453</v>
      </c>
      <c r="BA84" s="58">
        <f t="shared" si="17"/>
        <v>1941418531.0912097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5721282.8260237649</v>
      </c>
      <c r="I85" s="52">
        <f>'Temp Relocation Housing Costs'!I85+'Temp Relocation Living Costs'!I85</f>
        <v>6567548.3325020801</v>
      </c>
      <c r="J85" s="52">
        <f>'Temp Relocation Housing Costs'!J85+'Temp Relocation Living Costs'!J85</f>
        <v>4523989.8790028114</v>
      </c>
      <c r="K85" s="52">
        <f>'Temp Relocation Housing Costs'!K85+'Temp Relocation Living Costs'!K85</f>
        <v>4081489.3100629123</v>
      </c>
      <c r="L85" s="52">
        <f>'Temp Relocation Housing Costs'!L85+'Temp Relocation Living Costs'!L85</f>
        <v>3361818.1963709383</v>
      </c>
      <c r="M85" s="52">
        <f>'Temp Relocation Housing Costs'!M85+'Temp Relocation Living Costs'!M85</f>
        <v>1427808.6051700108</v>
      </c>
      <c r="N85" s="53">
        <f>'Temp Relocation Housing Costs'!N85+'Temp Relocation Living Costs'!N85</f>
        <v>366251136.26311642</v>
      </c>
      <c r="O85" s="53">
        <f>'Temp Relocation Housing Costs'!O85+'Temp Relocation Living Costs'!O85</f>
        <v>704843447.95530832</v>
      </c>
      <c r="P85" s="53">
        <f>'Temp Relocation Housing Costs'!P85+'Temp Relocation Living Costs'!P85</f>
        <v>563056308.33378649</v>
      </c>
      <c r="Q85" s="53">
        <f>'Temp Relocation Housing Costs'!Q85+'Temp Relocation Living Costs'!Q85</f>
        <v>230111792.32146361</v>
      </c>
      <c r="R85" s="53">
        <f>'Temp Relocation Housing Costs'!R85+'Temp Relocation Living Costs'!R85</f>
        <v>147839007.39380938</v>
      </c>
      <c r="S85" s="53">
        <f>'Temp Relocation Housing Costs'!S85+'Temp Relocation Living Costs'!S85</f>
        <v>83718906.300778836</v>
      </c>
      <c r="U85" s="68">
        <v>2104</v>
      </c>
      <c r="V85" s="55">
        <f t="shared" si="9"/>
        <v>0</v>
      </c>
      <c r="W85" s="56">
        <f t="shared" si="10"/>
        <v>25683937.149132516</v>
      </c>
      <c r="X85" s="57">
        <f t="shared" si="11"/>
        <v>2095820598.5682631</v>
      </c>
      <c r="Y85" s="58">
        <f t="shared" si="12"/>
        <v>2121504535.7173955</v>
      </c>
      <c r="Z85" s="96">
        <f t="shared" si="13"/>
        <v>25101211.19012275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5326375.1198975844</v>
      </c>
      <c r="AK85" s="52">
        <f>'Temp Relocation Housing Costs'!AC85+'Temp Relocation Living Costs'!AC85</f>
        <v>5997432.4331432637</v>
      </c>
      <c r="AL85" s="52">
        <f>'Temp Relocation Housing Costs'!AD85+'Temp Relocation Living Costs'!AD85</f>
        <v>4087885.1265897932</v>
      </c>
      <c r="AM85" s="52">
        <f>'Temp Relocation Housing Costs'!AE85+'Temp Relocation Living Costs'!AE85</f>
        <v>4070986.8926360728</v>
      </c>
      <c r="AN85" s="52">
        <f>'Temp Relocation Housing Costs'!AF85+'Temp Relocation Living Costs'!AF85</f>
        <v>3293146.3971183593</v>
      </c>
      <c r="AO85" s="52">
        <f>'Temp Relocation Housing Costs'!AG85+'Temp Relocation Living Costs'!AG85</f>
        <v>1305922.3081383291</v>
      </c>
      <c r="AP85" s="53">
        <f>'Temp Relocation Housing Costs'!AH85+'Temp Relocation Living Costs'!AH85</f>
        <v>340970897.46249509</v>
      </c>
      <c r="AQ85" s="53">
        <f>'Temp Relocation Housing Costs'!AI85+'Temp Relocation Living Costs'!AI85</f>
        <v>643657380.35538876</v>
      </c>
      <c r="AR85" s="53">
        <f>'Temp Relocation Housing Costs'!AJ85+'Temp Relocation Living Costs'!AJ85</f>
        <v>508778659.95084637</v>
      </c>
      <c r="AS85" s="53">
        <f>'Temp Relocation Housing Costs'!AK85+'Temp Relocation Living Costs'!AK85</f>
        <v>229519672.65283191</v>
      </c>
      <c r="AT85" s="53">
        <f>'Temp Relocation Housing Costs'!AL85+'Temp Relocation Living Costs'!AL85</f>
        <v>144819102.6742717</v>
      </c>
      <c r="AU85" s="53">
        <f>'Temp Relocation Housing Costs'!AM85+'Temp Relocation Living Costs'!AM85</f>
        <v>76572158.870068938</v>
      </c>
      <c r="AW85" s="68">
        <v>2104</v>
      </c>
      <c r="AX85" s="55">
        <f t="shared" si="14"/>
        <v>0</v>
      </c>
      <c r="AY85" s="56">
        <f t="shared" si="15"/>
        <v>24081748.277523402</v>
      </c>
      <c r="AZ85" s="57">
        <f t="shared" si="16"/>
        <v>1944317871.9659028</v>
      </c>
      <c r="BA85" s="58">
        <f t="shared" si="17"/>
        <v>1968399620.2434263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5803458.7082870193</v>
      </c>
      <c r="I86" s="52">
        <f>'Temp Relocation Housing Costs'!I86+'Temp Relocation Living Costs'!I86</f>
        <v>6661879.2885029046</v>
      </c>
      <c r="J86" s="52">
        <f>'Temp Relocation Housing Costs'!J86+'Temp Relocation Living Costs'!J86</f>
        <v>4588968.813091876</v>
      </c>
      <c r="K86" s="52">
        <f>'Temp Relocation Housing Costs'!K86+'Temp Relocation Living Costs'!K86</f>
        <v>4140112.523632579</v>
      </c>
      <c r="L86" s="52">
        <f>'Temp Relocation Housing Costs'!L86+'Temp Relocation Living Costs'!L86</f>
        <v>3410104.635740594</v>
      </c>
      <c r="M86" s="52">
        <f>'Temp Relocation Housing Costs'!M86+'Temp Relocation Living Costs'!M86</f>
        <v>1448316.493942651</v>
      </c>
      <c r="N86" s="53">
        <f>'Temp Relocation Housing Costs'!N86+'Temp Relocation Living Costs'!N86</f>
        <v>371339042.89766896</v>
      </c>
      <c r="O86" s="53">
        <f>'Temp Relocation Housing Costs'!O86+'Temp Relocation Living Costs'!O86</f>
        <v>714635028.92284536</v>
      </c>
      <c r="P86" s="53">
        <f>'Temp Relocation Housing Costs'!P86+'Temp Relocation Living Costs'!P86</f>
        <v>570878203.32100117</v>
      </c>
      <c r="Q86" s="53">
        <f>'Temp Relocation Housing Costs'!Q86+'Temp Relocation Living Costs'!Q86</f>
        <v>233308471.31824917</v>
      </c>
      <c r="R86" s="53">
        <f>'Temp Relocation Housing Costs'!R86+'Temp Relocation Living Costs'!R86</f>
        <v>149892765.02645263</v>
      </c>
      <c r="S86" s="53">
        <f>'Temp Relocation Housing Costs'!S86+'Temp Relocation Living Costs'!S86</f>
        <v>84881916.969226867</v>
      </c>
      <c r="U86" s="68">
        <v>2105</v>
      </c>
      <c r="V86" s="55">
        <f t="shared" si="9"/>
        <v>0</v>
      </c>
      <c r="W86" s="56">
        <f t="shared" si="10"/>
        <v>26052840.463197622</v>
      </c>
      <c r="X86" s="57">
        <f t="shared" si="11"/>
        <v>2124935428.4554439</v>
      </c>
      <c r="Y86" s="58">
        <f t="shared" si="12"/>
        <v>2150988268.9186416</v>
      </c>
      <c r="Z86" s="96">
        <f t="shared" si="13"/>
        <v>24109564.928749327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5402878.8670557784</v>
      </c>
      <c r="AK86" s="52">
        <f>'Temp Relocation Housing Costs'!AC86+'Temp Relocation Living Costs'!AC86</f>
        <v>6083574.7051641569</v>
      </c>
      <c r="AL86" s="52">
        <f>'Temp Relocation Housing Costs'!AD86+'Temp Relocation Living Costs'!AD86</f>
        <v>4146600.2044986091</v>
      </c>
      <c r="AM86" s="52">
        <f>'Temp Relocation Housing Costs'!AE86+'Temp Relocation Living Costs'!AE86</f>
        <v>4129459.2579704402</v>
      </c>
      <c r="AN86" s="52">
        <f>'Temp Relocation Housing Costs'!AF86+'Temp Relocation Living Costs'!AF86</f>
        <v>3340446.4902678067</v>
      </c>
      <c r="AO86" s="52">
        <f>'Temp Relocation Housing Costs'!AG86+'Temp Relocation Living Costs'!AG86</f>
        <v>1324679.5206554937</v>
      </c>
      <c r="AP86" s="53">
        <f>'Temp Relocation Housing Costs'!AH86+'Temp Relocation Living Costs'!AH86</f>
        <v>345707614.75732541</v>
      </c>
      <c r="AQ86" s="53">
        <f>'Temp Relocation Housing Costs'!AI86+'Temp Relocation Living Costs'!AI86</f>
        <v>652598973.51821876</v>
      </c>
      <c r="AR86" s="53">
        <f>'Temp Relocation Housing Costs'!AJ86+'Temp Relocation Living Costs'!AJ86</f>
        <v>515846537.87170297</v>
      </c>
      <c r="AS86" s="53">
        <f>'Temp Relocation Housing Costs'!AK86+'Temp Relocation Living Costs'!AK86</f>
        <v>232708126.010726</v>
      </c>
      <c r="AT86" s="53">
        <f>'Temp Relocation Housing Costs'!AL86+'Temp Relocation Living Costs'!AL86</f>
        <v>146830908.23704559</v>
      </c>
      <c r="AU86" s="53">
        <f>'Temp Relocation Housing Costs'!AM86+'Temp Relocation Living Costs'!AM86</f>
        <v>77635887.97985974</v>
      </c>
      <c r="AW86" s="68">
        <v>2105</v>
      </c>
      <c r="AX86" s="55">
        <f t="shared" si="14"/>
        <v>0</v>
      </c>
      <c r="AY86" s="56">
        <f t="shared" si="15"/>
        <v>24427639.045612283</v>
      </c>
      <c r="AZ86" s="57">
        <f t="shared" si="16"/>
        <v>1971328048.3748784</v>
      </c>
      <c r="BA86" s="58">
        <f t="shared" si="17"/>
        <v>1995755687.4204907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5886814.8985041184</v>
      </c>
      <c r="I87" s="52">
        <f>'Temp Relocation Housing Costs'!I87+'Temp Relocation Living Costs'!I87</f>
        <v>6757565.1381123532</v>
      </c>
      <c r="J87" s="52">
        <f>'Temp Relocation Housing Costs'!J87+'Temp Relocation Living Costs'!J87</f>
        <v>4654881.0520707117</v>
      </c>
      <c r="K87" s="52">
        <f>'Temp Relocation Housing Costs'!K87+'Temp Relocation Living Costs'!K87</f>
        <v>4199577.7536595138</v>
      </c>
      <c r="L87" s="52">
        <f>'Temp Relocation Housing Costs'!L87+'Temp Relocation Living Costs'!L87</f>
        <v>3459084.6224976461</v>
      </c>
      <c r="M87" s="52">
        <f>'Temp Relocation Housing Costs'!M87+'Temp Relocation Living Costs'!M87</f>
        <v>1469118.9414540383</v>
      </c>
      <c r="N87" s="53">
        <f>'Temp Relocation Housing Costs'!N87+'Temp Relocation Living Costs'!N87</f>
        <v>376497629.97893912</v>
      </c>
      <c r="O87" s="53">
        <f>'Temp Relocation Housing Costs'!O87+'Temp Relocation Living Costs'!O87</f>
        <v>724562633.08549297</v>
      </c>
      <c r="P87" s="53">
        <f>'Temp Relocation Housing Costs'!P87+'Temp Relocation Living Costs'!P87</f>
        <v>578808758.91690695</v>
      </c>
      <c r="Q87" s="53">
        <f>'Temp Relocation Housing Costs'!Q87+'Temp Relocation Living Costs'!Q87</f>
        <v>236549558.10702753</v>
      </c>
      <c r="R87" s="53">
        <f>'Temp Relocation Housing Costs'!R87+'Temp Relocation Living Costs'!R87</f>
        <v>151975053.15647942</v>
      </c>
      <c r="S87" s="53">
        <f>'Temp Relocation Housing Costs'!S87+'Temp Relocation Living Costs'!S87</f>
        <v>86061084.00992927</v>
      </c>
      <c r="U87" s="68">
        <v>2106</v>
      </c>
      <c r="V87" s="55">
        <f t="shared" si="9"/>
        <v>0</v>
      </c>
      <c r="W87" s="56">
        <f t="shared" si="10"/>
        <v>26427042.406298377</v>
      </c>
      <c r="X87" s="57">
        <f t="shared" si="11"/>
        <v>2154454717.254775</v>
      </c>
      <c r="Y87" s="58">
        <f t="shared" si="12"/>
        <v>2180881759.6610732</v>
      </c>
      <c r="Z87" s="96">
        <f t="shared" si="13"/>
        <v>23157094.617996361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5480481.452203691</v>
      </c>
      <c r="AK87" s="52">
        <f>'Temp Relocation Housing Costs'!AC87+'Temp Relocation Living Costs'!AC87</f>
        <v>6170954.2551555205</v>
      </c>
      <c r="AL87" s="52">
        <f>'Temp Relocation Housing Costs'!AD87+'Temp Relocation Living Costs'!AD87</f>
        <v>4206158.61832981</v>
      </c>
      <c r="AM87" s="52">
        <f>'Temp Relocation Housing Costs'!AE87+'Temp Relocation Living Costs'!AE87</f>
        <v>4188771.4730999498</v>
      </c>
      <c r="AN87" s="52">
        <f>'Temp Relocation Housing Costs'!AF87+'Temp Relocation Living Costs'!AF87</f>
        <v>3388425.9637247641</v>
      </c>
      <c r="AO87" s="52">
        <f>'Temp Relocation Housing Costs'!AG87+'Temp Relocation Living Costs'!AG87</f>
        <v>1343706.1466126633</v>
      </c>
      <c r="AP87" s="53">
        <f>'Temp Relocation Housing Costs'!AH87+'Temp Relocation Living Costs'!AH87</f>
        <v>350510133.82848942</v>
      </c>
      <c r="AQ87" s="53">
        <f>'Temp Relocation Housing Costs'!AI87+'Temp Relocation Living Costs'!AI87</f>
        <v>661664781.9712472</v>
      </c>
      <c r="AR87" s="53">
        <f>'Temp Relocation Housing Costs'!AJ87+'Temp Relocation Living Costs'!AJ87</f>
        <v>523012601.70764649</v>
      </c>
      <c r="AS87" s="53">
        <f>'Temp Relocation Housing Costs'!AK87+'Temp Relocation Living Costs'!AK87</f>
        <v>235940872.89125359</v>
      </c>
      <c r="AT87" s="53">
        <f>'Temp Relocation Housing Costs'!AL87+'Temp Relocation Living Costs'!AL87</f>
        <v>148870661.50525099</v>
      </c>
      <c r="AU87" s="53">
        <f>'Temp Relocation Housing Costs'!AM87+'Temp Relocation Living Costs'!AM87</f>
        <v>78714394.257170886</v>
      </c>
      <c r="AW87" s="68">
        <v>2106</v>
      </c>
      <c r="AX87" s="55">
        <f t="shared" si="14"/>
        <v>0</v>
      </c>
      <c r="AY87" s="56">
        <f t="shared" si="15"/>
        <v>24778497.909126397</v>
      </c>
      <c r="AZ87" s="57">
        <f t="shared" si="16"/>
        <v>1998713446.1610587</v>
      </c>
      <c r="BA87" s="58">
        <f t="shared" si="17"/>
        <v>2023491944.0701849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5971368.3496645195</v>
      </c>
      <c r="I88" s="52">
        <f>'Temp Relocation Housing Costs'!I88+'Temp Relocation Living Costs'!I88</f>
        <v>6854625.3419271195</v>
      </c>
      <c r="J88" s="52">
        <f>'Temp Relocation Housing Costs'!J88+'Temp Relocation Living Costs'!J88</f>
        <v>4721740.0011764076</v>
      </c>
      <c r="K88" s="52">
        <f>'Temp Relocation Housing Costs'!K88+'Temp Relocation Living Costs'!K88</f>
        <v>4259897.0941875465</v>
      </c>
      <c r="L88" s="52">
        <f>'Temp Relocation Housing Costs'!L88+'Temp Relocation Living Costs'!L88</f>
        <v>3508768.1181962066</v>
      </c>
      <c r="M88" s="52">
        <f>'Temp Relocation Housing Costs'!M88+'Temp Relocation Living Costs'!M88</f>
        <v>1490220.1785078177</v>
      </c>
      <c r="N88" s="53">
        <f>'Temp Relocation Housing Costs'!N88+'Temp Relocation Living Costs'!N88</f>
        <v>381727879.38924259</v>
      </c>
      <c r="O88" s="53">
        <f>'Temp Relocation Housing Costs'!O88+'Temp Relocation Living Costs'!O88</f>
        <v>734628150.05736673</v>
      </c>
      <c r="P88" s="53">
        <f>'Temp Relocation Housing Costs'!P88+'Temp Relocation Living Costs'!P88</f>
        <v>586849484.61861479</v>
      </c>
      <c r="Q88" s="53">
        <f>'Temp Relocation Housing Costs'!Q88+'Temp Relocation Living Costs'!Q88</f>
        <v>239835669.59427923</v>
      </c>
      <c r="R88" s="53">
        <f>'Temp Relocation Housing Costs'!R88+'Temp Relocation Living Costs'!R88</f>
        <v>154086268.12534118</v>
      </c>
      <c r="S88" s="53">
        <f>'Temp Relocation Housing Costs'!S88+'Temp Relocation Living Costs'!S88</f>
        <v>87256631.864820629</v>
      </c>
      <c r="U88" s="68">
        <v>2107</v>
      </c>
      <c r="V88" s="55">
        <f t="shared" si="9"/>
        <v>0</v>
      </c>
      <c r="W88" s="56">
        <f t="shared" si="10"/>
        <v>26806619.083659615</v>
      </c>
      <c r="X88" s="57">
        <f t="shared" si="11"/>
        <v>2184384083.6496654</v>
      </c>
      <c r="Y88" s="58">
        <f t="shared" si="12"/>
        <v>2211190702.733325</v>
      </c>
      <c r="Z88" s="96">
        <f t="shared" si="13"/>
        <v>22242252.57147029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5559198.6581620686</v>
      </c>
      <c r="AK88" s="52">
        <f>'Temp Relocation Housing Costs'!AC88+'Temp Relocation Living Costs'!AC88</f>
        <v>6259588.8543780902</v>
      </c>
      <c r="AL88" s="52">
        <f>'Temp Relocation Housing Costs'!AD88+'Temp Relocation Living Costs'!AD88</f>
        <v>4266572.4810789544</v>
      </c>
      <c r="AM88" s="52">
        <f>'Temp Relocation Housing Costs'!AE88+'Temp Relocation Living Costs'!AE88</f>
        <v>4248935.6009482425</v>
      </c>
      <c r="AN88" s="52">
        <f>'Temp Relocation Housing Costs'!AF88+'Temp Relocation Living Costs'!AF88</f>
        <v>3437094.5755588543</v>
      </c>
      <c r="AO88" s="52">
        <f>'Temp Relocation Housing Costs'!AG88+'Temp Relocation Living Costs'!AG88</f>
        <v>1363006.0556467348</v>
      </c>
      <c r="AP88" s="53">
        <f>'Temp Relocation Housing Costs'!AH88+'Temp Relocation Living Costs'!AH88</f>
        <v>355379368.78453523</v>
      </c>
      <c r="AQ88" s="53">
        <f>'Temp Relocation Housing Costs'!AI88+'Temp Relocation Living Costs'!AI88</f>
        <v>670856531.29492104</v>
      </c>
      <c r="AR88" s="53">
        <f>'Temp Relocation Housing Costs'!AJ88+'Temp Relocation Living Costs'!AJ88</f>
        <v>530278215.44289297</v>
      </c>
      <c r="AS88" s="53">
        <f>'Temp Relocation Housing Costs'!AK88+'Temp Relocation Living Costs'!AK88</f>
        <v>239218528.61348218</v>
      </c>
      <c r="AT88" s="53">
        <f>'Temp Relocation Housing Costs'!AL88+'Temp Relocation Living Costs'!AL88</f>
        <v>150938750.72427976</v>
      </c>
      <c r="AU88" s="53">
        <f>'Temp Relocation Housing Costs'!AM88+'Temp Relocation Living Costs'!AM88</f>
        <v>79807882.98422873</v>
      </c>
      <c r="AW88" s="68">
        <v>2107</v>
      </c>
      <c r="AX88" s="55">
        <f t="shared" si="14"/>
        <v>0</v>
      </c>
      <c r="AY88" s="56">
        <f t="shared" si="15"/>
        <v>25134396.225772943</v>
      </c>
      <c r="AZ88" s="57">
        <f t="shared" si="16"/>
        <v>2026479277.8443398</v>
      </c>
      <c r="BA88" s="58">
        <f t="shared" si="17"/>
        <v>2051613674.0701127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6057136.258256725</v>
      </c>
      <c r="I89" s="52">
        <f>'Temp Relocation Housing Costs'!I89+'Temp Relocation Living Costs'!I89</f>
        <v>6953079.6400601845</v>
      </c>
      <c r="J89" s="52">
        <f>'Temp Relocation Housing Costs'!J89+'Temp Relocation Living Costs'!J89</f>
        <v>4789559.2581880437</v>
      </c>
      <c r="K89" s="52">
        <f>'Temp Relocation Housing Costs'!K89+'Temp Relocation Living Costs'!K89</f>
        <v>4321082.8129695738</v>
      </c>
      <c r="L89" s="52">
        <f>'Temp Relocation Housing Costs'!L89+'Temp Relocation Living Costs'!L89</f>
        <v>3559165.2274700976</v>
      </c>
      <c r="M89" s="52">
        <f>'Temp Relocation Housing Costs'!M89+'Temp Relocation Living Costs'!M89</f>
        <v>1511624.4966754781</v>
      </c>
      <c r="N89" s="53">
        <f>'Temp Relocation Housing Costs'!N89+'Temp Relocation Living Costs'!N89</f>
        <v>387030786.65105909</v>
      </c>
      <c r="O89" s="53">
        <f>'Temp Relocation Housing Costs'!O89+'Temp Relocation Living Costs'!O89</f>
        <v>744833495.70282269</v>
      </c>
      <c r="P89" s="53">
        <f>'Temp Relocation Housing Costs'!P89+'Temp Relocation Living Costs'!P89</f>
        <v>595001910.89294517</v>
      </c>
      <c r="Q89" s="53">
        <f>'Temp Relocation Housing Costs'!Q89+'Temp Relocation Living Costs'!Q89</f>
        <v>243167431.25645861</v>
      </c>
      <c r="R89" s="53">
        <f>'Temp Relocation Housing Costs'!R89+'Temp Relocation Living Costs'!R89</f>
        <v>156226811.78040624</v>
      </c>
      <c r="S89" s="53">
        <f>'Temp Relocation Housing Costs'!S89+'Temp Relocation Living Costs'!S89</f>
        <v>88468788.093749821</v>
      </c>
      <c r="U89" s="68">
        <v>2108</v>
      </c>
      <c r="V89" s="55">
        <f t="shared" si="9"/>
        <v>0</v>
      </c>
      <c r="W89" s="56">
        <f t="shared" si="10"/>
        <v>27191647.693620097</v>
      </c>
      <c r="X89" s="57">
        <f t="shared" si="11"/>
        <v>2214729224.3774419</v>
      </c>
      <c r="Y89" s="58">
        <f t="shared" si="12"/>
        <v>2241920872.0710621</v>
      </c>
      <c r="Z89" s="96">
        <f t="shared" si="13"/>
        <v>21363552.24581844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5639046.4944433337</v>
      </c>
      <c r="AK89" s="52">
        <f>'Temp Relocation Housing Costs'!AC89+'Temp Relocation Living Costs'!AC89</f>
        <v>6349496.5293446258</v>
      </c>
      <c r="AL89" s="52">
        <f>'Temp Relocation Housing Costs'!AD89+'Temp Relocation Living Costs'!AD89</f>
        <v>4327854.0797228832</v>
      </c>
      <c r="AM89" s="52">
        <f>'Temp Relocation Housing Costs'!AE89+'Temp Relocation Living Costs'!AE89</f>
        <v>4309963.8777010525</v>
      </c>
      <c r="AN89" s="52">
        <f>'Temp Relocation Housing Costs'!AF89+'Temp Relocation Living Costs'!AF89</f>
        <v>3486462.2239967296</v>
      </c>
      <c r="AO89" s="52">
        <f>'Temp Relocation Housing Costs'!AG89+'Temp Relocation Living Costs'!AG89</f>
        <v>1382583.1729749423</v>
      </c>
      <c r="AP89" s="53">
        <f>'Temp Relocation Housing Costs'!AH89+'Temp Relocation Living Costs'!AH89</f>
        <v>360316246.43267173</v>
      </c>
      <c r="AQ89" s="53">
        <f>'Temp Relocation Housing Costs'!AI89+'Temp Relocation Living Costs'!AI89</f>
        <v>680175971.04119492</v>
      </c>
      <c r="AR89" s="53">
        <f>'Temp Relocation Housing Costs'!AJ89+'Temp Relocation Living Costs'!AJ89</f>
        <v>537644762.00992501</v>
      </c>
      <c r="AS89" s="53">
        <f>'Temp Relocation Housing Costs'!AK89+'Temp Relocation Living Costs'!AK89</f>
        <v>242541717.04440093</v>
      </c>
      <c r="AT89" s="53">
        <f>'Temp Relocation Housing Costs'!AL89+'Temp Relocation Living Costs'!AL89</f>
        <v>153035569.53297123</v>
      </c>
      <c r="AU89" s="53">
        <f>'Temp Relocation Housing Costs'!AM89+'Temp Relocation Living Costs'!AM89</f>
        <v>80916562.295009986</v>
      </c>
      <c r="AW89" s="68">
        <v>2108</v>
      </c>
      <c r="AX89" s="55">
        <f t="shared" si="14"/>
        <v>0</v>
      </c>
      <c r="AY89" s="56">
        <f t="shared" si="15"/>
        <v>25495406.378183566</v>
      </c>
      <c r="AZ89" s="57">
        <f t="shared" si="16"/>
        <v>2054630828.356174</v>
      </c>
      <c r="BA89" s="58">
        <f t="shared" si="17"/>
        <v>2080126234.7343576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6144136.0677656913</v>
      </c>
      <c r="I90" s="52">
        <f>'Temp Relocation Housing Costs'!I90+'Temp Relocation Living Costs'!I90</f>
        <v>7052948.0561555512</v>
      </c>
      <c r="J90" s="52">
        <f>'Temp Relocation Housing Costs'!J90+'Temp Relocation Living Costs'!J90</f>
        <v>4858352.6161922105</v>
      </c>
      <c r="K90" s="52">
        <f>'Temp Relocation Housing Costs'!K90+'Temp Relocation Living Costs'!K90</f>
        <v>4383147.3539625844</v>
      </c>
      <c r="L90" s="52">
        <f>'Temp Relocation Housing Costs'!L90+'Temp Relocation Living Costs'!L90</f>
        <v>3610286.2000879319</v>
      </c>
      <c r="M90" s="52">
        <f>'Temp Relocation Housing Costs'!M90+'Temp Relocation Living Costs'!M90</f>
        <v>1533336.249169173</v>
      </c>
      <c r="N90" s="53">
        <f>'Temp Relocation Housing Costs'!N90+'Temp Relocation Living Costs'!N90</f>
        <v>392407361.11651927</v>
      </c>
      <c r="O90" s="53">
        <f>'Temp Relocation Housing Costs'!O90+'Temp Relocation Living Costs'!O90</f>
        <v>755180612.50111938</v>
      </c>
      <c r="P90" s="53">
        <f>'Temp Relocation Housing Costs'!P90+'Temp Relocation Living Costs'!P90</f>
        <v>603267589.46773827</v>
      </c>
      <c r="Q90" s="53">
        <f>'Temp Relocation Housing Costs'!Q90+'Temp Relocation Living Costs'!Q90</f>
        <v>246545477.25904641</v>
      </c>
      <c r="R90" s="53">
        <f>'Temp Relocation Housing Costs'!R90+'Temp Relocation Living Costs'!R90</f>
        <v>158397091.55144691</v>
      </c>
      <c r="S90" s="53">
        <f>'Temp Relocation Housing Costs'!S90+'Temp Relocation Living Costs'!S90</f>
        <v>89697783.417793393</v>
      </c>
      <c r="U90" s="68">
        <v>2109</v>
      </c>
      <c r="V90" s="55">
        <f t="shared" si="9"/>
        <v>0</v>
      </c>
      <c r="W90" s="56">
        <f t="shared" si="10"/>
        <v>27582206.543333143</v>
      </c>
      <c r="X90" s="57">
        <f t="shared" si="11"/>
        <v>2245495915.3136635</v>
      </c>
      <c r="Y90" s="58">
        <f t="shared" si="12"/>
        <v>2273078121.8569965</v>
      </c>
      <c r="Z90" s="96">
        <f t="shared" si="13"/>
        <v>20519565.825202908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5720041.200507612</v>
      </c>
      <c r="AK90" s="52">
        <f>'Temp Relocation Housing Costs'!AC90+'Temp Relocation Living Costs'!AC90</f>
        <v>6440695.5654861387</v>
      </c>
      <c r="AL90" s="52">
        <f>'Temp Relocation Housing Costs'!AD90+'Temp Relocation Living Costs'!AD90</f>
        <v>4390015.877718633</v>
      </c>
      <c r="AM90" s="52">
        <f>'Temp Relocation Housing Costs'!AE90+'Temp Relocation Living Costs'!AE90</f>
        <v>4371868.7152947895</v>
      </c>
      <c r="AN90" s="52">
        <f>'Temp Relocation Housing Costs'!AF90+'Temp Relocation Living Costs'!AF90</f>
        <v>3536538.949435167</v>
      </c>
      <c r="AO90" s="52">
        <f>'Temp Relocation Housing Costs'!AG90+'Temp Relocation Living Costs'!AG90</f>
        <v>1402441.4801931698</v>
      </c>
      <c r="AP90" s="53">
        <f>'Temp Relocation Housing Costs'!AH90+'Temp Relocation Living Costs'!AH90</f>
        <v>365321706.45517623</v>
      </c>
      <c r="AQ90" s="53">
        <f>'Temp Relocation Housing Costs'!AI90+'Temp Relocation Living Costs'!AI90</f>
        <v>689624875.06653988</v>
      </c>
      <c r="AR90" s="53">
        <f>'Temp Relocation Housing Costs'!AJ90+'Temp Relocation Living Costs'!AJ90</f>
        <v>545113643.5527184</v>
      </c>
      <c r="AS90" s="53">
        <f>'Temp Relocation Housing Costs'!AK90+'Temp Relocation Living Costs'!AK90</f>
        <v>245911070.71766698</v>
      </c>
      <c r="AT90" s="53">
        <f>'Temp Relocation Housing Costs'!AL90+'Temp Relocation Living Costs'!AL90</f>
        <v>155161517.03853741</v>
      </c>
      <c r="AU90" s="53">
        <f>'Temp Relocation Housing Costs'!AM90+'Temp Relocation Living Costs'!AM90</f>
        <v>82040643.214857861</v>
      </c>
      <c r="AW90" s="68">
        <v>2109</v>
      </c>
      <c r="AX90" s="55">
        <f t="shared" si="14"/>
        <v>0</v>
      </c>
      <c r="AY90" s="56">
        <f t="shared" si="15"/>
        <v>25861601.788635507</v>
      </c>
      <c r="AZ90" s="57">
        <f t="shared" si="16"/>
        <v>2083173456.0454967</v>
      </c>
      <c r="BA90" s="58">
        <f t="shared" si="17"/>
        <v>2109035057.8341322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7746961.4286454786</v>
      </c>
      <c r="I91" s="52">
        <f>'Temp Relocation Housing Costs'!I91+'Temp Relocation Living Costs'!I91</f>
        <v>8892855.8786209524</v>
      </c>
      <c r="J91" s="52">
        <f>'Temp Relocation Housing Costs'!J91+'Temp Relocation Living Costs'!J91</f>
        <v>6125754.688581747</v>
      </c>
      <c r="K91" s="52">
        <f>'Temp Relocation Housing Costs'!K91+'Temp Relocation Living Costs'!K91</f>
        <v>5526582.2749862587</v>
      </c>
      <c r="L91" s="52">
        <f>'Temp Relocation Housing Costs'!L91+'Temp Relocation Living Costs'!L91</f>
        <v>4552104.2551753037</v>
      </c>
      <c r="M91" s="52">
        <f>'Temp Relocation Housing Costs'!M91+'Temp Relocation Living Costs'!M91</f>
        <v>1933338.8206972424</v>
      </c>
      <c r="N91" s="53">
        <f>'Temp Relocation Housing Costs'!N91+'Temp Relocation Living Costs'!N91</f>
        <v>494545057.37007588</v>
      </c>
      <c r="O91" s="53">
        <f>'Temp Relocation Housing Costs'!O91+'Temp Relocation Living Costs'!O91</f>
        <v>951742694.81463385</v>
      </c>
      <c r="P91" s="53">
        <f>'Temp Relocation Housing Costs'!P91+'Temp Relocation Living Costs'!P91</f>
        <v>760289011.38335598</v>
      </c>
      <c r="Q91" s="53">
        <f>'Temp Relocation Housing Costs'!Q91+'Temp Relocation Living Costs'!Q91</f>
        <v>310717533.04648966</v>
      </c>
      <c r="R91" s="53">
        <f>'Temp Relocation Housing Costs'!R91+'Temp Relocation Living Costs'!R91</f>
        <v>199625456.83566651</v>
      </c>
      <c r="S91" s="53">
        <f>'Temp Relocation Housing Costs'!S91+'Temp Relocation Living Costs'!S91</f>
        <v>113044758.69184676</v>
      </c>
      <c r="U91" s="68">
        <v>2110</v>
      </c>
      <c r="V91" s="55">
        <f t="shared" si="9"/>
        <v>0</v>
      </c>
      <c r="W91" s="56">
        <f t="shared" si="10"/>
        <v>34777597.346706986</v>
      </c>
      <c r="X91" s="57">
        <f t="shared" si="11"/>
        <v>2829964512.1420689</v>
      </c>
      <c r="Y91" s="58">
        <f t="shared" si="12"/>
        <v>2864742109.4887757</v>
      </c>
      <c r="Z91" s="96">
        <f t="shared" si="13"/>
        <v>24498526.037800483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7212232.6168973995</v>
      </c>
      <c r="AK91" s="52">
        <f>'Temp Relocation Housing Costs'!AC91+'Temp Relocation Living Costs'!AC91</f>
        <v>8120884.6238351064</v>
      </c>
      <c r="AL91" s="52">
        <f>'Temp Relocation Housing Costs'!AD91+'Temp Relocation Living Costs'!AD91</f>
        <v>5535242.5956599824</v>
      </c>
      <c r="AM91" s="52">
        <f>'Temp Relocation Housing Costs'!AE91+'Temp Relocation Living Costs'!AE91</f>
        <v>5512361.3694328414</v>
      </c>
      <c r="AN91" s="52">
        <f>'Temp Relocation Housing Costs'!AF91+'Temp Relocation Living Costs'!AF91</f>
        <v>4459118.5042130239</v>
      </c>
      <c r="AO91" s="52">
        <f>'Temp Relocation Housing Costs'!AG91+'Temp Relocation Living Costs'!AG91</f>
        <v>1768297.4356620777</v>
      </c>
      <c r="AP91" s="53">
        <f>'Temp Relocation Housing Costs'!AH91+'Temp Relocation Living Costs'!AH91</f>
        <v>460409416.79420376</v>
      </c>
      <c r="AQ91" s="53">
        <f>'Temp Relocation Housing Costs'!AI91+'Temp Relocation Living Costs'!AI91</f>
        <v>869123791.23882854</v>
      </c>
      <c r="AR91" s="53">
        <f>'Temp Relocation Housing Costs'!AJ91+'Temp Relocation Living Costs'!AJ91</f>
        <v>686998473.61920834</v>
      </c>
      <c r="AS91" s="53">
        <f>'Temp Relocation Housing Costs'!AK91+'Temp Relocation Living Costs'!AK91</f>
        <v>309918000.08536029</v>
      </c>
      <c r="AT91" s="53">
        <f>'Temp Relocation Housing Costs'!AL91+'Temp Relocation Living Costs'!AL91</f>
        <v>195547711.2537306</v>
      </c>
      <c r="AU91" s="53">
        <f>'Temp Relocation Housing Costs'!AM91+'Temp Relocation Living Costs'!AM91</f>
        <v>103394580.79972754</v>
      </c>
      <c r="AW91" s="68">
        <v>2110</v>
      </c>
      <c r="AX91" s="55">
        <f t="shared" si="14"/>
        <v>0</v>
      </c>
      <c r="AY91" s="56">
        <f t="shared" si="15"/>
        <v>32608137.145700432</v>
      </c>
      <c r="AZ91" s="57">
        <f t="shared" si="16"/>
        <v>2625391973.7910595</v>
      </c>
      <c r="BA91" s="58">
        <f t="shared" si="17"/>
        <v>2658000110.9367599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7858232.5210939497</v>
      </c>
      <c r="I92" s="52">
        <f>'Temp Relocation Housing Costs'!I92+'Temp Relocation Living Costs'!I92</f>
        <v>9020585.6727750935</v>
      </c>
      <c r="J92" s="52">
        <f>'Temp Relocation Housing Costs'!J92+'Temp Relocation Living Costs'!J92</f>
        <v>6213740.0777627816</v>
      </c>
      <c r="K92" s="52">
        <f>'Temp Relocation Housing Costs'!K92+'Temp Relocation Living Costs'!K92</f>
        <v>5605961.6359019103</v>
      </c>
      <c r="L92" s="52">
        <f>'Temp Relocation Housing Costs'!L92+'Temp Relocation Living Costs'!L92</f>
        <v>4617487.0014401525</v>
      </c>
      <c r="M92" s="52">
        <f>'Temp Relocation Housing Costs'!M92+'Temp Relocation Living Costs'!M92</f>
        <v>1961107.7368888953</v>
      </c>
      <c r="N92" s="53">
        <f>'Temp Relocation Housing Costs'!N92+'Temp Relocation Living Costs'!N92</f>
        <v>501415204.18832552</v>
      </c>
      <c r="O92" s="53">
        <f>'Temp Relocation Housing Costs'!O92+'Temp Relocation Living Costs'!O92</f>
        <v>964964163.61536241</v>
      </c>
      <c r="P92" s="53">
        <f>'Temp Relocation Housing Costs'!P92+'Temp Relocation Living Costs'!P92</f>
        <v>770850833.92038071</v>
      </c>
      <c r="Q92" s="53">
        <f>'Temp Relocation Housing Costs'!Q92+'Temp Relocation Living Costs'!Q92</f>
        <v>315033975.07582796</v>
      </c>
      <c r="R92" s="53">
        <f>'Temp Relocation Housing Costs'!R92+'Temp Relocation Living Costs'!R92</f>
        <v>202398624.16730338</v>
      </c>
      <c r="S92" s="53">
        <f>'Temp Relocation Housing Costs'!S92+'Temp Relocation Living Costs'!S92</f>
        <v>114615159.76586944</v>
      </c>
      <c r="U92" s="68">
        <v>2111</v>
      </c>
      <c r="V92" s="55">
        <f t="shared" si="9"/>
        <v>0</v>
      </c>
      <c r="W92" s="56">
        <f t="shared" si="10"/>
        <v>35277114.645862781</v>
      </c>
      <c r="X92" s="57">
        <f t="shared" si="11"/>
        <v>2869277960.7330699</v>
      </c>
      <c r="Y92" s="58">
        <f t="shared" si="12"/>
        <v>2904555075.3789325</v>
      </c>
      <c r="Z92" s="96">
        <f t="shared" si="13"/>
        <v>23530689.768853161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7315823.2968906239</v>
      </c>
      <c r="AK92" s="52">
        <f>'Temp Relocation Housing Costs'!AC92+'Temp Relocation Living Costs'!AC92</f>
        <v>8237526.4468343602</v>
      </c>
      <c r="AL92" s="52">
        <f>'Temp Relocation Housing Costs'!AD92+'Temp Relocation Living Costs'!AD92</f>
        <v>5614746.3464220511</v>
      </c>
      <c r="AM92" s="52">
        <f>'Temp Relocation Housing Costs'!AE92+'Temp Relocation Living Costs'!AE92</f>
        <v>5591536.4727552272</v>
      </c>
      <c r="AN92" s="52">
        <f>'Temp Relocation Housing Costs'!AF92+'Temp Relocation Living Costs'!AF92</f>
        <v>4523165.6783071551</v>
      </c>
      <c r="AO92" s="52">
        <f>'Temp Relocation Housing Costs'!AG92+'Temp Relocation Living Costs'!AG92</f>
        <v>1793695.8307944459</v>
      </c>
      <c r="AP92" s="53">
        <f>'Temp Relocation Housing Costs'!AH92+'Temp Relocation Living Costs'!AH92</f>
        <v>466805356.340545</v>
      </c>
      <c r="AQ92" s="53">
        <f>'Temp Relocation Housing Costs'!AI92+'Temp Relocation Living Costs'!AI92</f>
        <v>881197530.44632876</v>
      </c>
      <c r="AR92" s="53">
        <f>'Temp Relocation Housing Costs'!AJ92+'Temp Relocation Living Costs'!AJ92</f>
        <v>696542154.84165645</v>
      </c>
      <c r="AS92" s="53">
        <f>'Temp Relocation Housing Costs'!AK92+'Temp Relocation Living Costs'!AK92</f>
        <v>314223335.12101388</v>
      </c>
      <c r="AT92" s="53">
        <f>'Temp Relocation Housing Costs'!AL92+'Temp Relocation Living Costs'!AL92</f>
        <v>198264231.14663991</v>
      </c>
      <c r="AU92" s="53">
        <f>'Temp Relocation Housing Costs'!AM92+'Temp Relocation Living Costs'!AM92</f>
        <v>104830923.02925657</v>
      </c>
      <c r="AW92" s="68">
        <v>2111</v>
      </c>
      <c r="AX92" s="55">
        <f t="shared" si="14"/>
        <v>0</v>
      </c>
      <c r="AY92" s="56">
        <f t="shared" si="15"/>
        <v>33076494.072003864</v>
      </c>
      <c r="AZ92" s="57">
        <f t="shared" si="16"/>
        <v>2661863530.9254403</v>
      </c>
      <c r="BA92" s="58">
        <f t="shared" si="17"/>
        <v>2694940024.9974442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7971101.8215790456</v>
      </c>
      <c r="I93" s="52">
        <f>'Temp Relocation Housing Costs'!I93+'Temp Relocation Living Costs'!I93</f>
        <v>9150150.0744543485</v>
      </c>
      <c r="J93" s="52">
        <f>'Temp Relocation Housing Costs'!J93+'Temp Relocation Living Costs'!J93</f>
        <v>6302989.217959471</v>
      </c>
      <c r="K93" s="52">
        <f>'Temp Relocation Housing Costs'!K93+'Temp Relocation Living Costs'!K93</f>
        <v>5686481.1377990674</v>
      </c>
      <c r="L93" s="52">
        <f>'Temp Relocation Housing Costs'!L93+'Temp Relocation Living Costs'!L93</f>
        <v>4683808.852626482</v>
      </c>
      <c r="M93" s="52">
        <f>'Temp Relocation Housing Costs'!M93+'Temp Relocation Living Costs'!M93</f>
        <v>1989275.5033483871</v>
      </c>
      <c r="N93" s="53">
        <f>'Temp Relocation Housing Costs'!N93+'Temp Relocation Living Costs'!N93</f>
        <v>508380790.07041967</v>
      </c>
      <c r="O93" s="53">
        <f>'Temp Relocation Housing Costs'!O93+'Temp Relocation Living Costs'!O93</f>
        <v>978369303.10587025</v>
      </c>
      <c r="P93" s="53">
        <f>'Temp Relocation Housing Costs'!P93+'Temp Relocation Living Costs'!P93</f>
        <v>781559379.73451936</v>
      </c>
      <c r="Q93" s="53">
        <f>'Temp Relocation Housing Costs'!Q93+'Temp Relocation Living Costs'!Q93</f>
        <v>319410380.47964972</v>
      </c>
      <c r="R93" s="53">
        <f>'Temp Relocation Housing Costs'!R93+'Temp Relocation Living Costs'!R93</f>
        <v>205210315.92949715</v>
      </c>
      <c r="S93" s="53">
        <f>'Temp Relocation Housing Costs'!S93+'Temp Relocation Living Costs'!S93</f>
        <v>116207376.61942792</v>
      </c>
      <c r="U93" s="68">
        <v>2112</v>
      </c>
      <c r="V93" s="55">
        <f t="shared" si="9"/>
        <v>0</v>
      </c>
      <c r="W93" s="56">
        <f t="shared" si="10"/>
        <v>35783806.6077668</v>
      </c>
      <c r="X93" s="57">
        <f t="shared" si="11"/>
        <v>2909137545.9393845</v>
      </c>
      <c r="Y93" s="58">
        <f t="shared" si="12"/>
        <v>2944921352.5471511</v>
      </c>
      <c r="Z93" s="96">
        <f t="shared" si="13"/>
        <v>22601088.799330246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7420901.8696836904</v>
      </c>
      <c r="AK93" s="52">
        <f>'Temp Relocation Housing Costs'!AC93+'Temp Relocation Living Costs'!AC93</f>
        <v>8355843.6187029593</v>
      </c>
      <c r="AL93" s="52">
        <f>'Temp Relocation Housing Costs'!AD93+'Temp Relocation Living Costs'!AD93</f>
        <v>5695392.0248008436</v>
      </c>
      <c r="AM93" s="52">
        <f>'Temp Relocation Housing Costs'!AE93+'Temp Relocation Living Costs'!AE93</f>
        <v>5671848.7832681416</v>
      </c>
      <c r="AN93" s="52">
        <f>'Temp Relocation Housing Costs'!AF93+'Temp Relocation Living Costs'!AF93</f>
        <v>4588132.7742435904</v>
      </c>
      <c r="AO93" s="52">
        <f>'Temp Relocation Housing Costs'!AG93+'Temp Relocation Living Costs'!AG93</f>
        <v>1819459.0279461404</v>
      </c>
      <c r="AP93" s="53">
        <f>'Temp Relocation Housing Costs'!AH93+'Temp Relocation Living Costs'!AH93</f>
        <v>473290147.33342123</v>
      </c>
      <c r="AQ93" s="53">
        <f>'Temp Relocation Housing Costs'!AI93+'Temp Relocation Living Costs'!AI93</f>
        <v>893438996.25379121</v>
      </c>
      <c r="AR93" s="53">
        <f>'Temp Relocation Housing Costs'!AJ93+'Temp Relocation Living Costs'!AJ93</f>
        <v>706218415.47260916</v>
      </c>
      <c r="AS93" s="53">
        <f>'Temp Relocation Housing Costs'!AK93+'Temp Relocation Living Costs'!AK93</f>
        <v>318588479.23443693</v>
      </c>
      <c r="AT93" s="53">
        <f>'Temp Relocation Housing Costs'!AL93+'Temp Relocation Living Costs'!AL93</f>
        <v>201018488.5322628</v>
      </c>
      <c r="AU93" s="53">
        <f>'Temp Relocation Housing Costs'!AM93+'Temp Relocation Living Costs'!AM93</f>
        <v>106287218.71267436</v>
      </c>
      <c r="AW93" s="68">
        <v>2112</v>
      </c>
      <c r="AX93" s="55">
        <f t="shared" si="14"/>
        <v>0</v>
      </c>
      <c r="AY93" s="56">
        <f t="shared" si="15"/>
        <v>33551578.098645367</v>
      </c>
      <c r="AZ93" s="57">
        <f t="shared" si="16"/>
        <v>2698841745.5391955</v>
      </c>
      <c r="BA93" s="58">
        <f t="shared" si="17"/>
        <v>2732393323.6378407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8085592.2854692424</v>
      </c>
      <c r="I94" s="52">
        <f>'Temp Relocation Housing Costs'!I94+'Temp Relocation Living Costs'!I94</f>
        <v>9281575.4344783761</v>
      </c>
      <c r="J94" s="52">
        <f>'Temp Relocation Housing Costs'!J94+'Temp Relocation Living Costs'!J94</f>
        <v>6393520.2606699681</v>
      </c>
      <c r="K94" s="52">
        <f>'Temp Relocation Housing Costs'!K94+'Temp Relocation Living Costs'!K94</f>
        <v>5768157.1567412661</v>
      </c>
      <c r="L94" s="52">
        <f>'Temp Relocation Housing Costs'!L94+'Temp Relocation Living Costs'!L94</f>
        <v>4751083.2972783502</v>
      </c>
      <c r="M94" s="52">
        <f>'Temp Relocation Housing Costs'!M94+'Temp Relocation Living Costs'!M94</f>
        <v>2017847.8488385919</v>
      </c>
      <c r="N94" s="53">
        <f>'Temp Relocation Housing Costs'!N94+'Temp Relocation Living Costs'!N94</f>
        <v>515443140.84172243</v>
      </c>
      <c r="O94" s="53">
        <f>'Temp Relocation Housing Costs'!O94+'Temp Relocation Living Costs'!O94</f>
        <v>991960664.81222343</v>
      </c>
      <c r="P94" s="53">
        <f>'Temp Relocation Housing Costs'!P94+'Temp Relocation Living Costs'!P94</f>
        <v>792416687.08384418</v>
      </c>
      <c r="Q94" s="53">
        <f>'Temp Relocation Housing Costs'!Q94+'Temp Relocation Living Costs'!Q94</f>
        <v>323847582.26028764</v>
      </c>
      <c r="R94" s="53">
        <f>'Temp Relocation Housing Costs'!R94+'Temp Relocation Living Costs'!R94</f>
        <v>208061067.29794133</v>
      </c>
      <c r="S94" s="53">
        <f>'Temp Relocation Housing Costs'!S94+'Temp Relocation Living Costs'!S94</f>
        <v>117821712.31410591</v>
      </c>
      <c r="U94" s="68">
        <v>2113</v>
      </c>
      <c r="V94" s="55">
        <f t="shared" si="9"/>
        <v>0</v>
      </c>
      <c r="W94" s="56">
        <f t="shared" si="10"/>
        <v>36297776.283475794</v>
      </c>
      <c r="X94" s="57">
        <f t="shared" si="11"/>
        <v>2949550854.6101251</v>
      </c>
      <c r="Y94" s="58">
        <f t="shared" si="12"/>
        <v>2985848630.8936009</v>
      </c>
      <c r="Z94" s="96">
        <f t="shared" si="13"/>
        <v>21708212.604792885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7527489.7061661771</v>
      </c>
      <c r="AK94" s="52">
        <f>'Temp Relocation Housing Costs'!AC94+'Temp Relocation Living Costs'!AC94</f>
        <v>8475860.2027979475</v>
      </c>
      <c r="AL94" s="52">
        <f>'Temp Relocation Housing Costs'!AD94+'Temp Relocation Living Costs'!AD94</f>
        <v>5777196.0325216753</v>
      </c>
      <c r="AM94" s="52">
        <f>'Temp Relocation Housing Costs'!AE94+'Temp Relocation Living Costs'!AE94</f>
        <v>5753314.6348965177</v>
      </c>
      <c r="AN94" s="52">
        <f>'Temp Relocation Housing Costs'!AF94+'Temp Relocation Living Costs'!AF94</f>
        <v>4654033.0050361389</v>
      </c>
      <c r="AO94" s="52">
        <f>'Temp Relocation Housing Costs'!AG94+'Temp Relocation Living Costs'!AG94</f>
        <v>1845592.266838514</v>
      </c>
      <c r="AP94" s="53">
        <f>'Temp Relocation Housing Costs'!AH94+'Temp Relocation Living Costs'!AH94</f>
        <v>479865024.08399081</v>
      </c>
      <c r="AQ94" s="53">
        <f>'Temp Relocation Housing Costs'!AI94+'Temp Relocation Living Costs'!AI94</f>
        <v>905850518.69434392</v>
      </c>
      <c r="AR94" s="53">
        <f>'Temp Relocation Housing Costs'!AJ94+'Temp Relocation Living Costs'!AJ94</f>
        <v>716029097.28560686</v>
      </c>
      <c r="AS94" s="53">
        <f>'Temp Relocation Housing Costs'!AK94+'Temp Relocation Living Costs'!AK94</f>
        <v>323014263.28449488</v>
      </c>
      <c r="AT94" s="53">
        <f>'Temp Relocation Housing Costs'!AL94+'Temp Relocation Living Costs'!AL94</f>
        <v>203811007.65426835</v>
      </c>
      <c r="AU94" s="53">
        <f>'Temp Relocation Housing Costs'!AM94+'Temp Relocation Living Costs'!AM94</f>
        <v>107763745.04041207</v>
      </c>
      <c r="AW94" s="68">
        <v>2113</v>
      </c>
      <c r="AX94" s="55">
        <f t="shared" si="14"/>
        <v>0</v>
      </c>
      <c r="AY94" s="56">
        <f t="shared" si="15"/>
        <v>34033485.848256968</v>
      </c>
      <c r="AZ94" s="57">
        <f t="shared" si="16"/>
        <v>2736333656.0431166</v>
      </c>
      <c r="BA94" s="58">
        <f t="shared" si="17"/>
        <v>2770367141.8913736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8201727.1978453845</v>
      </c>
      <c r="I95" s="52">
        <f>'Temp Relocation Housing Costs'!I95+'Temp Relocation Living Costs'!I95</f>
        <v>9414888.4821487181</v>
      </c>
      <c r="J95" s="52">
        <f>'Temp Relocation Housing Costs'!J95+'Temp Relocation Living Costs'!J95</f>
        <v>6485351.6181058818</v>
      </c>
      <c r="K95" s="52">
        <f>'Temp Relocation Housing Costs'!K95+'Temp Relocation Living Costs'!K95</f>
        <v>5851006.3040045816</v>
      </c>
      <c r="L95" s="52">
        <f>'Temp Relocation Housing Costs'!L95+'Temp Relocation Living Costs'!L95</f>
        <v>4819324.0176783595</v>
      </c>
      <c r="M95" s="52">
        <f>'Temp Relocation Housing Costs'!M95+'Temp Relocation Living Costs'!M95</f>
        <v>2046830.584405707</v>
      </c>
      <c r="N95" s="53">
        <f>'Temp Relocation Housing Costs'!N95+'Temp Relocation Living Costs'!N95</f>
        <v>522603600.74576813</v>
      </c>
      <c r="O95" s="53">
        <f>'Temp Relocation Housing Costs'!O95+'Temp Relocation Living Costs'!O95</f>
        <v>1005740835.7059119</v>
      </c>
      <c r="P95" s="53">
        <f>'Temp Relocation Housing Costs'!P95+'Temp Relocation Living Costs'!P95</f>
        <v>803424822.54160714</v>
      </c>
      <c r="Q95" s="53">
        <f>'Temp Relocation Housing Costs'!Q95+'Temp Relocation Living Costs'!Q95</f>
        <v>328346424.99201971</v>
      </c>
      <c r="R95" s="53">
        <f>'Temp Relocation Housing Costs'!R95+'Temp Relocation Living Costs'!R95</f>
        <v>210951420.88291091</v>
      </c>
      <c r="S95" s="53">
        <f>'Temp Relocation Housing Costs'!S95+'Temp Relocation Living Costs'!S95</f>
        <v>119458474.12157407</v>
      </c>
      <c r="U95" s="68">
        <v>2114</v>
      </c>
      <c r="V95" s="55">
        <f t="shared" si="9"/>
        <v>0</v>
      </c>
      <c r="W95" s="56">
        <f t="shared" si="10"/>
        <v>36819128.20418863</v>
      </c>
      <c r="X95" s="57">
        <f t="shared" si="11"/>
        <v>2990525578.9897914</v>
      </c>
      <c r="Y95" s="58">
        <f t="shared" si="12"/>
        <v>3027344707.1939802</v>
      </c>
      <c r="Z95" s="96">
        <f t="shared" si="13"/>
        <v>20850610.3356978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7635608.4841818558</v>
      </c>
      <c r="AK95" s="52">
        <f>'Temp Relocation Housing Costs'!AC95+'Temp Relocation Living Costs'!AC95</f>
        <v>8597600.6081029922</v>
      </c>
      <c r="AL95" s="52">
        <f>'Temp Relocation Housing Costs'!AD95+'Temp Relocation Living Costs'!AD95</f>
        <v>5860175.0068909917</v>
      </c>
      <c r="AM95" s="52">
        <f>'Temp Relocation Housing Costs'!AE95+'Temp Relocation Living Costs'!AE95</f>
        <v>5835950.5961725833</v>
      </c>
      <c r="AN95" s="52">
        <f>'Temp Relocation Housing Costs'!AF95+'Temp Relocation Living Costs'!AF95</f>
        <v>4720879.7734796694</v>
      </c>
      <c r="AO95" s="52">
        <f>'Temp Relocation Housing Costs'!AG95+'Temp Relocation Living Costs'!AG95</f>
        <v>1872100.8624520437</v>
      </c>
      <c r="AP95" s="53">
        <f>'Temp Relocation Housing Costs'!AH95+'Temp Relocation Living Costs'!AH95</f>
        <v>486531238.05028063</v>
      </c>
      <c r="AQ95" s="53">
        <f>'Temp Relocation Housing Costs'!AI95+'Temp Relocation Living Costs'!AI95</f>
        <v>918434460.16959119</v>
      </c>
      <c r="AR95" s="53">
        <f>'Temp Relocation Housing Costs'!AJ95+'Temp Relocation Living Costs'!AJ95</f>
        <v>725976067.63983631</v>
      </c>
      <c r="AS95" s="53">
        <f>'Temp Relocation Housing Costs'!AK95+'Temp Relocation Living Costs'!AK95</f>
        <v>327501529.67222172</v>
      </c>
      <c r="AT95" s="53">
        <f>'Temp Relocation Housing Costs'!AL95+'Temp Relocation Living Costs'!AL95</f>
        <v>206642320.03904152</v>
      </c>
      <c r="AU95" s="53">
        <f>'Temp Relocation Housing Costs'!AM95+'Temp Relocation Living Costs'!AM95</f>
        <v>109260783.0535896</v>
      </c>
      <c r="AW95" s="68">
        <v>2114</v>
      </c>
      <c r="AX95" s="55">
        <f t="shared" si="14"/>
        <v>0</v>
      </c>
      <c r="AY95" s="56">
        <f t="shared" si="15"/>
        <v>34522315.331280135</v>
      </c>
      <c r="AZ95" s="57">
        <f t="shared" si="16"/>
        <v>2774346398.6245613</v>
      </c>
      <c r="BA95" s="58">
        <f t="shared" si="17"/>
        <v>2808868713.9558415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8319530.1782363914</v>
      </c>
      <c r="I96" s="52">
        <f>'Temp Relocation Housing Costs'!I96+'Temp Relocation Living Costs'!I96</f>
        <v>9550116.3306849916</v>
      </c>
      <c r="J96" s="52">
        <f>'Temp Relocation Housing Costs'!J96+'Temp Relocation Living Costs'!J96</f>
        <v>6578501.9669369441</v>
      </c>
      <c r="K96" s="52">
        <f>'Temp Relocation Housing Costs'!K96+'Temp Relocation Living Costs'!K96</f>
        <v>5935045.4294560328</v>
      </c>
      <c r="L96" s="52">
        <f>'Temp Relocation Housing Costs'!L96+'Temp Relocation Living Costs'!L96</f>
        <v>4888544.8926303582</v>
      </c>
      <c r="M96" s="52">
        <f>'Temp Relocation Housing Costs'!M96+'Temp Relocation Living Costs'!M96</f>
        <v>2076229.6045610961</v>
      </c>
      <c r="N96" s="53">
        <f>'Temp Relocation Housing Costs'!N96+'Temp Relocation Living Costs'!N96</f>
        <v>529863532.70012319</v>
      </c>
      <c r="O96" s="53">
        <f>'Temp Relocation Housing Costs'!O96+'Temp Relocation Living Costs'!O96</f>
        <v>1019712438.6962501</v>
      </c>
      <c r="P96" s="53">
        <f>'Temp Relocation Housing Costs'!P96+'Temp Relocation Living Costs'!P96</f>
        <v>814585881.38959098</v>
      </c>
      <c r="Q96" s="53">
        <f>'Temp Relocation Housing Costs'!Q96+'Temp Relocation Living Costs'!Q96</f>
        <v>332907764.98182476</v>
      </c>
      <c r="R96" s="53">
        <f>'Temp Relocation Housing Costs'!R96+'Temp Relocation Living Costs'!R96</f>
        <v>213881926.83254272</v>
      </c>
      <c r="S96" s="53">
        <f>'Temp Relocation Housing Costs'!S96+'Temp Relocation Living Costs'!S96</f>
        <v>121117973.58207552</v>
      </c>
      <c r="U96" s="68">
        <v>2115</v>
      </c>
      <c r="V96" s="55">
        <f t="shared" si="9"/>
        <v>0</v>
      </c>
      <c r="W96" s="56">
        <f t="shared" si="10"/>
        <v>37347968.402505822</v>
      </c>
      <c r="X96" s="57">
        <f t="shared" si="11"/>
        <v>3032069518.1824074</v>
      </c>
      <c r="Y96" s="58">
        <f t="shared" si="12"/>
        <v>3069417486.5849133</v>
      </c>
      <c r="Z96" s="96">
        <f t="shared" si="13"/>
        <v>20026888.4598727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7745280.1929375157</v>
      </c>
      <c r="AK96" s="52">
        <f>'Temp Relocation Housing Costs'!AC96+'Temp Relocation Living Costs'!AC96</f>
        <v>8721089.5941926669</v>
      </c>
      <c r="AL96" s="52">
        <f>'Temp Relocation Housing Costs'!AD96+'Temp Relocation Living Costs'!AD96</f>
        <v>5944345.8241800629</v>
      </c>
      <c r="AM96" s="52">
        <f>'Temp Relocation Housing Costs'!AE96+'Temp Relocation Living Costs'!AE96</f>
        <v>5919773.4736055704</v>
      </c>
      <c r="AN96" s="52">
        <f>'Temp Relocation Housing Costs'!AF96+'Temp Relocation Living Costs'!AF96</f>
        <v>4788686.6748759523</v>
      </c>
      <c r="AO96" s="52">
        <f>'Temp Relocation Housing Costs'!AG96+'Temp Relocation Living Costs'!AG96</f>
        <v>1898990.2061072874</v>
      </c>
      <c r="AP96" s="53">
        <f>'Temp Relocation Housing Costs'!AH96+'Temp Relocation Living Costs'!AH96</f>
        <v>493290058.07538682</v>
      </c>
      <c r="AQ96" s="53">
        <f>'Temp Relocation Housing Costs'!AI96+'Temp Relocation Living Costs'!AI96</f>
        <v>931193215.8992703</v>
      </c>
      <c r="AR96" s="53">
        <f>'Temp Relocation Housing Costs'!AJ96+'Temp Relocation Living Costs'!AJ96</f>
        <v>736061219.83556211</v>
      </c>
      <c r="AS96" s="53">
        <f>'Temp Relocation Housing Costs'!AK96+'Temp Relocation Living Costs'!AK96</f>
        <v>332051132.50116253</v>
      </c>
      <c r="AT96" s="53">
        <f>'Temp Relocation Housing Costs'!AL96+'Temp Relocation Living Costs'!AL96</f>
        <v>209512964.59685299</v>
      </c>
      <c r="AU96" s="53">
        <f>'Temp Relocation Housing Costs'!AM96+'Temp Relocation Living Costs'!AM96</f>
        <v>110778617.69750835</v>
      </c>
      <c r="AW96" s="68">
        <v>2115</v>
      </c>
      <c r="AX96" s="55">
        <f t="shared" si="14"/>
        <v>0</v>
      </c>
      <c r="AY96" s="56">
        <f t="shared" si="15"/>
        <v>35018165.96589905</v>
      </c>
      <c r="AZ96" s="57">
        <f t="shared" si="16"/>
        <v>2812887208.6057429</v>
      </c>
      <c r="BA96" s="58">
        <f t="shared" si="17"/>
        <v>2847905374.5716419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8439025.1854230016</v>
      </c>
      <c r="I97" s="52">
        <f>'Temp Relocation Housing Costs'!I97+'Temp Relocation Living Costs'!I97</f>
        <v>9687286.4827391896</v>
      </c>
      <c r="J97" s="52">
        <f>'Temp Relocation Housing Costs'!J97+'Temp Relocation Living Costs'!J97</f>
        <v>6672990.2520894716</v>
      </c>
      <c r="K97" s="52">
        <f>'Temp Relocation Housing Costs'!K97+'Temp Relocation Living Costs'!K97</f>
        <v>6020291.6249805065</v>
      </c>
      <c r="L97" s="52">
        <f>'Temp Relocation Housing Costs'!L97+'Temp Relocation Living Costs'!L97</f>
        <v>4958760.000282119</v>
      </c>
      <c r="M97" s="52">
        <f>'Temp Relocation Housing Costs'!M97+'Temp Relocation Living Costs'!M97</f>
        <v>2106050.8884801213</v>
      </c>
      <c r="N97" s="53">
        <f>'Temp Relocation Housing Costs'!N97+'Temp Relocation Living Costs'!N97</f>
        <v>537224318.55580354</v>
      </c>
      <c r="O97" s="53">
        <f>'Temp Relocation Housing Costs'!O97+'Temp Relocation Living Costs'!O97</f>
        <v>1033878133.1296215</v>
      </c>
      <c r="P97" s="53">
        <f>'Temp Relocation Housing Costs'!P97+'Temp Relocation Living Costs'!P97</f>
        <v>825901988.01692319</v>
      </c>
      <c r="Q97" s="53">
        <f>'Temp Relocation Housing Costs'!Q97+'Temp Relocation Living Costs'!Q97</f>
        <v>337532470.43237185</v>
      </c>
      <c r="R97" s="53">
        <f>'Temp Relocation Housing Costs'!R97+'Temp Relocation Living Costs'!R97</f>
        <v>216853142.93754992</v>
      </c>
      <c r="S97" s="53">
        <f>'Temp Relocation Housing Costs'!S97+'Temp Relocation Living Costs'!S97</f>
        <v>122800526.56372443</v>
      </c>
      <c r="U97" s="68">
        <v>2116</v>
      </c>
      <c r="V97" s="55">
        <f t="shared" si="9"/>
        <v>0</v>
      </c>
      <c r="W97" s="56">
        <f t="shared" si="10"/>
        <v>37884404.433994405</v>
      </c>
      <c r="X97" s="57">
        <f t="shared" si="11"/>
        <v>3074190579.6359944</v>
      </c>
      <c r="Y97" s="58">
        <f t="shared" si="12"/>
        <v>3112074984.0699887</v>
      </c>
      <c r="Z97" s="96">
        <f t="shared" si="13"/>
        <v>19235708.498128571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7856527.1374751423</v>
      </c>
      <c r="AK97" s="52">
        <f>'Temp Relocation Housing Costs'!AC97+'Temp Relocation Living Costs'!AC97</f>
        <v>8846352.2762680706</v>
      </c>
      <c r="AL97" s="52">
        <f>'Temp Relocation Housing Costs'!AD97+'Temp Relocation Living Costs'!AD97</f>
        <v>6029725.6030572737</v>
      </c>
      <c r="AM97" s="52">
        <f>'Temp Relocation Housing Costs'!AE97+'Temp Relocation Living Costs'!AE97</f>
        <v>6004800.3150998289</v>
      </c>
      <c r="AN97" s="52">
        <f>'Temp Relocation Housing Costs'!AF97+'Temp Relocation Living Costs'!AF97</f>
        <v>4857467.4997986918</v>
      </c>
      <c r="AO97" s="52">
        <f>'Temp Relocation Housing Costs'!AG97+'Temp Relocation Living Costs'!AG97</f>
        <v>1926265.7665613757</v>
      </c>
      <c r="AP97" s="53">
        <f>'Temp Relocation Housing Costs'!AH97+'Temp Relocation Living Costs'!AH97</f>
        <v>500142770.62898695</v>
      </c>
      <c r="AQ97" s="53">
        <f>'Temp Relocation Housing Costs'!AI97+'Temp Relocation Living Costs'!AI97</f>
        <v>944129214.37715769</v>
      </c>
      <c r="AR97" s="53">
        <f>'Temp Relocation Housing Costs'!AJ97+'Temp Relocation Living Costs'!AJ97</f>
        <v>746286473.47449648</v>
      </c>
      <c r="AS97" s="53">
        <f>'Temp Relocation Housing Costs'!AK97+'Temp Relocation Living Costs'!AK97</f>
        <v>336663937.73994178</v>
      </c>
      <c r="AT97" s="53">
        <f>'Temp Relocation Housing Costs'!AL97+'Temp Relocation Living Costs'!AL97</f>
        <v>212423487.72443527</v>
      </c>
      <c r="AU97" s="53">
        <f>'Temp Relocation Housing Costs'!AM97+'Temp Relocation Living Costs'!AM97</f>
        <v>112317537.87588783</v>
      </c>
      <c r="AW97" s="68">
        <v>2116</v>
      </c>
      <c r="AX97" s="55">
        <f t="shared" si="14"/>
        <v>0</v>
      </c>
      <c r="AY97" s="56">
        <f t="shared" si="15"/>
        <v>35521138.59826038</v>
      </c>
      <c r="AZ97" s="57">
        <f t="shared" si="16"/>
        <v>2851963421.8209057</v>
      </c>
      <c r="BA97" s="58">
        <f t="shared" si="17"/>
        <v>2887484560.4191661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8560236.5223105233</v>
      </c>
      <c r="I98" s="52">
        <f>'Temp Relocation Housing Costs'!I98+'Temp Relocation Living Costs'!I98</f>
        <v>9826426.8359891679</v>
      </c>
      <c r="J98" s="52">
        <f>'Temp Relocation Housing Costs'!J98+'Temp Relocation Living Costs'!J98</f>
        <v>6768835.690599395</v>
      </c>
      <c r="K98" s="52">
        <f>'Temp Relocation Housing Costs'!K98+'Temp Relocation Living Costs'!K98</f>
        <v>6106762.2279569162</v>
      </c>
      <c r="L98" s="52">
        <f>'Temp Relocation Housing Costs'!L98+'Temp Relocation Living Costs'!L98</f>
        <v>5029983.6209885459</v>
      </c>
      <c r="M98" s="52">
        <f>'Temp Relocation Housing Costs'!M98+'Temp Relocation Living Costs'!M98</f>
        <v>2136300.5012181862</v>
      </c>
      <c r="N98" s="53">
        <f>'Temp Relocation Housing Costs'!N98+'Temp Relocation Living Costs'!N98</f>
        <v>544687359.36029506</v>
      </c>
      <c r="O98" s="53">
        <f>'Temp Relocation Housing Costs'!O98+'Temp Relocation Living Costs'!O98</f>
        <v>1048240615.2956561</v>
      </c>
      <c r="P98" s="53">
        <f>'Temp Relocation Housing Costs'!P98+'Temp Relocation Living Costs'!P98</f>
        <v>837375296.32443035</v>
      </c>
      <c r="Q98" s="53">
        <f>'Temp Relocation Housing Costs'!Q98+'Temp Relocation Living Costs'!Q98</f>
        <v>342221421.60727292</v>
      </c>
      <c r="R98" s="53">
        <f>'Temp Relocation Housing Costs'!R98+'Temp Relocation Living Costs'!R98</f>
        <v>219865634.73739216</v>
      </c>
      <c r="S98" s="53">
        <f>'Temp Relocation Housing Costs'!S98+'Temp Relocation Living Costs'!S98</f>
        <v>124506453.3226281</v>
      </c>
      <c r="U98" s="68">
        <v>2117</v>
      </c>
      <c r="V98" s="55">
        <f t="shared" si="9"/>
        <v>0</v>
      </c>
      <c r="W98" s="56">
        <f t="shared" si="10"/>
        <v>38428545.39906273</v>
      </c>
      <c r="X98" s="57">
        <f t="shared" si="11"/>
        <v>3116896780.6476746</v>
      </c>
      <c r="Y98" s="58">
        <f t="shared" si="12"/>
        <v>3155325326.0467372</v>
      </c>
      <c r="Z98" s="96">
        <f t="shared" si="13"/>
        <v>18475784.849329293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7969371.9432083191</v>
      </c>
      <c r="AK98" s="52">
        <f>'Temp Relocation Housing Costs'!AC98+'Temp Relocation Living Costs'!AC98</f>
        <v>8973414.1302647367</v>
      </c>
      <c r="AL98" s="52">
        <f>'Temp Relocation Housing Costs'!AD98+'Temp Relocation Living Costs'!AD98</f>
        <v>6116331.7080697259</v>
      </c>
      <c r="AM98" s="52">
        <f>'Temp Relocation Housing Costs'!AE98+'Temp Relocation Living Costs'!AE98</f>
        <v>6091048.4134220267</v>
      </c>
      <c r="AN98" s="52">
        <f>'Temp Relocation Housing Costs'!AF98+'Temp Relocation Living Costs'!AF98</f>
        <v>4927236.2368982462</v>
      </c>
      <c r="AO98" s="52">
        <f>'Temp Relocation Housing Costs'!AG98+'Temp Relocation Living Costs'!AG98</f>
        <v>1953933.0911202449</v>
      </c>
      <c r="AP98" s="53">
        <f>'Temp Relocation Housing Costs'!AH98+'Temp Relocation Living Costs'!AH98</f>
        <v>507090680.05220485</v>
      </c>
      <c r="AQ98" s="53">
        <f>'Temp Relocation Housing Costs'!AI98+'Temp Relocation Living Costs'!AI98</f>
        <v>957244917.83330595</v>
      </c>
      <c r="AR98" s="53">
        <f>'Temp Relocation Housing Costs'!AJ98+'Temp Relocation Living Costs'!AJ98</f>
        <v>756653774.82517362</v>
      </c>
      <c r="AS98" s="53">
        <f>'Temp Relocation Housing Costs'!AK98+'Temp Relocation Living Costs'!AK98</f>
        <v>341340823.38709259</v>
      </c>
      <c r="AT98" s="53">
        <f>'Temp Relocation Housing Costs'!AL98+'Temp Relocation Living Costs'!AL98</f>
        <v>215374443.40898371</v>
      </c>
      <c r="AU98" s="53">
        <f>'Temp Relocation Housing Costs'!AM98+'Temp Relocation Living Costs'!AM98</f>
        <v>113877836.5058552</v>
      </c>
      <c r="AW98" s="68">
        <v>2117</v>
      </c>
      <c r="AX98" s="55">
        <f t="shared" si="14"/>
        <v>0</v>
      </c>
      <c r="AY98" s="56">
        <f t="shared" si="15"/>
        <v>36031335.522983298</v>
      </c>
      <c r="AZ98" s="57">
        <f t="shared" si="16"/>
        <v>2891582476.0126162</v>
      </c>
      <c r="BA98" s="58">
        <f t="shared" si="17"/>
        <v>2927613811.5355992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8683188.8408715501</v>
      </c>
      <c r="I99" s="52">
        <f>'Temp Relocation Housing Costs'!I99+'Temp Relocation Living Costs'!I99</f>
        <v>9967565.6888124831</v>
      </c>
      <c r="J99" s="52">
        <f>'Temp Relocation Housing Costs'!J99+'Temp Relocation Living Costs'!J99</f>
        <v>6866057.7755206171</v>
      </c>
      <c r="K99" s="52">
        <f>'Temp Relocation Housing Costs'!K99+'Temp Relocation Living Costs'!K99</f>
        <v>6194474.8247842677</v>
      </c>
      <c r="L99" s="52">
        <f>'Temp Relocation Housing Costs'!L99+'Temp Relocation Living Costs'!L99</f>
        <v>5102230.2402160261</v>
      </c>
      <c r="M99" s="52">
        <f>'Temp Relocation Housing Costs'!M99+'Temp Relocation Living Costs'!M99</f>
        <v>2166984.5949442512</v>
      </c>
      <c r="N99" s="53">
        <f>'Temp Relocation Housing Costs'!N99+'Temp Relocation Living Costs'!N99</f>
        <v>552254075.62422836</v>
      </c>
      <c r="O99" s="53">
        <f>'Temp Relocation Housing Costs'!O99+'Temp Relocation Living Costs'!O99</f>
        <v>1062802618.9404416</v>
      </c>
      <c r="P99" s="53">
        <f>'Temp Relocation Housing Costs'!P99+'Temp Relocation Living Costs'!P99</f>
        <v>849007990.13461041</v>
      </c>
      <c r="Q99" s="53">
        <f>'Temp Relocation Housing Costs'!Q99+'Temp Relocation Living Costs'!Q99</f>
        <v>346975510.99863183</v>
      </c>
      <c r="R99" s="53">
        <f>'Temp Relocation Housing Costs'!R99+'Temp Relocation Living Costs'!R99</f>
        <v>222919975.62791935</v>
      </c>
      <c r="S99" s="53">
        <f>'Temp Relocation Housing Costs'!S99+'Temp Relocation Living Costs'!S99</f>
        <v>126236078.56384432</v>
      </c>
      <c r="U99" s="68">
        <v>2118</v>
      </c>
      <c r="V99" s="55">
        <f t="shared" si="9"/>
        <v>0</v>
      </c>
      <c r="W99" s="56">
        <f t="shared" si="10"/>
        <v>38980501.965149201</v>
      </c>
      <c r="X99" s="57">
        <f t="shared" si="11"/>
        <v>3160196249.8896761</v>
      </c>
      <c r="Y99" s="58">
        <f t="shared" si="12"/>
        <v>3199176751.8548255</v>
      </c>
      <c r="Z99" s="96">
        <f t="shared" si="13"/>
        <v>17745882.70138447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8083837.5605237866</v>
      </c>
      <c r="AK99" s="52">
        <f>'Temp Relocation Housing Costs'!AC99+'Temp Relocation Living Costs'!AC99</f>
        <v>9102300.9980339594</v>
      </c>
      <c r="AL99" s="52">
        <f>'Temp Relocation Housing Costs'!AD99+'Temp Relocation Living Costs'!AD99</f>
        <v>6204181.753174847</v>
      </c>
      <c r="AM99" s="52">
        <f>'Temp Relocation Housing Costs'!AE99+'Temp Relocation Living Costs'!AE99</f>
        <v>6178535.3097181506</v>
      </c>
      <c r="AN99" s="52">
        <f>'Temp Relocation Housing Costs'!AF99+'Temp Relocation Living Costs'!AF99</f>
        <v>4998007.0757466359</v>
      </c>
      <c r="AO99" s="52">
        <f>'Temp Relocation Housing Costs'!AG99+'Temp Relocation Living Costs'!AG99</f>
        <v>1981997.8067668523</v>
      </c>
      <c r="AP99" s="53">
        <f>'Temp Relocation Housing Costs'!AH99+'Temp Relocation Living Costs'!AH99</f>
        <v>514135108.80587804</v>
      </c>
      <c r="AQ99" s="53">
        <f>'Temp Relocation Housing Costs'!AI99+'Temp Relocation Living Costs'!AI99</f>
        <v>970542822.70270395</v>
      </c>
      <c r="AR99" s="53">
        <f>'Temp Relocation Housing Costs'!AJ99+'Temp Relocation Living Costs'!AJ99</f>
        <v>767165097.19340384</v>
      </c>
      <c r="AS99" s="53">
        <f>'Temp Relocation Housing Costs'!AK99+'Temp Relocation Living Costs'!AK99</f>
        <v>346082679.63817364</v>
      </c>
      <c r="AT99" s="53">
        <f>'Temp Relocation Housing Costs'!AL99+'Temp Relocation Living Costs'!AL99</f>
        <v>218366393.3336015</v>
      </c>
      <c r="AU99" s="53">
        <f>'Temp Relocation Housing Costs'!AM99+'Temp Relocation Living Costs'!AM99</f>
        <v>115459810.57369915</v>
      </c>
      <c r="AW99" s="68">
        <v>2118</v>
      </c>
      <c r="AX99" s="55">
        <f t="shared" si="14"/>
        <v>0</v>
      </c>
      <c r="AY99" s="56">
        <f t="shared" si="15"/>
        <v>36548860.50396423</v>
      </c>
      <c r="AZ99" s="57">
        <f t="shared" si="16"/>
        <v>2931751912.2474599</v>
      </c>
      <c r="BA99" s="58">
        <f t="shared" si="17"/>
        <v>2968300772.7514243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8807907.1471596844</v>
      </c>
      <c r="I100" s="52">
        <f>'Temp Relocation Housing Costs'!I100+'Temp Relocation Living Costs'!I100</f>
        <v>10110731.746041708</v>
      </c>
      <c r="J100" s="52">
        <f>'Temp Relocation Housing Costs'!J100+'Temp Relocation Living Costs'!J100</f>
        <v>6964676.2798895082</v>
      </c>
      <c r="K100" s="52">
        <f>'Temp Relocation Housing Costs'!K100+'Temp Relocation Living Costs'!K100</f>
        <v>6283447.254458392</v>
      </c>
      <c r="L100" s="52">
        <f>'Temp Relocation Housing Costs'!L100+'Temp Relocation Living Costs'!L100</f>
        <v>5175514.5514884684</v>
      </c>
      <c r="M100" s="52">
        <f>'Temp Relocation Housing Costs'!M100+'Temp Relocation Living Costs'!M100</f>
        <v>2198109.4101920552</v>
      </c>
      <c r="N100" s="53">
        <f>'Temp Relocation Housing Costs'!N100+'Temp Relocation Living Costs'!N100</f>
        <v>559925907.59175742</v>
      </c>
      <c r="O100" s="53">
        <f>'Temp Relocation Housing Costs'!O100+'Temp Relocation Living Costs'!O100</f>
        <v>1077566915.7868607</v>
      </c>
      <c r="P100" s="53">
        <f>'Temp Relocation Housing Costs'!P100+'Temp Relocation Living Costs'!P100</f>
        <v>860802283.60730219</v>
      </c>
      <c r="Q100" s="53">
        <f>'Temp Relocation Housing Costs'!Q100+'Temp Relocation Living Costs'!Q100</f>
        <v>351795643.496921</v>
      </c>
      <c r="R100" s="53">
        <f>'Temp Relocation Housing Costs'!R100+'Temp Relocation Living Costs'!R100</f>
        <v>226016746.97051191</v>
      </c>
      <c r="S100" s="53">
        <f>'Temp Relocation Housing Costs'!S100+'Temp Relocation Living Costs'!S100</f>
        <v>127989731.50318556</v>
      </c>
      <c r="U100" s="68">
        <v>2119</v>
      </c>
      <c r="V100" s="55">
        <f t="shared" si="9"/>
        <v>0</v>
      </c>
      <c r="W100" s="56">
        <f t="shared" si="10"/>
        <v>39540386.389229819</v>
      </c>
      <c r="X100" s="57">
        <f t="shared" si="11"/>
        <v>3204097228.9565392</v>
      </c>
      <c r="Y100" s="58">
        <f t="shared" si="12"/>
        <v>3243637615.3457689</v>
      </c>
      <c r="Z100" s="96">
        <f t="shared" si="13"/>
        <v>17044816.024770964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8199947.2694490757</v>
      </c>
      <c r="AK100" s="52">
        <f>'Temp Relocation Housing Costs'!AC100+'Temp Relocation Living Costs'!AC100</f>
        <v>9233039.0925984979</v>
      </c>
      <c r="AL100" s="52">
        <f>'Temp Relocation Housing Costs'!AD100+'Temp Relocation Living Costs'!AD100</f>
        <v>6293293.6053227074</v>
      </c>
      <c r="AM100" s="52">
        <f>'Temp Relocation Housing Costs'!AE100+'Temp Relocation Living Costs'!AE100</f>
        <v>6267278.7970810402</v>
      </c>
      <c r="AN100" s="52">
        <f>'Temp Relocation Housing Costs'!AF100+'Temp Relocation Living Costs'!AF100</f>
        <v>5069794.4097234309</v>
      </c>
      <c r="AO100" s="52">
        <f>'Temp Relocation Housing Costs'!AG100+'Temp Relocation Living Costs'!AG100</f>
        <v>2010465.6213055882</v>
      </c>
      <c r="AP100" s="53">
        <f>'Temp Relocation Housing Costs'!AH100+'Temp Relocation Living Costs'!AH100</f>
        <v>521277397.72227502</v>
      </c>
      <c r="AQ100" s="53">
        <f>'Temp Relocation Housing Costs'!AI100+'Temp Relocation Living Costs'!AI100</f>
        <v>984025460.10044575</v>
      </c>
      <c r="AR100" s="53">
        <f>'Temp Relocation Housing Costs'!AJ100+'Temp Relocation Living Costs'!AJ100</f>
        <v>777822441.29786921</v>
      </c>
      <c r="AS100" s="53">
        <f>'Temp Relocation Housing Costs'!AK100+'Temp Relocation Living Costs'!AK100</f>
        <v>350890409.05520886</v>
      </c>
      <c r="AT100" s="53">
        <f>'Temp Relocation Housing Costs'!AL100+'Temp Relocation Living Costs'!AL100</f>
        <v>221399906.98421085</v>
      </c>
      <c r="AU100" s="53">
        <f>'Temp Relocation Housing Costs'!AM100+'Temp Relocation Living Costs'!AM100</f>
        <v>117063761.19139795</v>
      </c>
      <c r="AW100" s="68">
        <v>2119</v>
      </c>
      <c r="AX100" s="55">
        <f t="shared" si="14"/>
        <v>0</v>
      </c>
      <c r="AY100" s="56">
        <f t="shared" si="15"/>
        <v>37073818.795480341</v>
      </c>
      <c r="AZ100" s="57">
        <f t="shared" si="16"/>
        <v>2972479376.351408</v>
      </c>
      <c r="BA100" s="58">
        <f t="shared" si="17"/>
        <v>3009553195.1468883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10870953.290746391</v>
      </c>
      <c r="I101" s="52">
        <f>'Temp Relocation Housing Costs'!I101+'Temp Relocation Living Costs'!I101</f>
        <v>12478934.065730957</v>
      </c>
      <c r="J101" s="52">
        <f>'Temp Relocation Housing Costs'!J101+'Temp Relocation Living Costs'!J101</f>
        <v>8595988.7245477494</v>
      </c>
      <c r="K101" s="52">
        <f>'Temp Relocation Housing Costs'!K101+'Temp Relocation Living Costs'!K101</f>
        <v>7755197.7407156285</v>
      </c>
      <c r="L101" s="52">
        <f>'Temp Relocation Housing Costs'!L101+'Temp Relocation Living Costs'!L101</f>
        <v>6387757.7277767574</v>
      </c>
      <c r="M101" s="52">
        <f>'Temp Relocation Housing Costs'!M101+'Temp Relocation Living Costs'!M101</f>
        <v>2712965.1036175615</v>
      </c>
      <c r="N101" s="53">
        <f>'Temp Relocation Housing Costs'!N101+'Temp Relocation Living Costs'!N101</f>
        <v>690754330.2096498</v>
      </c>
      <c r="O101" s="53">
        <f>'Temp Relocation Housing Costs'!O101+'Temp Relocation Living Costs'!O101</f>
        <v>1329343763.3057792</v>
      </c>
      <c r="P101" s="53">
        <f>'Temp Relocation Housing Costs'!P101+'Temp Relocation Living Costs'!P101</f>
        <v>1061931403.4127967</v>
      </c>
      <c r="Q101" s="53">
        <f>'Temp Relocation Housing Costs'!Q101+'Temp Relocation Living Costs'!Q101</f>
        <v>433993785.24839246</v>
      </c>
      <c r="R101" s="53">
        <f>'Temp Relocation Housing Costs'!R101+'Temp Relocation Living Costs'!R101</f>
        <v>278826259.96225315</v>
      </c>
      <c r="S101" s="53">
        <f>'Temp Relocation Housing Costs'!S101+'Temp Relocation Living Costs'!S101</f>
        <v>157894928.70305842</v>
      </c>
      <c r="U101" s="68">
        <v>2120</v>
      </c>
      <c r="V101" s="55">
        <f t="shared" si="9"/>
        <v>0</v>
      </c>
      <c r="W101" s="56">
        <f t="shared" si="10"/>
        <v>48801796.653135054</v>
      </c>
      <c r="X101" s="57">
        <f t="shared" si="11"/>
        <v>3952744470.8419294</v>
      </c>
      <c r="Y101" s="58">
        <f t="shared" si="12"/>
        <v>4001546267.4950643</v>
      </c>
      <c r="Z101" s="96">
        <f t="shared" si="13"/>
        <v>19919959.496953771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10120593.037985191</v>
      </c>
      <c r="AK101" s="52">
        <f>'Temp Relocation Housing Costs'!AC101+'Temp Relocation Living Costs'!AC101</f>
        <v>11395662.446287367</v>
      </c>
      <c r="AL101" s="52">
        <f>'Temp Relocation Housing Costs'!AD101+'Temp Relocation Living Costs'!AD101</f>
        <v>7767350.368864621</v>
      </c>
      <c r="AM101" s="52">
        <f>'Temp Relocation Housing Costs'!AE101+'Temp Relocation Living Costs'!AE101</f>
        <v>7735242.2005406534</v>
      </c>
      <c r="AN101" s="52">
        <f>'Temp Relocation Housing Costs'!AF101+'Temp Relocation Living Costs'!AF101</f>
        <v>6257275.1166618774</v>
      </c>
      <c r="AO101" s="52">
        <f>'Temp Relocation Housing Costs'!AG101+'Temp Relocation Living Costs'!AG101</f>
        <v>2481370.1480620573</v>
      </c>
      <c r="AP101" s="53">
        <f>'Temp Relocation Housing Costs'!AH101+'Temp Relocation Living Costs'!AH101</f>
        <v>643075476.29964292</v>
      </c>
      <c r="AQ101" s="53">
        <f>'Temp Relocation Housing Costs'!AI101+'Temp Relocation Living Costs'!AI101</f>
        <v>1213946056.7638359</v>
      </c>
      <c r="AR101" s="53">
        <f>'Temp Relocation Housing Costs'!AJ101+'Temp Relocation Living Costs'!AJ101</f>
        <v>959563063.9268055</v>
      </c>
      <c r="AS101" s="53">
        <f>'Temp Relocation Housing Costs'!AK101+'Temp Relocation Living Costs'!AK101</f>
        <v>432877039.97550988</v>
      </c>
      <c r="AT101" s="53">
        <f>'Temp Relocation Housing Costs'!AL101+'Temp Relocation Living Costs'!AL101</f>
        <v>273130681.01299739</v>
      </c>
      <c r="AU101" s="53">
        <f>'Temp Relocation Housing Costs'!AM101+'Temp Relocation Living Costs'!AM101</f>
        <v>144416071.58592716</v>
      </c>
      <c r="AW101" s="68">
        <v>2120</v>
      </c>
      <c r="AX101" s="55">
        <f t="shared" si="14"/>
        <v>0</v>
      </c>
      <c r="AY101" s="56">
        <f t="shared" si="15"/>
        <v>45757493.318401769</v>
      </c>
      <c r="AZ101" s="57">
        <f t="shared" si="16"/>
        <v>3667008389.5647192</v>
      </c>
      <c r="BA101" s="58">
        <f t="shared" si="17"/>
        <v>3712765882.883121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11027094.877323149</v>
      </c>
      <c r="I102" s="52">
        <f>'Temp Relocation Housing Costs'!I102+'Temp Relocation Living Costs'!I102</f>
        <v>12658171.388502691</v>
      </c>
      <c r="J102" s="52">
        <f>'Temp Relocation Housing Costs'!J102+'Temp Relocation Living Costs'!J102</f>
        <v>8719454.5588448495</v>
      </c>
      <c r="K102" s="52">
        <f>'Temp Relocation Housing Costs'!K102+'Temp Relocation Living Costs'!K102</f>
        <v>7866587.1328936461</v>
      </c>
      <c r="L102" s="52">
        <f>'Temp Relocation Housing Costs'!L102+'Temp Relocation Living Costs'!L102</f>
        <v>6479506.3168477844</v>
      </c>
      <c r="M102" s="52">
        <f>'Temp Relocation Housing Costs'!M102+'Temp Relocation Living Costs'!M102</f>
        <v>2751931.9416010175</v>
      </c>
      <c r="N102" s="53">
        <f>'Temp Relocation Housing Costs'!N102+'Temp Relocation Living Costs'!N102</f>
        <v>700350187.23654711</v>
      </c>
      <c r="O102" s="53">
        <f>'Temp Relocation Housing Costs'!O102+'Temp Relocation Living Costs'!O102</f>
        <v>1347810810.3214798</v>
      </c>
      <c r="P102" s="53">
        <f>'Temp Relocation Housing Costs'!P102+'Temp Relocation Living Costs'!P102</f>
        <v>1076683597.4619155</v>
      </c>
      <c r="Q102" s="53">
        <f>'Temp Relocation Housing Costs'!Q102+'Temp Relocation Living Costs'!Q102</f>
        <v>440022762.74686384</v>
      </c>
      <c r="R102" s="53">
        <f>'Temp Relocation Housing Costs'!R102+'Temp Relocation Living Costs'!R102</f>
        <v>282699673.14104605</v>
      </c>
      <c r="S102" s="53">
        <f>'Temp Relocation Housing Costs'!S102+'Temp Relocation Living Costs'!S102</f>
        <v>160088381.70775673</v>
      </c>
      <c r="U102" s="68">
        <v>2121</v>
      </c>
      <c r="V102" s="55">
        <f t="shared" si="9"/>
        <v>0</v>
      </c>
      <c r="W102" s="56">
        <f t="shared" si="10"/>
        <v>49502746.216013134</v>
      </c>
      <c r="X102" s="57">
        <f t="shared" si="11"/>
        <v>4007655412.6156087</v>
      </c>
      <c r="Y102" s="58">
        <f t="shared" si="12"/>
        <v>4057158158.8316216</v>
      </c>
      <c r="Z102" s="96">
        <f t="shared" si="13"/>
        <v>19133004.107297655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10265957.056372967</v>
      </c>
      <c r="AK102" s="52">
        <f>'Temp Relocation Housing Costs'!AC102+'Temp Relocation Living Costs'!AC102</f>
        <v>11559340.531076036</v>
      </c>
      <c r="AL102" s="52">
        <f>'Temp Relocation Housing Costs'!AD102+'Temp Relocation Living Costs'!AD102</f>
        <v>7878914.3115709582</v>
      </c>
      <c r="AM102" s="52">
        <f>'Temp Relocation Housing Costs'!AE102+'Temp Relocation Living Costs'!AE102</f>
        <v>7846344.9674687413</v>
      </c>
      <c r="AN102" s="52">
        <f>'Temp Relocation Housing Costs'!AF102+'Temp Relocation Living Costs'!AF102</f>
        <v>6347149.5589699419</v>
      </c>
      <c r="AO102" s="52">
        <f>'Temp Relocation Housing Costs'!AG102+'Temp Relocation Living Costs'!AG102</f>
        <v>2517010.5432914626</v>
      </c>
      <c r="AP102" s="53">
        <f>'Temp Relocation Housing Costs'!AH102+'Temp Relocation Living Costs'!AH102</f>
        <v>652008985.73736501</v>
      </c>
      <c r="AQ102" s="53">
        <f>'Temp Relocation Housing Costs'!AI102+'Temp Relocation Living Costs'!AI102</f>
        <v>1230810015.9018638</v>
      </c>
      <c r="AR102" s="53">
        <f>'Temp Relocation Housing Costs'!AJ102+'Temp Relocation Living Costs'!AJ102</f>
        <v>972893172.13899517</v>
      </c>
      <c r="AS102" s="53">
        <f>'Temp Relocation Housing Costs'!AK102+'Temp Relocation Living Costs'!AK102</f>
        <v>438890503.81376165</v>
      </c>
      <c r="AT102" s="53">
        <f>'Temp Relocation Housing Costs'!AL102+'Temp Relocation Living Costs'!AL102</f>
        <v>276924972.05112147</v>
      </c>
      <c r="AU102" s="53">
        <f>'Temp Relocation Housing Costs'!AM102+'Temp Relocation Living Costs'!AM102</f>
        <v>146422278.30041003</v>
      </c>
      <c r="AW102" s="68">
        <v>2121</v>
      </c>
      <c r="AX102" s="55">
        <f t="shared" si="14"/>
        <v>0</v>
      </c>
      <c r="AY102" s="56">
        <f t="shared" si="15"/>
        <v>46414716.968750112</v>
      </c>
      <c r="AZ102" s="57">
        <f t="shared" si="16"/>
        <v>3717949927.9435177</v>
      </c>
      <c r="BA102" s="58">
        <f t="shared" si="17"/>
        <v>3764364644.9122677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11185479.155447435</v>
      </c>
      <c r="I103" s="52">
        <f>'Temp Relocation Housing Costs'!I103+'Temp Relocation Living Costs'!I103</f>
        <v>12839983.131309437</v>
      </c>
      <c r="J103" s="52">
        <f>'Temp Relocation Housing Costs'!J103+'Temp Relocation Living Costs'!J103</f>
        <v>8844693.7565940395</v>
      </c>
      <c r="K103" s="52">
        <f>'Temp Relocation Housing Costs'!K103+'Temp Relocation Living Costs'!K103</f>
        <v>7979576.432269983</v>
      </c>
      <c r="L103" s="52">
        <f>'Temp Relocation Housing Costs'!L103+'Temp Relocation Living Costs'!L103</f>
        <v>6572572.708496063</v>
      </c>
      <c r="M103" s="52">
        <f>'Temp Relocation Housing Costs'!M103+'Temp Relocation Living Costs'!M103</f>
        <v>2791458.4677501637</v>
      </c>
      <c r="N103" s="53">
        <f>'Temp Relocation Housing Costs'!N103+'Temp Relocation Living Costs'!N103</f>
        <v>710079348.49050987</v>
      </c>
      <c r="O103" s="53">
        <f>'Temp Relocation Housing Costs'!O103+'Temp Relocation Living Costs'!O103</f>
        <v>1366534398.8239596</v>
      </c>
      <c r="P103" s="53">
        <f>'Temp Relocation Housing Costs'!P103+'Temp Relocation Living Costs'!P103</f>
        <v>1091640726.8096449</v>
      </c>
      <c r="Q103" s="53">
        <f>'Temp Relocation Housing Costs'!Q103+'Temp Relocation Living Costs'!Q103</f>
        <v>446135493.90935647</v>
      </c>
      <c r="R103" s="53">
        <f>'Temp Relocation Housing Costs'!R103+'Temp Relocation Living Costs'!R103</f>
        <v>286626895.20303261</v>
      </c>
      <c r="S103" s="53">
        <f>'Temp Relocation Housing Costs'!S103+'Temp Relocation Living Costs'!S103</f>
        <v>162312305.83729315</v>
      </c>
      <c r="U103" s="68">
        <v>2122</v>
      </c>
      <c r="V103" s="55">
        <f t="shared" si="9"/>
        <v>0</v>
      </c>
      <c r="W103" s="56">
        <f t="shared" si="10"/>
        <v>50213763.651867121</v>
      </c>
      <c r="X103" s="57">
        <f t="shared" si="11"/>
        <v>4063329169.0737963</v>
      </c>
      <c r="Y103" s="58">
        <f t="shared" si="12"/>
        <v>4113542932.7256632</v>
      </c>
      <c r="Z103" s="96">
        <f t="shared" si="13"/>
        <v>18377138.125151299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10413408.966029815</v>
      </c>
      <c r="AK103" s="52">
        <f>'Temp Relocation Housing Costs'!AC103+'Temp Relocation Living Costs'!AC103</f>
        <v>11725369.555581147</v>
      </c>
      <c r="AL103" s="52">
        <f>'Temp Relocation Housing Costs'!AD103+'Temp Relocation Living Costs'!AD103</f>
        <v>7992080.6685783267</v>
      </c>
      <c r="AM103" s="52">
        <f>'Temp Relocation Housing Costs'!AE103+'Temp Relocation Living Costs'!AE103</f>
        <v>7959043.524741726</v>
      </c>
      <c r="AN103" s="52">
        <f>'Temp Relocation Housing Costs'!AF103+'Temp Relocation Living Costs'!AF103</f>
        <v>6438314.8851259444</v>
      </c>
      <c r="AO103" s="52">
        <f>'Temp Relocation Housing Costs'!AG103+'Temp Relocation Living Costs'!AG103</f>
        <v>2553162.8483514525</v>
      </c>
      <c r="AP103" s="53">
        <f>'Temp Relocation Housing Costs'!AH103+'Temp Relocation Living Costs'!AH103</f>
        <v>661066598.16737187</v>
      </c>
      <c r="AQ103" s="53">
        <f>'Temp Relocation Housing Costs'!AI103+'Temp Relocation Living Costs'!AI103</f>
        <v>1247908246.666893</v>
      </c>
      <c r="AR103" s="53">
        <f>'Temp Relocation Housing Costs'!AJ103+'Temp Relocation Living Costs'!AJ103</f>
        <v>986408460.24360538</v>
      </c>
      <c r="AS103" s="53">
        <f>'Temp Relocation Housing Costs'!AK103+'Temp Relocation Living Costs'!AK103</f>
        <v>444987505.80256069</v>
      </c>
      <c r="AT103" s="53">
        <f>'Temp Relocation Housing Costs'!AL103+'Temp Relocation Living Costs'!AL103</f>
        <v>280771972.81935924</v>
      </c>
      <c r="AU103" s="53">
        <f>'Temp Relocation Housing Costs'!AM103+'Temp Relocation Living Costs'!AM103</f>
        <v>148456354.94195184</v>
      </c>
      <c r="AW103" s="68">
        <v>2122</v>
      </c>
      <c r="AX103" s="55">
        <f t="shared" si="14"/>
        <v>0</v>
      </c>
      <c r="AY103" s="56">
        <f t="shared" si="15"/>
        <v>47081380.44840841</v>
      </c>
      <c r="AZ103" s="57">
        <f t="shared" si="16"/>
        <v>3769599138.6417422</v>
      </c>
      <c r="BA103" s="58">
        <f t="shared" si="17"/>
        <v>3816680519.0901508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11346138.337327968</v>
      </c>
      <c r="I104" s="52">
        <f>'Temp Relocation Housing Costs'!I104+'Temp Relocation Living Costs'!I104</f>
        <v>13024406.27103979</v>
      </c>
      <c r="J104" s="52">
        <f>'Temp Relocation Housing Costs'!J104+'Temp Relocation Living Costs'!J104</f>
        <v>8971731.7889546156</v>
      </c>
      <c r="K104" s="52">
        <f>'Temp Relocation Housing Costs'!K104+'Temp Relocation Living Costs'!K104</f>
        <v>8094188.6186185088</v>
      </c>
      <c r="L104" s="52">
        <f>'Temp Relocation Housing Costs'!L104+'Temp Relocation Living Costs'!L104</f>
        <v>6666975.8305726936</v>
      </c>
      <c r="M104" s="52">
        <f>'Temp Relocation Housing Costs'!M104+'Temp Relocation Living Costs'!M104</f>
        <v>2831552.7209734442</v>
      </c>
      <c r="N104" s="53">
        <f>'Temp Relocation Housing Costs'!N104+'Temp Relocation Living Costs'!N104</f>
        <v>719943665.81415141</v>
      </c>
      <c r="O104" s="53">
        <f>'Temp Relocation Housing Costs'!O104+'Temp Relocation Living Costs'!O104</f>
        <v>1385518092.6496239</v>
      </c>
      <c r="P104" s="53">
        <f>'Temp Relocation Housing Costs'!P104+'Temp Relocation Living Costs'!P104</f>
        <v>1106805638.3868542</v>
      </c>
      <c r="Q104" s="53">
        <f>'Temp Relocation Housing Costs'!Q104+'Temp Relocation Living Costs'!Q104</f>
        <v>452333142.22938812</v>
      </c>
      <c r="R104" s="53">
        <f>'Temp Relocation Housing Costs'!R104+'Temp Relocation Living Costs'!R104</f>
        <v>290608673.6532625</v>
      </c>
      <c r="S104" s="53">
        <f>'Temp Relocation Housing Costs'!S104+'Temp Relocation Living Costs'!S104</f>
        <v>164567124.39202878</v>
      </c>
      <c r="U104" s="68">
        <v>2123</v>
      </c>
      <c r="V104" s="55">
        <f t="shared" si="9"/>
        <v>0</v>
      </c>
      <c r="W104" s="56">
        <f t="shared" si="10"/>
        <v>50934993.567487024</v>
      </c>
      <c r="X104" s="57">
        <f t="shared" si="11"/>
        <v>4119776337.125309</v>
      </c>
      <c r="Y104" s="58">
        <f t="shared" si="12"/>
        <v>4170711330.6927962</v>
      </c>
      <c r="Z104" s="96">
        <f t="shared" si="13"/>
        <v>17651133.332571145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10562978.755738378</v>
      </c>
      <c r="AK104" s="52">
        <f>'Temp Relocation Housing Costs'!AC104+'Temp Relocation Living Costs'!AC104</f>
        <v>11893783.286800627</v>
      </c>
      <c r="AL104" s="52">
        <f>'Temp Relocation Housing Costs'!AD104+'Temp Relocation Living Costs'!AD104</f>
        <v>8106872.455670584</v>
      </c>
      <c r="AM104" s="52">
        <f>'Temp Relocation Housing Costs'!AE104+'Temp Relocation Living Costs'!AE104</f>
        <v>8073360.7930023223</v>
      </c>
      <c r="AN104" s="52">
        <f>'Temp Relocation Housing Costs'!AF104+'Temp Relocation Living Costs'!AF104</f>
        <v>6530789.6363421101</v>
      </c>
      <c r="AO104" s="52">
        <f>'Temp Relocation Housing Costs'!AG104+'Temp Relocation Living Costs'!AG104</f>
        <v>2589834.4159010784</v>
      </c>
      <c r="AP104" s="53">
        <f>'Temp Relocation Housing Costs'!AH104+'Temp Relocation Living Costs'!AH104</f>
        <v>670250037.6100843</v>
      </c>
      <c r="AQ104" s="53">
        <f>'Temp Relocation Housing Costs'!AI104+'Temp Relocation Living Costs'!AI104</f>
        <v>1265244003.5257277</v>
      </c>
      <c r="AR104" s="53">
        <f>'Temp Relocation Housing Costs'!AJ104+'Temp Relocation Living Costs'!AJ104</f>
        <v>1000111500.7323227</v>
      </c>
      <c r="AS104" s="53">
        <f>'Temp Relocation Housing Costs'!AK104+'Temp Relocation Living Costs'!AK104</f>
        <v>451169206.44154346</v>
      </c>
      <c r="AT104" s="53">
        <f>'Temp Relocation Housing Costs'!AL104+'Temp Relocation Living Costs'!AL104</f>
        <v>284672415.55348843</v>
      </c>
      <c r="AU104" s="53">
        <f>'Temp Relocation Housing Costs'!AM104+'Temp Relocation Living Costs'!AM104</f>
        <v>150518688.67545876</v>
      </c>
      <c r="AW104" s="68">
        <v>2123</v>
      </c>
      <c r="AX104" s="55">
        <f t="shared" si="14"/>
        <v>0</v>
      </c>
      <c r="AY104" s="56">
        <f t="shared" si="15"/>
        <v>47757619.343455099</v>
      </c>
      <c r="AZ104" s="57">
        <f t="shared" si="16"/>
        <v>3821965852.5386252</v>
      </c>
      <c r="BA104" s="58">
        <f t="shared" si="17"/>
        <v>3869723471.8820806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11509105.09784361</v>
      </c>
      <c r="I105" s="52">
        <f>'Temp Relocation Housing Costs'!I105+'Temp Relocation Living Costs'!I105</f>
        <v>13211478.315688491</v>
      </c>
      <c r="J105" s="52">
        <f>'Temp Relocation Housing Costs'!J105+'Temp Relocation Living Costs'!J105</f>
        <v>9100594.49293302</v>
      </c>
      <c r="K105" s="52">
        <f>'Temp Relocation Housing Costs'!K105+'Temp Relocation Living Costs'!K105</f>
        <v>8210447.0017759856</v>
      </c>
      <c r="L105" s="52">
        <f>'Temp Relocation Housing Costs'!L105+'Temp Relocation Living Costs'!L105</f>
        <v>6762734.8827931304</v>
      </c>
      <c r="M105" s="52">
        <f>'Temp Relocation Housing Costs'!M105+'Temp Relocation Living Costs'!M105</f>
        <v>2872222.8556436826</v>
      </c>
      <c r="N105" s="53">
        <f>'Temp Relocation Housing Costs'!N105+'Temp Relocation Living Costs'!N105</f>
        <v>729945016.7756083</v>
      </c>
      <c r="O105" s="53">
        <f>'Temp Relocation Housing Costs'!O105+'Temp Relocation Living Costs'!O105</f>
        <v>1404765505.1431656</v>
      </c>
      <c r="P105" s="53">
        <f>'Temp Relocation Housing Costs'!P105+'Temp Relocation Living Costs'!P105</f>
        <v>1122181218.6735542</v>
      </c>
      <c r="Q105" s="53">
        <f>'Temp Relocation Housing Costs'!Q105+'Temp Relocation Living Costs'!Q105</f>
        <v>458616887.36355615</v>
      </c>
      <c r="R105" s="53">
        <f>'Temp Relocation Housing Costs'!R105+'Temp Relocation Living Costs'!R105</f>
        <v>294645766.38101518</v>
      </c>
      <c r="S105" s="53">
        <f>'Temp Relocation Housing Costs'!S105+'Temp Relocation Living Costs'!S105</f>
        <v>166853266.55275074</v>
      </c>
      <c r="U105" s="68">
        <v>2124</v>
      </c>
      <c r="V105" s="55">
        <f t="shared" si="9"/>
        <v>0</v>
      </c>
      <c r="W105" s="56">
        <f t="shared" si="10"/>
        <v>51666582.646677919</v>
      </c>
      <c r="X105" s="57">
        <f t="shared" si="11"/>
        <v>4177007660.8896499</v>
      </c>
      <c r="Y105" s="58">
        <f t="shared" si="12"/>
        <v>4228674243.5363278</v>
      </c>
      <c r="Z105" s="96">
        <f t="shared" si="13"/>
        <v>16953810.033657216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10714696.84501593</v>
      </c>
      <c r="AK105" s="52">
        <f>'Temp Relocation Housing Costs'!AC105+'Temp Relocation Living Costs'!AC105</f>
        <v>12064615.976734269</v>
      </c>
      <c r="AL105" s="52">
        <f>'Temp Relocation Housing Costs'!AD105+'Temp Relocation Living Costs'!AD105</f>
        <v>8223313.019211716</v>
      </c>
      <c r="AM105" s="52">
        <f>'Temp Relocation Housing Costs'!AE105+'Temp Relocation Living Costs'!AE105</f>
        <v>8189320.0221068235</v>
      </c>
      <c r="AN105" s="52">
        <f>'Temp Relocation Housing Costs'!AF105+'Temp Relocation Living Costs'!AF105</f>
        <v>6624592.6201416571</v>
      </c>
      <c r="AO105" s="52">
        <f>'Temp Relocation Housing Costs'!AG105+'Temp Relocation Living Costs'!AG105</f>
        <v>2627032.7042070455</v>
      </c>
      <c r="AP105" s="53">
        <f>'Temp Relocation Housing Costs'!AH105+'Temp Relocation Living Costs'!AH105</f>
        <v>679561052.03575826</v>
      </c>
      <c r="AQ105" s="53">
        <f>'Temp Relocation Housing Costs'!AI105+'Temp Relocation Living Costs'!AI105</f>
        <v>1282820586.1557448</v>
      </c>
      <c r="AR105" s="53">
        <f>'Temp Relocation Housing Costs'!AJ105+'Temp Relocation Living Costs'!AJ105</f>
        <v>1014004901.8335078</v>
      </c>
      <c r="AS105" s="53">
        <f>'Temp Relocation Housing Costs'!AK105+'Temp Relocation Living Costs'!AK105</f>
        <v>457436782.35183531</v>
      </c>
      <c r="AT105" s="53">
        <f>'Temp Relocation Housing Costs'!AL105+'Temp Relocation Living Costs'!AL105</f>
        <v>288627042.6613977</v>
      </c>
      <c r="AU105" s="53">
        <f>'Temp Relocation Housing Costs'!AM105+'Temp Relocation Living Costs'!AM105</f>
        <v>152609672.04427442</v>
      </c>
      <c r="AW105" s="68">
        <v>2124</v>
      </c>
      <c r="AX105" s="55">
        <f t="shared" si="14"/>
        <v>0</v>
      </c>
      <c r="AY105" s="56">
        <f t="shared" si="15"/>
        <v>48443571.187417448</v>
      </c>
      <c r="AZ105" s="57">
        <f t="shared" si="16"/>
        <v>3875060037.0825186</v>
      </c>
      <c r="BA105" s="58">
        <f t="shared" si="17"/>
        <v>3923503608.2699361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11674412.581188757</v>
      </c>
      <c r="I106" s="52">
        <f>'Temp Relocation Housing Costs'!I106+'Temp Relocation Living Costs'!I106</f>
        <v>13401237.311984794</v>
      </c>
      <c r="J106" s="52">
        <f>'Temp Relocation Housing Costs'!J106+'Temp Relocation Living Costs'!J106</f>
        <v>9231308.0766375754</v>
      </c>
      <c r="K106" s="52">
        <f>'Temp Relocation Housing Costs'!K106+'Temp Relocation Living Costs'!K106</f>
        <v>8328375.2263828339</v>
      </c>
      <c r="L106" s="52">
        <f>'Temp Relocation Housing Costs'!L106+'Temp Relocation Living Costs'!L106</f>
        <v>6859869.3406420257</v>
      </c>
      <c r="M106" s="52">
        <f>'Temp Relocation Housing Costs'!M106+'Temp Relocation Living Costs'!M106</f>
        <v>2913477.143256526</v>
      </c>
      <c r="N106" s="53">
        <f>'Temp Relocation Housing Costs'!N106+'Temp Relocation Living Costs'!N106</f>
        <v>740085305.02591753</v>
      </c>
      <c r="O106" s="53">
        <f>'Temp Relocation Housing Costs'!O106+'Temp Relocation Living Costs'!O106</f>
        <v>1424280299.8453286</v>
      </c>
      <c r="P106" s="53">
        <f>'Temp Relocation Housing Costs'!P106+'Temp Relocation Living Costs'!P106</f>
        <v>1137770394.2483101</v>
      </c>
      <c r="Q106" s="53">
        <f>'Temp Relocation Housing Costs'!Q106+'Temp Relocation Living Costs'!Q106</f>
        <v>464987925.35607332</v>
      </c>
      <c r="R106" s="53">
        <f>'Temp Relocation Housing Costs'!R106+'Temp Relocation Living Costs'!R106</f>
        <v>298738941.80405545</v>
      </c>
      <c r="S106" s="53">
        <f>'Temp Relocation Housing Costs'!S106+'Temp Relocation Living Costs'!S106</f>
        <v>169171167.4623622</v>
      </c>
      <c r="U106" s="68">
        <v>2125</v>
      </c>
      <c r="V106" s="55">
        <f t="shared" si="9"/>
        <v>0</v>
      </c>
      <c r="W106" s="56">
        <f t="shared" si="10"/>
        <v>52408679.680092514</v>
      </c>
      <c r="X106" s="57">
        <f t="shared" si="11"/>
        <v>4235034033.7420473</v>
      </c>
      <c r="Y106" s="58">
        <f t="shared" si="12"/>
        <v>4287442713.4221396</v>
      </c>
      <c r="Z106" s="96">
        <f t="shared" si="13"/>
        <v>16284035.137635903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10868594.090301113</v>
      </c>
      <c r="AK106" s="52">
        <f>'Temp Relocation Housing Costs'!AC106+'Temp Relocation Living Costs'!AC106</f>
        <v>12237902.369349912</v>
      </c>
      <c r="AL106" s="52">
        <f>'Temp Relocation Housing Costs'!AD106+'Temp Relocation Living Costs'!AD106</f>
        <v>8341426.0408940036</v>
      </c>
      <c r="AM106" s="52">
        <f>'Temp Relocation Housing Costs'!AE106+'Temp Relocation Living Costs'!AE106</f>
        <v>8306944.7958536679</v>
      </c>
      <c r="AN106" s="52">
        <f>'Temp Relocation Housing Costs'!AF106+'Temp Relocation Living Costs'!AF106</f>
        <v>6719742.9141838616</v>
      </c>
      <c r="AO106" s="52">
        <f>'Temp Relocation Housing Costs'!AG106+'Temp Relocation Living Costs'!AG106</f>
        <v>2664765.2786605749</v>
      </c>
      <c r="AP106" s="53">
        <f>'Temp Relocation Housing Costs'!AH106+'Temp Relocation Living Costs'!AH106</f>
        <v>689001413.69719577</v>
      </c>
      <c r="AQ106" s="53">
        <f>'Temp Relocation Housing Costs'!AI106+'Temp Relocation Living Costs'!AI106</f>
        <v>1300641340.0729523</v>
      </c>
      <c r="AR106" s="53">
        <f>'Temp Relocation Housing Costs'!AJ106+'Temp Relocation Living Costs'!AJ106</f>
        <v>1028091308.0086445</v>
      </c>
      <c r="AS106" s="53">
        <f>'Temp Relocation Housing Costs'!AK106+'Temp Relocation Living Costs'!AK106</f>
        <v>463791426.50000876</v>
      </c>
      <c r="AT106" s="53">
        <f>'Temp Relocation Housing Costs'!AL106+'Temp Relocation Living Costs'!AL106</f>
        <v>292636606.86439645</v>
      </c>
      <c r="AU106" s="53">
        <f>'Temp Relocation Housing Costs'!AM106+'Temp Relocation Living Costs'!AM106</f>
        <v>154729703.04489675</v>
      </c>
      <c r="AW106" s="68">
        <v>2125</v>
      </c>
      <c r="AX106" s="55">
        <f t="shared" si="14"/>
        <v>0</v>
      </c>
      <c r="AY106" s="56">
        <f t="shared" si="15"/>
        <v>49139375.489243127</v>
      </c>
      <c r="AZ106" s="57">
        <f t="shared" si="16"/>
        <v>3928891798.1880941</v>
      </c>
      <c r="BA106" s="58">
        <f t="shared" si="17"/>
        <v>3978031173.6773372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11842094.407614242</v>
      </c>
      <c r="I107" s="52">
        <f>'Temp Relocation Housing Costs'!I107+'Temp Relocation Living Costs'!I107</f>
        <v>13593721.85313043</v>
      </c>
      <c r="J107" s="52">
        <f>'Temp Relocation Housing Costs'!J107+'Temp Relocation Living Costs'!J107</f>
        <v>9363899.1246086843</v>
      </c>
      <c r="K107" s="52">
        <f>'Temp Relocation Housing Costs'!K107+'Temp Relocation Living Costs'!K107</f>
        <v>8447997.2766919751</v>
      </c>
      <c r="L107" s="52">
        <f>'Temp Relocation Housing Costs'!L107+'Temp Relocation Living Costs'!L107</f>
        <v>6958398.9593341472</v>
      </c>
      <c r="M107" s="52">
        <f>'Temp Relocation Housing Costs'!M107+'Temp Relocation Living Costs'!M107</f>
        <v>2955323.9741126965</v>
      </c>
      <c r="N107" s="53">
        <f>'Temp Relocation Housing Costs'!N107+'Temp Relocation Living Costs'!N107</f>
        <v>750366460.66135311</v>
      </c>
      <c r="O107" s="53">
        <f>'Temp Relocation Housing Costs'!O107+'Temp Relocation Living Costs'!O107</f>
        <v>1444066191.1902213</v>
      </c>
      <c r="P107" s="53">
        <f>'Temp Relocation Housing Costs'!P107+'Temp Relocation Living Costs'!P107</f>
        <v>1153576132.3452826</v>
      </c>
      <c r="Q107" s="53">
        <f>'Temp Relocation Housing Costs'!Q107+'Temp Relocation Living Costs'!Q107</f>
        <v>471447468.86642134</v>
      </c>
      <c r="R107" s="53">
        <f>'Temp Relocation Housing Costs'!R107+'Temp Relocation Living Costs'!R107</f>
        <v>302888979.0148946</v>
      </c>
      <c r="S107" s="53">
        <f>'Temp Relocation Housing Costs'!S107+'Temp Relocation Living Costs'!S107</f>
        <v>171521268.30870715</v>
      </c>
      <c r="U107" s="68">
        <v>2126</v>
      </c>
      <c r="V107" s="55">
        <f t="shared" si="9"/>
        <v>0</v>
      </c>
      <c r="W107" s="56">
        <f t="shared" si="10"/>
        <v>53161435.595492177</v>
      </c>
      <c r="X107" s="57">
        <f t="shared" si="11"/>
        <v>4293866500.3868799</v>
      </c>
      <c r="Y107" s="58">
        <f t="shared" si="12"/>
        <v>4347027935.9823723</v>
      </c>
      <c r="Z107" s="96">
        <f t="shared" si="13"/>
        <v>15640720.317672661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11024701.791229511</v>
      </c>
      <c r="AK107" s="52">
        <f>'Temp Relocation Housing Costs'!AC107+'Temp Relocation Living Costs'!AC107</f>
        <v>12413677.707649669</v>
      </c>
      <c r="AL107" s="52">
        <f>'Temp Relocation Housing Costs'!AD107+'Temp Relocation Living Costs'!AD107</f>
        <v>8461235.5425544064</v>
      </c>
      <c r="AM107" s="52">
        <f>'Temp Relocation Housing Costs'!AE107+'Temp Relocation Living Costs'!AE107</f>
        <v>8426259.0367799196</v>
      </c>
      <c r="AN107" s="52">
        <f>'Temp Relocation Housing Costs'!AF107+'Temp Relocation Living Costs'!AF107</f>
        <v>6816259.8701440841</v>
      </c>
      <c r="AO107" s="52">
        <f>'Temp Relocation Housing Costs'!AG107+'Temp Relocation Living Costs'!AG107</f>
        <v>2703039.8133160486</v>
      </c>
      <c r="AP107" s="53">
        <f>'Temp Relocation Housing Costs'!AH107+'Temp Relocation Living Costs'!AH107</f>
        <v>698572919.46707201</v>
      </c>
      <c r="AQ107" s="53">
        <f>'Temp Relocation Housing Costs'!AI107+'Temp Relocation Living Costs'!AI107</f>
        <v>1318709657.2687693</v>
      </c>
      <c r="AR107" s="53">
        <f>'Temp Relocation Housing Costs'!AJ107+'Temp Relocation Living Costs'!AJ107</f>
        <v>1042373400.4556834</v>
      </c>
      <c r="AS107" s="53">
        <f>'Temp Relocation Housing Costs'!AK107+'Temp Relocation Living Costs'!AK107</f>
        <v>470234348.42515117</v>
      </c>
      <c r="AT107" s="53">
        <f>'Temp Relocation Housing Costs'!AL107+'Temp Relocation Living Costs'!AL107</f>
        <v>296701871.34048712</v>
      </c>
      <c r="AU107" s="53">
        <f>'Temp Relocation Housing Costs'!AM107+'Temp Relocation Living Costs'!AM107</f>
        <v>156879185.20273203</v>
      </c>
      <c r="AW107" s="68">
        <v>2126</v>
      </c>
      <c r="AX107" s="55">
        <f t="shared" si="14"/>
        <v>0</v>
      </c>
      <c r="AY107" s="56">
        <f t="shared" si="15"/>
        <v>49845173.761673637</v>
      </c>
      <c r="AZ107" s="57">
        <f t="shared" si="16"/>
        <v>3983471382.1598949</v>
      </c>
      <c r="BA107" s="58">
        <f t="shared" si="17"/>
        <v>4033316555.9215684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12012184.680264996</v>
      </c>
      <c r="I108" s="52">
        <f>'Temp Relocation Housing Costs'!I108+'Temp Relocation Living Costs'!I108</f>
        <v>13788971.086648688</v>
      </c>
      <c r="J108" s="52">
        <f>'Temp Relocation Housing Costs'!J108+'Temp Relocation Living Costs'!J108</f>
        <v>9498394.6032256056</v>
      </c>
      <c r="K108" s="52">
        <f>'Temp Relocation Housing Costs'!K108+'Temp Relocation Living Costs'!K108</f>
        <v>8569337.481446756</v>
      </c>
      <c r="L108" s="52">
        <f>'Temp Relocation Housing Costs'!L108+'Temp Relocation Living Costs'!L108</f>
        <v>7058343.7778322026</v>
      </c>
      <c r="M108" s="52">
        <f>'Temp Relocation Housing Costs'!M108+'Temp Relocation Living Costs'!M108</f>
        <v>2997771.8590244167</v>
      </c>
      <c r="N108" s="53">
        <f>'Temp Relocation Housing Costs'!N108+'Temp Relocation Living Costs'!N108</f>
        <v>760790440.59080195</v>
      </c>
      <c r="O108" s="53">
        <f>'Temp Relocation Housing Costs'!O108+'Temp Relocation Living Costs'!O108</f>
        <v>1464126945.2123232</v>
      </c>
      <c r="P108" s="53">
        <f>'Temp Relocation Housing Costs'!P108+'Temp Relocation Living Costs'!P108</f>
        <v>1169601441.4190121</v>
      </c>
      <c r="Q108" s="53">
        <f>'Temp Relocation Housing Costs'!Q108+'Temp Relocation Living Costs'!Q108</f>
        <v>477996747.4001683</v>
      </c>
      <c r="R108" s="53">
        <f>'Temp Relocation Housing Costs'!R108+'Temp Relocation Living Costs'!R108</f>
        <v>307096667.92908168</v>
      </c>
      <c r="S108" s="53">
        <f>'Temp Relocation Housing Costs'!S108+'Temp Relocation Living Costs'!S108</f>
        <v>173904016.40854594</v>
      </c>
      <c r="U108" s="68">
        <v>2127</v>
      </c>
      <c r="V108" s="55">
        <f t="shared" si="9"/>
        <v>0</v>
      </c>
      <c r="W108" s="56">
        <f t="shared" si="10"/>
        <v>53925003.488442659</v>
      </c>
      <c r="X108" s="57">
        <f t="shared" si="11"/>
        <v>4353516258.9599333</v>
      </c>
      <c r="Y108" s="58">
        <f t="shared" si="12"/>
        <v>4407441262.4483757</v>
      </c>
      <c r="Z108" s="96">
        <f t="shared" si="13"/>
        <v>15022820.242423058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11183051.696999367</v>
      </c>
      <c r="AK108" s="52">
        <f>'Temp Relocation Housing Costs'!AC108+'Temp Relocation Living Costs'!AC108</f>
        <v>12591977.740837637</v>
      </c>
      <c r="AL108" s="52">
        <f>'Temp Relocation Housing Costs'!AD108+'Temp Relocation Living Costs'!AD108</f>
        <v>8582765.8910601549</v>
      </c>
      <c r="AM108" s="52">
        <f>'Temp Relocation Housing Costs'!AE108+'Temp Relocation Living Costs'!AE108</f>
        <v>8547287.0110266227</v>
      </c>
      <c r="AN108" s="52">
        <f>'Temp Relocation Housing Costs'!AF108+'Temp Relocation Living Costs'!AF108</f>
        <v>6914163.1176495012</v>
      </c>
      <c r="AO108" s="52">
        <f>'Temp Relocation Housing Costs'!AG108+'Temp Relocation Living Costs'!AG108</f>
        <v>2741864.0924517699</v>
      </c>
      <c r="AP108" s="53">
        <f>'Temp Relocation Housing Costs'!AH108+'Temp Relocation Living Costs'!AH108</f>
        <v>708277391.17995095</v>
      </c>
      <c r="AQ108" s="53">
        <f>'Temp Relocation Housing Costs'!AI108+'Temp Relocation Living Costs'!AI108</f>
        <v>1337028976.8556607</v>
      </c>
      <c r="AR108" s="53">
        <f>'Temp Relocation Housing Costs'!AJ108+'Temp Relocation Living Costs'!AJ108</f>
        <v>1056853897.6193825</v>
      </c>
      <c r="AS108" s="53">
        <f>'Temp Relocation Housing Costs'!AK108+'Temp Relocation Living Costs'!AK108</f>
        <v>476766774.46908844</v>
      </c>
      <c r="AT108" s="53">
        <f>'Temp Relocation Housing Costs'!AL108+'Temp Relocation Living Costs'!AL108</f>
        <v>300823609.86962831</v>
      </c>
      <c r="AU108" s="53">
        <f>'Temp Relocation Housing Costs'!AM108+'Temp Relocation Living Costs'!AM108</f>
        <v>159058527.64890197</v>
      </c>
      <c r="AW108" s="68">
        <v>2127</v>
      </c>
      <c r="AX108" s="55">
        <f t="shared" si="14"/>
        <v>0</v>
      </c>
      <c r="AY108" s="56">
        <f t="shared" si="15"/>
        <v>50561109.550025061</v>
      </c>
      <c r="AZ108" s="57">
        <f t="shared" si="16"/>
        <v>4038809177.6426129</v>
      </c>
      <c r="BA108" s="58">
        <f t="shared" si="17"/>
        <v>4089370287.1926379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12184717.992115961</v>
      </c>
      <c r="I109" s="52">
        <f>'Temp Relocation Housing Costs'!I109+'Temp Relocation Living Costs'!I109</f>
        <v>13987024.722346216</v>
      </c>
      <c r="J109" s="52">
        <f>'Temp Relocation Housing Costs'!J109+'Temp Relocation Living Costs'!J109</f>
        <v>9634821.8661908694</v>
      </c>
      <c r="K109" s="52">
        <f>'Temp Relocation Housing Costs'!K109+'Temp Relocation Living Costs'!K109</f>
        <v>8692420.5188289285</v>
      </c>
      <c r="L109" s="52">
        <f>'Temp Relocation Housing Costs'!L109+'Temp Relocation Living Costs'!L109</f>
        <v>7159724.1229223656</v>
      </c>
      <c r="M109" s="52">
        <f>'Temp Relocation Housing Costs'!M109+'Temp Relocation Living Costs'!M109</f>
        <v>3040829.431046335</v>
      </c>
      <c r="N109" s="53">
        <f>'Temp Relocation Housing Costs'!N109+'Temp Relocation Living Costs'!N109</f>
        <v>771359228.90824032</v>
      </c>
      <c r="O109" s="53">
        <f>'Temp Relocation Housing Costs'!O109+'Temp Relocation Living Costs'!O109</f>
        <v>1484466380.2633078</v>
      </c>
      <c r="P109" s="53">
        <f>'Temp Relocation Housing Costs'!P109+'Temp Relocation Living Costs'!P109</f>
        <v>1185849371.7170436</v>
      </c>
      <c r="Q109" s="53">
        <f>'Temp Relocation Housing Costs'!Q109+'Temp Relocation Living Costs'!Q109</f>
        <v>484637007.542992</v>
      </c>
      <c r="R109" s="53">
        <f>'Temp Relocation Housing Costs'!R109+'Temp Relocation Living Costs'!R109</f>
        <v>311362809.43555576</v>
      </c>
      <c r="S109" s="53">
        <f>'Temp Relocation Housing Costs'!S109+'Temp Relocation Living Costs'!S109</f>
        <v>176319865.29269716</v>
      </c>
      <c r="U109" s="68">
        <v>2128</v>
      </c>
      <c r="V109" s="55">
        <f t="shared" si="9"/>
        <v>0</v>
      </c>
      <c r="W109" s="56">
        <f t="shared" si="10"/>
        <v>54699538.653450675</v>
      </c>
      <c r="X109" s="57">
        <f t="shared" si="11"/>
        <v>4413994663.1598368</v>
      </c>
      <c r="Y109" s="58">
        <f t="shared" si="12"/>
        <v>4468694201.8132877</v>
      </c>
      <c r="Z109" s="96">
        <f t="shared" si="13"/>
        <v>14429330.877448438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11343676.012828756</v>
      </c>
      <c r="AK109" s="52">
        <f>'Temp Relocation Housing Costs'!AC109+'Temp Relocation Living Costs'!AC109</f>
        <v>12772838.731590603</v>
      </c>
      <c r="AL109" s="52">
        <f>'Temp Relocation Housing Costs'!AD109+'Temp Relocation Living Costs'!AD109</f>
        <v>8706041.8032644484</v>
      </c>
      <c r="AM109" s="52">
        <f>'Temp Relocation Housing Costs'!AE109+'Temp Relocation Living Costs'!AE109</f>
        <v>8670053.3332740609</v>
      </c>
      <c r="AN109" s="52">
        <f>'Temp Relocation Housing Costs'!AF109+'Temp Relocation Living Costs'!AF109</f>
        <v>7013472.5682713958</v>
      </c>
      <c r="AO109" s="52">
        <f>'Temp Relocation Housing Costs'!AG109+'Temp Relocation Living Costs'!AG109</f>
        <v>2781246.0121531161</v>
      </c>
      <c r="AP109" s="53">
        <f>'Temp Relocation Housing Costs'!AH109+'Temp Relocation Living Costs'!AH109</f>
        <v>718116675.97905445</v>
      </c>
      <c r="AQ109" s="53">
        <f>'Temp Relocation Housing Costs'!AI109+'Temp Relocation Living Costs'!AI109</f>
        <v>1355602785.7217329</v>
      </c>
      <c r="AR109" s="53">
        <f>'Temp Relocation Housing Costs'!AJ109+'Temp Relocation Living Costs'!AJ109</f>
        <v>1071535555.7087307</v>
      </c>
      <c r="AS109" s="53">
        <f>'Temp Relocation Housing Costs'!AK109+'Temp Relocation Living Costs'!AK109</f>
        <v>483389948.00980574</v>
      </c>
      <c r="AT109" s="53">
        <f>'Temp Relocation Housing Costs'!AL109+'Temp Relocation Living Costs'!AL109</f>
        <v>305002606.98101521</v>
      </c>
      <c r="AU109" s="53">
        <f>'Temp Relocation Housing Costs'!AM109+'Temp Relocation Living Costs'!AM109</f>
        <v>161268145.19811723</v>
      </c>
      <c r="AW109" s="68">
        <v>2128</v>
      </c>
      <c r="AX109" s="55">
        <f t="shared" si="14"/>
        <v>0</v>
      </c>
      <c r="AY109" s="56">
        <f t="shared" si="15"/>
        <v>51287328.461382382</v>
      </c>
      <c r="AZ109" s="57">
        <f t="shared" si="16"/>
        <v>4094915717.5984564</v>
      </c>
      <c r="BA109" s="58">
        <f t="shared" si="17"/>
        <v>4146203046.0598388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12359729.433007611</v>
      </c>
      <c r="I110" s="52">
        <f>'Temp Relocation Housing Costs'!I110+'Temp Relocation Living Costs'!I110</f>
        <v>14187923.040389266</v>
      </c>
      <c r="J110" s="52">
        <f>'Temp Relocation Housing Costs'!J110+'Temp Relocation Living Costs'!J110</f>
        <v>9773208.6600934844</v>
      </c>
      <c r="K110" s="52">
        <f>'Temp Relocation Housing Costs'!K110+'Temp Relocation Living Costs'!K110</f>
        <v>8817271.4214776978</v>
      </c>
      <c r="L110" s="52">
        <f>'Temp Relocation Housing Costs'!L110+'Temp Relocation Living Costs'!L110</f>
        <v>7262560.613348335</v>
      </c>
      <c r="M110" s="52">
        <f>'Temp Relocation Housing Costs'!M110+'Temp Relocation Living Costs'!M110</f>
        <v>3084505.4472313225</v>
      </c>
      <c r="N110" s="53">
        <f>'Temp Relocation Housing Costs'!N110+'Temp Relocation Living Costs'!N110</f>
        <v>782074837.27038372</v>
      </c>
      <c r="O110" s="53">
        <f>'Temp Relocation Housing Costs'!O110+'Temp Relocation Living Costs'!O110</f>
        <v>1505088367.7388244</v>
      </c>
      <c r="P110" s="53">
        <f>'Temp Relocation Housing Costs'!P110+'Temp Relocation Living Costs'!P110</f>
        <v>1202323015.8605111</v>
      </c>
      <c r="Q110" s="53">
        <f>'Temp Relocation Housing Costs'!Q110+'Temp Relocation Living Costs'!Q110</f>
        <v>491369513.19795388</v>
      </c>
      <c r="R110" s="53">
        <f>'Temp Relocation Housing Costs'!R110+'Temp Relocation Living Costs'!R110</f>
        <v>315688215.54908657</v>
      </c>
      <c r="S110" s="53">
        <f>'Temp Relocation Housing Costs'!S110+'Temp Relocation Living Costs'!S110</f>
        <v>178769274.7923626</v>
      </c>
      <c r="U110" s="68">
        <v>2129</v>
      </c>
      <c r="V110" s="55">
        <f t="shared" si="9"/>
        <v>0</v>
      </c>
      <c r="W110" s="56">
        <f t="shared" si="10"/>
        <v>55485198.615547717</v>
      </c>
      <c r="X110" s="57">
        <f t="shared" si="11"/>
        <v>4475313224.4091225</v>
      </c>
      <c r="Y110" s="58">
        <f t="shared" si="12"/>
        <v>4530798423.0246706</v>
      </c>
      <c r="Z110" s="96">
        <f t="shared" si="13"/>
        <v>13859287.853736084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11506607.406505475</v>
      </c>
      <c r="AK110" s="52">
        <f>'Temp Relocation Housing Costs'!AC110+'Temp Relocation Living Costs'!AC110</f>
        <v>12956297.463433124</v>
      </c>
      <c r="AL110" s="52">
        <f>'Temp Relocation Housing Costs'!AD110+'Temp Relocation Living Costs'!AD110</f>
        <v>8831088.3510333933</v>
      </c>
      <c r="AM110" s="52">
        <f>'Temp Relocation Housing Costs'!AE110+'Temp Relocation Living Costs'!AE110</f>
        <v>8794582.9717478883</v>
      </c>
      <c r="AN110" s="52">
        <f>'Temp Relocation Housing Costs'!AF110+'Temp Relocation Living Costs'!AF110</f>
        <v>7114208.4195747627</v>
      </c>
      <c r="AO110" s="52">
        <f>'Temp Relocation Housing Costs'!AG110+'Temp Relocation Living Costs'!AG110</f>
        <v>2821193.5819184585</v>
      </c>
      <c r="AP110" s="53">
        <f>'Temp Relocation Housing Costs'!AH110+'Temp Relocation Living Costs'!AH110</f>
        <v>728092646.66784382</v>
      </c>
      <c r="AQ110" s="53">
        <f>'Temp Relocation Housing Costs'!AI110+'Temp Relocation Living Costs'!AI110</f>
        <v>1374434619.1944258</v>
      </c>
      <c r="AR110" s="53">
        <f>'Temp Relocation Housing Costs'!AJ110+'Temp Relocation Living Costs'!AJ110</f>
        <v>1086421169.2215657</v>
      </c>
      <c r="AS110" s="53">
        <f>'Temp Relocation Housing Costs'!AK110+'Temp Relocation Living Costs'!AK110</f>
        <v>490105129.698111</v>
      </c>
      <c r="AT110" s="53">
        <f>'Temp Relocation Housing Costs'!AL110+'Temp Relocation Living Costs'!AL110</f>
        <v>309239658.10240674</v>
      </c>
      <c r="AU110" s="53">
        <f>'Temp Relocation Housing Costs'!AM110+'Temp Relocation Living Costs'!AM110</f>
        <v>163508458.42763311</v>
      </c>
      <c r="AW110" s="68">
        <v>2129</v>
      </c>
      <c r="AX110" s="55">
        <f t="shared" si="14"/>
        <v>0</v>
      </c>
      <c r="AY110" s="56">
        <f t="shared" si="15"/>
        <v>52023978.194213092</v>
      </c>
      <c r="AZ110" s="57">
        <f t="shared" si="16"/>
        <v>4151801681.3119869</v>
      </c>
      <c r="BA110" s="58">
        <f t="shared" si="17"/>
        <v>4203825659.5061998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14989523.287696209</v>
      </c>
      <c r="I111" s="52">
        <f>'Temp Relocation Housing Costs'!I111+'Temp Relocation Living Costs'!I111</f>
        <v>17206703.752754029</v>
      </c>
      <c r="J111" s="52">
        <f>'Temp Relocation Housing Costs'!J111+'Temp Relocation Living Costs'!J111</f>
        <v>11852665.513434088</v>
      </c>
      <c r="K111" s="52">
        <f>'Temp Relocation Housing Costs'!K111+'Temp Relocation Living Costs'!K111</f>
        <v>10693332.408492444</v>
      </c>
      <c r="L111" s="52">
        <f>'Temp Relocation Housing Costs'!L111+'Temp Relocation Living Costs'!L111</f>
        <v>8807823.9926001057</v>
      </c>
      <c r="M111" s="52">
        <f>'Temp Relocation Housing Costs'!M111+'Temp Relocation Living Costs'!M111</f>
        <v>3740799.2208004873</v>
      </c>
      <c r="N111" s="53">
        <f>'Temp Relocation Housing Costs'!N111+'Temp Relocation Living Costs'!N111</f>
        <v>948037075.45895147</v>
      </c>
      <c r="O111" s="53">
        <f>'Temp Relocation Housing Costs'!O111+'Temp Relocation Living Costs'!O111</f>
        <v>1824479584.8930922</v>
      </c>
      <c r="P111" s="53">
        <f>'Temp Relocation Housing Costs'!P111+'Temp Relocation Living Costs'!P111</f>
        <v>1457465118.9286511</v>
      </c>
      <c r="Q111" s="53">
        <f>'Temp Relocation Housing Costs'!Q111+'Temp Relocation Living Costs'!Q111</f>
        <v>595641867.07214713</v>
      </c>
      <c r="R111" s="53">
        <f>'Temp Relocation Housing Costs'!R111+'Temp Relocation Living Costs'!R111</f>
        <v>382679659.75043976</v>
      </c>
      <c r="S111" s="53">
        <f>'Temp Relocation Housing Costs'!S111+'Temp Relocation Living Costs'!S111</f>
        <v>216705476.73876312</v>
      </c>
      <c r="U111" s="68">
        <v>2130</v>
      </c>
      <c r="V111" s="55">
        <f t="shared" si="9"/>
        <v>0</v>
      </c>
      <c r="W111" s="56">
        <f t="shared" si="10"/>
        <v>67290848.175777361</v>
      </c>
      <c r="X111" s="57">
        <f t="shared" si="11"/>
        <v>5425008782.8420448</v>
      </c>
      <c r="Y111" s="58">
        <f t="shared" si="12"/>
        <v>5492299631.0178223</v>
      </c>
      <c r="Z111" s="96">
        <f t="shared" si="13"/>
        <v>15915526.676006258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13954881.505866479</v>
      </c>
      <c r="AK111" s="52">
        <f>'Temp Relocation Housing Costs'!AC111+'Temp Relocation Living Costs'!AC111</f>
        <v>15713023.784468999</v>
      </c>
      <c r="AL111" s="52">
        <f>'Temp Relocation Housing Costs'!AD111+'Temp Relocation Living Costs'!AD111</f>
        <v>10710089.182049837</v>
      </c>
      <c r="AM111" s="52">
        <f>'Temp Relocation Housing Costs'!AE111+'Temp Relocation Living Costs'!AE111</f>
        <v>10665816.511204394</v>
      </c>
      <c r="AN111" s="52">
        <f>'Temp Relocation Housing Costs'!AF111+'Temp Relocation Living Costs'!AF111</f>
        <v>8627906.7318378147</v>
      </c>
      <c r="AO111" s="52">
        <f>'Temp Relocation Housing Costs'!AG111+'Temp Relocation Living Costs'!AG111</f>
        <v>3421462.1868931474</v>
      </c>
      <c r="AP111" s="53">
        <f>'Temp Relocation Housing Costs'!AH111+'Temp Relocation Living Costs'!AH111</f>
        <v>882599452.78294349</v>
      </c>
      <c r="AQ111" s="53">
        <f>'Temp Relocation Housing Costs'!AI111+'Temp Relocation Living Costs'!AI111</f>
        <v>1666100115.608418</v>
      </c>
      <c r="AR111" s="53">
        <f>'Temp Relocation Housing Costs'!AJ111+'Temp Relocation Living Costs'!AJ111</f>
        <v>1316968017.5113745</v>
      </c>
      <c r="AS111" s="53">
        <f>'Temp Relocation Housing Costs'!AK111+'Temp Relocation Living Costs'!AK111</f>
        <v>594109171.76176822</v>
      </c>
      <c r="AT111" s="53">
        <f>'Temp Relocation Housing Costs'!AL111+'Temp Relocation Living Costs'!AL111</f>
        <v>374862669.28950548</v>
      </c>
      <c r="AU111" s="53">
        <f>'Temp Relocation Housing Costs'!AM111+'Temp Relocation Living Costs'!AM111</f>
        <v>198206198.8870039</v>
      </c>
      <c r="AW111" s="68">
        <v>2130</v>
      </c>
      <c r="AX111" s="55">
        <f t="shared" si="14"/>
        <v>0</v>
      </c>
      <c r="AY111" s="56">
        <f t="shared" si="15"/>
        <v>63093179.902320676</v>
      </c>
      <c r="AZ111" s="57">
        <f t="shared" si="16"/>
        <v>5032845625.8410139</v>
      </c>
      <c r="BA111" s="58">
        <f t="shared" si="17"/>
        <v>5095938805.7433348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15204820.684858467</v>
      </c>
      <c r="I112" s="52">
        <f>'Temp Relocation Housing Costs'!I112+'Temp Relocation Living Costs'!I112</f>
        <v>17453846.938071389</v>
      </c>
      <c r="J112" s="52">
        <f>'Temp Relocation Housing Costs'!J112+'Temp Relocation Living Costs'!J112</f>
        <v>12022907.620904697</v>
      </c>
      <c r="K112" s="52">
        <f>'Temp Relocation Housing Costs'!K112+'Temp Relocation Living Costs'!K112</f>
        <v>10846922.792279294</v>
      </c>
      <c r="L112" s="52">
        <f>'Temp Relocation Housing Costs'!L112+'Temp Relocation Living Costs'!L112</f>
        <v>8934332.4574708063</v>
      </c>
      <c r="M112" s="52">
        <f>'Temp Relocation Housing Costs'!M112+'Temp Relocation Living Costs'!M112</f>
        <v>3794529.0372921182</v>
      </c>
      <c r="N112" s="53">
        <f>'Temp Relocation Housing Costs'!N112+'Temp Relocation Living Costs'!N112</f>
        <v>961207066.34346855</v>
      </c>
      <c r="O112" s="53">
        <f>'Temp Relocation Housing Costs'!O112+'Temp Relocation Living Costs'!O112</f>
        <v>1849824985.5362034</v>
      </c>
      <c r="P112" s="53">
        <f>'Temp Relocation Housing Costs'!P112+'Temp Relocation Living Costs'!P112</f>
        <v>1477712008.8738573</v>
      </c>
      <c r="Q112" s="53">
        <f>'Temp Relocation Housing Costs'!Q112+'Temp Relocation Living Costs'!Q112</f>
        <v>603916435.82356369</v>
      </c>
      <c r="R112" s="53">
        <f>'Temp Relocation Housing Costs'!R112+'Temp Relocation Living Costs'!R112</f>
        <v>387995789.00431281</v>
      </c>
      <c r="S112" s="53">
        <f>'Temp Relocation Housing Costs'!S112+'Temp Relocation Living Costs'!S112</f>
        <v>219715917.1816043</v>
      </c>
      <c r="U112" s="68">
        <v>2131</v>
      </c>
      <c r="V112" s="55">
        <f t="shared" si="9"/>
        <v>0</v>
      </c>
      <c r="W112" s="56">
        <f t="shared" si="10"/>
        <v>68257359.530876771</v>
      </c>
      <c r="X112" s="57">
        <f t="shared" si="11"/>
        <v>5500372202.76301</v>
      </c>
      <c r="Y112" s="58">
        <f t="shared" si="12"/>
        <v>5568629562.2938871</v>
      </c>
      <c r="Z112" s="96">
        <f t="shared" si="13"/>
        <v>15286770.299537119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14155318.144727893</v>
      </c>
      <c r="AK112" s="52">
        <f>'Temp Relocation Housing Costs'!AC112+'Temp Relocation Living Costs'!AC112</f>
        <v>15938712.957994733</v>
      </c>
      <c r="AL112" s="52">
        <f>'Temp Relocation Housing Costs'!AD112+'Temp Relocation Living Costs'!AD112</f>
        <v>10863920.246588334</v>
      </c>
      <c r="AM112" s="52">
        <f>'Temp Relocation Housing Costs'!AE112+'Temp Relocation Living Costs'!AE112</f>
        <v>10819011.678882435</v>
      </c>
      <c r="AN112" s="52">
        <f>'Temp Relocation Housing Costs'!AF112+'Temp Relocation Living Costs'!AF112</f>
        <v>8751831.0105937738</v>
      </c>
      <c r="AO112" s="52">
        <f>'Temp Relocation Housing Costs'!AG112+'Temp Relocation Living Costs'!AG112</f>
        <v>3470605.3043351695</v>
      </c>
      <c r="AP112" s="53">
        <f>'Temp Relocation Housing Costs'!AH112+'Temp Relocation Living Costs'!AH112</f>
        <v>894860393.88823116</v>
      </c>
      <c r="AQ112" s="53">
        <f>'Temp Relocation Housing Costs'!AI112+'Temp Relocation Living Costs'!AI112</f>
        <v>1689245332.0807106</v>
      </c>
      <c r="AR112" s="53">
        <f>'Temp Relocation Housing Costs'!AJ112+'Temp Relocation Living Costs'!AJ112</f>
        <v>1335263142.4962583</v>
      </c>
      <c r="AS112" s="53">
        <f>'Temp Relocation Housing Costs'!AK112+'Temp Relocation Living Costs'!AK112</f>
        <v>602362448.53654289</v>
      </c>
      <c r="AT112" s="53">
        <f>'Temp Relocation Housing Costs'!AL112+'Temp Relocation Living Costs'!AL112</f>
        <v>380070206.0676412</v>
      </c>
      <c r="AU112" s="53">
        <f>'Temp Relocation Housing Costs'!AM112+'Temp Relocation Living Costs'!AM112</f>
        <v>200959650.09705597</v>
      </c>
      <c r="AW112" s="68">
        <v>2131</v>
      </c>
      <c r="AX112" s="55">
        <f t="shared" si="14"/>
        <v>0</v>
      </c>
      <c r="AY112" s="56">
        <f t="shared" si="15"/>
        <v>63999399.343122341</v>
      </c>
      <c r="AZ112" s="57">
        <f t="shared" si="16"/>
        <v>5102761173.166441</v>
      </c>
      <c r="BA112" s="58">
        <f t="shared" si="17"/>
        <v>5166760572.5095634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15423210.439818582</v>
      </c>
      <c r="I113" s="52">
        <f>'Temp Relocation Housing Costs'!I113+'Temp Relocation Living Costs'!I113</f>
        <v>17704539.888348177</v>
      </c>
      <c r="J113" s="52">
        <f>'Temp Relocation Housing Costs'!J113+'Temp Relocation Living Costs'!J113</f>
        <v>12195594.948408151</v>
      </c>
      <c r="K113" s="52">
        <f>'Temp Relocation Housing Costs'!K113+'Temp Relocation Living Costs'!K113</f>
        <v>11002719.224198816</v>
      </c>
      <c r="L113" s="52">
        <f>'Temp Relocation Housing Costs'!L113+'Temp Relocation Living Costs'!L113</f>
        <v>9062657.987679936</v>
      </c>
      <c r="M113" s="52">
        <f>'Temp Relocation Housing Costs'!M113+'Temp Relocation Living Costs'!M113</f>
        <v>3849030.5854404946</v>
      </c>
      <c r="N113" s="53">
        <f>'Temp Relocation Housing Costs'!N113+'Temp Relocation Living Costs'!N113</f>
        <v>974560012.7941643</v>
      </c>
      <c r="O113" s="53">
        <f>'Temp Relocation Housing Costs'!O113+'Temp Relocation Living Costs'!O113</f>
        <v>1875522480.7377176</v>
      </c>
      <c r="P113" s="53">
        <f>'Temp Relocation Housing Costs'!P113+'Temp Relocation Living Costs'!P113</f>
        <v>1498240165.6206696</v>
      </c>
      <c r="Q113" s="53">
        <f>'Temp Relocation Housing Costs'!Q113+'Temp Relocation Living Costs'!Q113</f>
        <v>612305953.660676</v>
      </c>
      <c r="R113" s="53">
        <f>'Temp Relocation Housing Costs'!R113+'Temp Relocation Living Costs'!R113</f>
        <v>393385769.13978827</v>
      </c>
      <c r="S113" s="53">
        <f>'Temp Relocation Housing Costs'!S113+'Temp Relocation Living Costs'!S113</f>
        <v>222768178.21798229</v>
      </c>
      <c r="U113" s="68">
        <v>2132</v>
      </c>
      <c r="V113" s="55">
        <f t="shared" si="9"/>
        <v>0</v>
      </c>
      <c r="W113" s="56">
        <f t="shared" si="10"/>
        <v>69237753.073894158</v>
      </c>
      <c r="X113" s="57">
        <f t="shared" si="11"/>
        <v>5576782560.1709986</v>
      </c>
      <c r="Y113" s="58">
        <f t="shared" si="12"/>
        <v>5646020313.2448931</v>
      </c>
      <c r="Z113" s="96">
        <f t="shared" si="13"/>
        <v>14682853.515257701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14358633.693466201</v>
      </c>
      <c r="AK113" s="52">
        <f>'Temp Relocation Housing Costs'!AC113+'Temp Relocation Living Costs'!AC113</f>
        <v>16167643.748394802</v>
      </c>
      <c r="AL113" s="52">
        <f>'Temp Relocation Housing Costs'!AD113+'Temp Relocation Living Costs'!AD113</f>
        <v>11019960.816203294</v>
      </c>
      <c r="AM113" s="52">
        <f>'Temp Relocation Housing Costs'!AE113+'Temp Relocation Living Costs'!AE113</f>
        <v>10974407.218128396</v>
      </c>
      <c r="AN113" s="52">
        <f>'Temp Relocation Housing Costs'!AF113+'Temp Relocation Living Costs'!AF113</f>
        <v>8877535.2375274897</v>
      </c>
      <c r="AO113" s="52">
        <f>'Temp Relocation Housing Costs'!AG113+'Temp Relocation Living Costs'!AG113</f>
        <v>3520454.2737960061</v>
      </c>
      <c r="AP113" s="53">
        <f>'Temp Relocation Housing Costs'!AH113+'Temp Relocation Living Costs'!AH113</f>
        <v>907291662.17456734</v>
      </c>
      <c r="AQ113" s="53">
        <f>'Temp Relocation Housing Costs'!AI113+'Temp Relocation Living Costs'!AI113</f>
        <v>1712712078.4782038</v>
      </c>
      <c r="AR113" s="53">
        <f>'Temp Relocation Housing Costs'!AJ113+'Temp Relocation Living Costs'!AJ113</f>
        <v>1353812420.6524894</v>
      </c>
      <c r="AS113" s="53">
        <f>'Temp Relocation Housing Costs'!AK113+'Temp Relocation Living Costs'!AK113</f>
        <v>610730378.61202157</v>
      </c>
      <c r="AT113" s="53">
        <f>'Temp Relocation Housing Costs'!AL113+'Temp Relocation Living Costs'!AL113</f>
        <v>385350085.17676175</v>
      </c>
      <c r="AU113" s="53">
        <f>'Temp Relocation Housing Costs'!AM113+'Temp Relocation Living Costs'!AM113</f>
        <v>203751351.84421894</v>
      </c>
      <c r="AW113" s="68">
        <v>2132</v>
      </c>
      <c r="AX113" s="55">
        <f t="shared" si="14"/>
        <v>0</v>
      </c>
      <c r="AY113" s="56">
        <f t="shared" si="15"/>
        <v>64918634.987516195</v>
      </c>
      <c r="AZ113" s="57">
        <f t="shared" si="16"/>
        <v>5173647976.9382629</v>
      </c>
      <c r="BA113" s="58">
        <f t="shared" si="17"/>
        <v>5238566611.9257793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15644736.968704544</v>
      </c>
      <c r="I114" s="52">
        <f>'Temp Relocation Housing Costs'!I114+'Temp Relocation Living Costs'!I114</f>
        <v>17958833.589539155</v>
      </c>
      <c r="J114" s="52">
        <f>'Temp Relocation Housing Costs'!J114+'Temp Relocation Living Costs'!J114</f>
        <v>12370762.617108639</v>
      </c>
      <c r="K114" s="52">
        <f>'Temp Relocation Housing Costs'!K114+'Temp Relocation Living Costs'!K114</f>
        <v>11160753.390143348</v>
      </c>
      <c r="L114" s="52">
        <f>'Temp Relocation Housing Costs'!L114+'Temp Relocation Living Costs'!L114</f>
        <v>9192826.6820853651</v>
      </c>
      <c r="M114" s="52">
        <f>'Temp Relocation Housing Costs'!M114+'Temp Relocation Living Costs'!M114</f>
        <v>3904314.9497753801</v>
      </c>
      <c r="N114" s="53">
        <f>'Temp Relocation Housing Costs'!N114+'Temp Relocation Living Costs'!N114</f>
        <v>988098456.40271282</v>
      </c>
      <c r="O114" s="53">
        <f>'Temp Relocation Housing Costs'!O114+'Temp Relocation Living Costs'!O114</f>
        <v>1901576961.7431839</v>
      </c>
      <c r="P114" s="53">
        <f>'Temp Relocation Housing Costs'!P114+'Temp Relocation Living Costs'!P114</f>
        <v>1519053496.4859099</v>
      </c>
      <c r="Q114" s="53">
        <f>'Temp Relocation Housing Costs'!Q114+'Temp Relocation Living Costs'!Q114</f>
        <v>620812017.43918693</v>
      </c>
      <c r="R114" s="53">
        <f>'Temp Relocation Housing Costs'!R114+'Temp Relocation Living Costs'!R114</f>
        <v>398850626.0823943</v>
      </c>
      <c r="S114" s="53">
        <f>'Temp Relocation Housing Costs'!S114+'Temp Relocation Living Costs'!S114</f>
        <v>225862840.81339931</v>
      </c>
      <c r="U114" s="68">
        <v>2133</v>
      </c>
      <c r="V114" s="55">
        <f t="shared" si="9"/>
        <v>0</v>
      </c>
      <c r="W114" s="56">
        <f t="shared" si="10"/>
        <v>70232228.197356433</v>
      </c>
      <c r="X114" s="57">
        <f t="shared" si="11"/>
        <v>5654254398.9667883</v>
      </c>
      <c r="Y114" s="58">
        <f t="shared" si="12"/>
        <v>5724486627.1641445</v>
      </c>
      <c r="Z114" s="96">
        <f t="shared" si="13"/>
        <v>14102795.010999115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14564869.502415974</v>
      </c>
      <c r="AK114" s="52">
        <f>'Temp Relocation Housing Costs'!AC114+'Temp Relocation Living Costs'!AC114</f>
        <v>16399862.715633953</v>
      </c>
      <c r="AL114" s="52">
        <f>'Temp Relocation Housing Costs'!AD114+'Temp Relocation Living Costs'!AD114</f>
        <v>11178242.626439787</v>
      </c>
      <c r="AM114" s="52">
        <f>'Temp Relocation Housing Costs'!AE114+'Temp Relocation Living Costs'!AE114</f>
        <v>11132034.733301017</v>
      </c>
      <c r="AN114" s="52">
        <f>'Temp Relocation Housing Costs'!AF114+'Temp Relocation Living Costs'!AF114</f>
        <v>9005044.9783759341</v>
      </c>
      <c r="AO114" s="52">
        <f>'Temp Relocation Housing Costs'!AG114+'Temp Relocation Living Costs'!AG114</f>
        <v>3571019.2335635498</v>
      </c>
      <c r="AP114" s="53">
        <f>'Temp Relocation Housing Costs'!AH114+'Temp Relocation Living Costs'!AH114</f>
        <v>919895623.80196786</v>
      </c>
      <c r="AQ114" s="53">
        <f>'Temp Relocation Housing Costs'!AI114+'Temp Relocation Living Costs'!AI114</f>
        <v>1736504821.4470809</v>
      </c>
      <c r="AR114" s="53">
        <f>'Temp Relocation Housing Costs'!AJ114+'Temp Relocation Living Costs'!AJ114</f>
        <v>1372619382.6383469</v>
      </c>
      <c r="AS114" s="53">
        <f>'Temp Relocation Housing Costs'!AK114+'Temp Relocation Living Costs'!AK114</f>
        <v>619214554.73490632</v>
      </c>
      <c r="AT114" s="53">
        <f>'Temp Relocation Housing Costs'!AL114+'Temp Relocation Living Costs'!AL114</f>
        <v>390703311.58583343</v>
      </c>
      <c r="AU114" s="53">
        <f>'Temp Relocation Housing Costs'!AM114+'Temp Relocation Living Costs'!AM114</f>
        <v>206581835.49929896</v>
      </c>
      <c r="AW114" s="68">
        <v>2133</v>
      </c>
      <c r="AX114" s="55">
        <f t="shared" si="14"/>
        <v>0</v>
      </c>
      <c r="AY114" s="56">
        <f t="shared" si="15"/>
        <v>65851073.789730221</v>
      </c>
      <c r="AZ114" s="57">
        <f t="shared" si="16"/>
        <v>5245519529.7074347</v>
      </c>
      <c r="BA114" s="58">
        <f t="shared" si="17"/>
        <v>5311370603.4971647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15869445.325601719</v>
      </c>
      <c r="I115" s="52">
        <f>'Temp Relocation Housing Costs'!I115+'Temp Relocation Living Costs'!I115</f>
        <v>18216779.75992015</v>
      </c>
      <c r="J115" s="52">
        <f>'Temp Relocation Housing Costs'!J115+'Temp Relocation Living Costs'!J115</f>
        <v>12548446.252622372</v>
      </c>
      <c r="K115" s="52">
        <f>'Temp Relocation Housing Costs'!K115+'Temp Relocation Living Costs'!K115</f>
        <v>11321057.43111575</v>
      </c>
      <c r="L115" s="52">
        <f>'Temp Relocation Housing Costs'!L115+'Temp Relocation Living Costs'!L115</f>
        <v>9324865.0144078676</v>
      </c>
      <c r="M115" s="52">
        <f>'Temp Relocation Housing Costs'!M115+'Temp Relocation Living Costs'!M115</f>
        <v>3960393.3740357636</v>
      </c>
      <c r="N115" s="53">
        <f>'Temp Relocation Housing Costs'!N115+'Temp Relocation Living Costs'!N115</f>
        <v>1001824974.0682056</v>
      </c>
      <c r="O115" s="53">
        <f>'Temp Relocation Housing Costs'!O115+'Temp Relocation Living Costs'!O115</f>
        <v>1927993387.7466106</v>
      </c>
      <c r="P115" s="53">
        <f>'Temp Relocation Housing Costs'!P115+'Temp Relocation Living Costs'!P115</f>
        <v>1540155963.0662684</v>
      </c>
      <c r="Q115" s="53">
        <f>'Temp Relocation Housing Costs'!Q115+'Temp Relocation Living Costs'!Q115</f>
        <v>629436246.19808304</v>
      </c>
      <c r="R115" s="53">
        <f>'Temp Relocation Housing Costs'!R115+'Temp Relocation Living Costs'!R115</f>
        <v>404391400.00966537</v>
      </c>
      <c r="S115" s="53">
        <f>'Temp Relocation Housing Costs'!S115+'Temp Relocation Living Costs'!S115</f>
        <v>229000494.0040445</v>
      </c>
      <c r="U115" s="68">
        <v>2134</v>
      </c>
      <c r="V115" s="55">
        <f t="shared" si="9"/>
        <v>0</v>
      </c>
      <c r="W115" s="56">
        <f t="shared" si="10"/>
        <v>71240987.157703623</v>
      </c>
      <c r="X115" s="57">
        <f t="shared" si="11"/>
        <v>5732802465.0928774</v>
      </c>
      <c r="Y115" s="58">
        <f t="shared" si="12"/>
        <v>5804043452.2505808</v>
      </c>
      <c r="Z115" s="96">
        <f t="shared" si="13"/>
        <v>13545652.24233962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14774067.515834587</v>
      </c>
      <c r="AK115" s="52">
        <f>'Temp Relocation Housing Costs'!AC115+'Temp Relocation Living Costs'!AC115</f>
        <v>16635417.088426616</v>
      </c>
      <c r="AL115" s="52">
        <f>'Temp Relocation Housing Costs'!AD115+'Temp Relocation Living Costs'!AD115</f>
        <v>11338797.868666612</v>
      </c>
      <c r="AM115" s="52">
        <f>'Temp Relocation Housing Costs'!AE115+'Temp Relocation Living Costs'!AE115</f>
        <v>11291926.282698508</v>
      </c>
      <c r="AN115" s="52">
        <f>'Temp Relocation Housing Costs'!AF115+'Temp Relocation Living Costs'!AF115</f>
        <v>9134386.1660816688</v>
      </c>
      <c r="AO115" s="52">
        <f>'Temp Relocation Housing Costs'!AG115+'Temp Relocation Living Costs'!AG115</f>
        <v>3622310.4675438632</v>
      </c>
      <c r="AP115" s="53">
        <f>'Temp Relocation Housing Costs'!AH115+'Temp Relocation Living Costs'!AH115</f>
        <v>932674677.80079424</v>
      </c>
      <c r="AQ115" s="53">
        <f>'Temp Relocation Housing Costs'!AI115+'Temp Relocation Living Costs'!AI115</f>
        <v>1760628089.6835127</v>
      </c>
      <c r="AR115" s="53">
        <f>'Temp Relocation Housing Costs'!AJ115+'Temp Relocation Living Costs'!AJ115</f>
        <v>1391687608.1594925</v>
      </c>
      <c r="AS115" s="53">
        <f>'Temp Relocation Housing Costs'!AK115+'Temp Relocation Living Costs'!AK115</f>
        <v>627816591.77810013</v>
      </c>
      <c r="AT115" s="53">
        <f>'Temp Relocation Housing Costs'!AL115+'Temp Relocation Living Costs'!AL115</f>
        <v>396130904.22470289</v>
      </c>
      <c r="AU115" s="53">
        <f>'Temp Relocation Housing Costs'!AM115+'Temp Relocation Living Costs'!AM115</f>
        <v>209451639.814827</v>
      </c>
      <c r="AW115" s="68">
        <v>2134</v>
      </c>
      <c r="AX115" s="55">
        <f t="shared" si="14"/>
        <v>0</v>
      </c>
      <c r="AY115" s="56">
        <f t="shared" si="15"/>
        <v>66796905.389251851</v>
      </c>
      <c r="AZ115" s="57">
        <f t="shared" si="16"/>
        <v>5318389511.4614296</v>
      </c>
      <c r="BA115" s="58">
        <f t="shared" si="17"/>
        <v>5385186416.8506813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16097381.211715939</v>
      </c>
      <c r="I116" s="52">
        <f>'Temp Relocation Housing Costs'!I116+'Temp Relocation Living Costs'!I116</f>
        <v>18478430.860606462</v>
      </c>
      <c r="J116" s="52">
        <f>'Temp Relocation Housing Costs'!J116+'Temp Relocation Living Costs'!J116</f>
        <v>12728681.992263114</v>
      </c>
      <c r="K116" s="52">
        <f>'Temp Relocation Housing Costs'!K116+'Temp Relocation Living Costs'!K116</f>
        <v>11483663.949766297</v>
      </c>
      <c r="L116" s="52">
        <f>'Temp Relocation Housing Costs'!L116+'Temp Relocation Living Costs'!L116</f>
        <v>9458799.8386153392</v>
      </c>
      <c r="M116" s="52">
        <f>'Temp Relocation Housing Costs'!M116+'Temp Relocation Living Costs'!M116</f>
        <v>4017277.2634566119</v>
      </c>
      <c r="N116" s="53">
        <f>'Temp Relocation Housing Costs'!N116+'Temp Relocation Living Costs'!N116</f>
        <v>1015742178.4876348</v>
      </c>
      <c r="O116" s="53">
        <f>'Temp Relocation Housing Costs'!O116+'Temp Relocation Living Costs'!O116</f>
        <v>1954776786.8343949</v>
      </c>
      <c r="P116" s="53">
        <f>'Temp Relocation Housing Costs'!P116+'Temp Relocation Living Costs'!P116</f>
        <v>1561551581.9923515</v>
      </c>
      <c r="Q116" s="53">
        <f>'Temp Relocation Housing Costs'!Q116+'Temp Relocation Living Costs'!Q116</f>
        <v>638180281.46780133</v>
      </c>
      <c r="R116" s="53">
        <f>'Temp Relocation Housing Costs'!R116+'Temp Relocation Living Costs'!R116</f>
        <v>410009145.54912782</v>
      </c>
      <c r="S116" s="53">
        <f>'Temp Relocation Housing Costs'!S116+'Temp Relocation Living Costs'!S116</f>
        <v>232181735.00891051</v>
      </c>
      <c r="U116" s="68">
        <v>2135</v>
      </c>
      <c r="V116" s="55">
        <f t="shared" si="9"/>
        <v>0</v>
      </c>
      <c r="W116" s="56">
        <f t="shared" si="10"/>
        <v>72264235.116423771</v>
      </c>
      <c r="X116" s="57">
        <f t="shared" si="11"/>
        <v>5812441709.3402195</v>
      </c>
      <c r="Y116" s="58">
        <f t="shared" si="12"/>
        <v>5884705944.4566431</v>
      </c>
      <c r="Z116" s="96">
        <f t="shared" si="13"/>
        <v>13010519.901042569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14986270.280432809</v>
      </c>
      <c r="AK116" s="52">
        <f>'Temp Relocation Housing Costs'!AC116+'Temp Relocation Living Costs'!AC116</f>
        <v>16874354.773842312</v>
      </c>
      <c r="AL116" s="52">
        <f>'Temp Relocation Housing Costs'!AD116+'Temp Relocation Living Costs'!AD116</f>
        <v>11501659.196623361</v>
      </c>
      <c r="AM116" s="52">
        <f>'Temp Relocation Housing Costs'!AE116+'Temp Relocation Living Costs'!AE116</f>
        <v>11454114.385078562</v>
      </c>
      <c r="AN116" s="52">
        <f>'Temp Relocation Housing Costs'!AF116+'Temp Relocation Living Costs'!AF116</f>
        <v>9265585.1060670726</v>
      </c>
      <c r="AO116" s="52">
        <f>'Temp Relocation Housing Costs'!AG116+'Temp Relocation Living Costs'!AG116</f>
        <v>3674338.4073527255</v>
      </c>
      <c r="AP116" s="53">
        <f>'Temp Relocation Housing Costs'!AH116+'Temp Relocation Living Costs'!AH116</f>
        <v>945631256.52838254</v>
      </c>
      <c r="AQ116" s="53">
        <f>'Temp Relocation Housing Costs'!AI116+'Temp Relocation Living Costs'!AI116</f>
        <v>1785086474.7956481</v>
      </c>
      <c r="AR116" s="53">
        <f>'Temp Relocation Housing Costs'!AJ116+'Temp Relocation Living Costs'!AJ116</f>
        <v>1411020726.6503315</v>
      </c>
      <c r="AS116" s="53">
        <f>'Temp Relocation Housing Costs'!AK116+'Temp Relocation Living Costs'!AK116</f>
        <v>636538127.04808271</v>
      </c>
      <c r="AT116" s="53">
        <f>'Temp Relocation Housing Costs'!AL116+'Temp Relocation Living Costs'!AL116</f>
        <v>401633896.17803907</v>
      </c>
      <c r="AU116" s="53">
        <f>'Temp Relocation Housing Costs'!AM116+'Temp Relocation Living Costs'!AM116</f>
        <v>212361311.02760431</v>
      </c>
      <c r="AW116" s="68">
        <v>2135</v>
      </c>
      <c r="AX116" s="55">
        <f t="shared" si="14"/>
        <v>0</v>
      </c>
      <c r="AY116" s="56">
        <f t="shared" si="15"/>
        <v>67756322.149396852</v>
      </c>
      <c r="AZ116" s="57">
        <f t="shared" si="16"/>
        <v>5392271792.2280874</v>
      </c>
      <c r="BA116" s="58">
        <f t="shared" si="17"/>
        <v>5460028114.3774843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16328590.984668212</v>
      </c>
      <c r="I117" s="52">
        <f>'Temp Relocation Housing Costs'!I117+'Temp Relocation Living Costs'!I117</f>
        <v>18743840.106222488</v>
      </c>
      <c r="J117" s="52">
        <f>'Temp Relocation Housing Costs'!J117+'Temp Relocation Living Costs'!J117</f>
        <v>12911506.492391797</v>
      </c>
      <c r="K117" s="52">
        <f>'Temp Relocation Housing Costs'!K117+'Temp Relocation Living Costs'!K117</f>
        <v>11648606.017023373</v>
      </c>
      <c r="L117" s="52">
        <f>'Temp Relocation Housing Costs'!L117+'Temp Relocation Living Costs'!L117</f>
        <v>9594658.3943843693</v>
      </c>
      <c r="M117" s="52">
        <f>'Temp Relocation Housing Costs'!M117+'Temp Relocation Living Costs'!M117</f>
        <v>4074978.18708847</v>
      </c>
      <c r="N117" s="53">
        <f>'Temp Relocation Housing Costs'!N117+'Temp Relocation Living Costs'!N117</f>
        <v>1029852718.6531932</v>
      </c>
      <c r="O117" s="53">
        <f>'Temp Relocation Housing Costs'!O117+'Temp Relocation Living Costs'!O117</f>
        <v>1981932256.9423676</v>
      </c>
      <c r="P117" s="53">
        <f>'Temp Relocation Housing Costs'!P117+'Temp Relocation Living Costs'!P117</f>
        <v>1583244425.6932027</v>
      </c>
      <c r="Q117" s="53">
        <f>'Temp Relocation Housing Costs'!Q117+'Temp Relocation Living Costs'!Q117</f>
        <v>647045787.58267641</v>
      </c>
      <c r="R117" s="53">
        <f>'Temp Relocation Housing Costs'!R117+'Temp Relocation Living Costs'!R117</f>
        <v>415704931.979038</v>
      </c>
      <c r="S117" s="53">
        <f>'Temp Relocation Housing Costs'!S117+'Temp Relocation Living Costs'!S117</f>
        <v>235407169.34346795</v>
      </c>
      <c r="U117" s="68">
        <v>2136</v>
      </c>
      <c r="V117" s="55">
        <f t="shared" si="9"/>
        <v>0</v>
      </c>
      <c r="W117" s="56">
        <f t="shared" si="10"/>
        <v>73302180.181778714</v>
      </c>
      <c r="X117" s="57">
        <f t="shared" si="11"/>
        <v>5893187290.1939468</v>
      </c>
      <c r="Y117" s="58">
        <f t="shared" si="12"/>
        <v>5966489470.3757257</v>
      </c>
      <c r="Z117" s="96">
        <f t="shared" si="13"/>
        <v>12496528.444000481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15201520.954027988</v>
      </c>
      <c r="AK117" s="52">
        <f>'Temp Relocation Housing Costs'!AC117+'Temp Relocation Living Costs'!AC117</f>
        <v>17116724.367048975</v>
      </c>
      <c r="AL117" s="52">
        <f>'Temp Relocation Housing Costs'!AD117+'Temp Relocation Living Costs'!AD117</f>
        <v>11666859.733061559</v>
      </c>
      <c r="AM117" s="52">
        <f>'Temp Relocation Housing Costs'!AE117+'Temp Relocation Living Costs'!AE117</f>
        <v>11618632.026272018</v>
      </c>
      <c r="AN117" s="52">
        <f>'Temp Relocation Housing Costs'!AF117+'Temp Relocation Living Costs'!AF117</f>
        <v>9398668.4815843608</v>
      </c>
      <c r="AO117" s="52">
        <f>'Temp Relocation Housing Costs'!AG117+'Temp Relocation Living Costs'!AG117</f>
        <v>3727113.6344372104</v>
      </c>
      <c r="AP117" s="53">
        <f>'Temp Relocation Housing Costs'!AH117+'Temp Relocation Living Costs'!AH117</f>
        <v>958767826.13201797</v>
      </c>
      <c r="AQ117" s="53">
        <f>'Temp Relocation Housing Costs'!AI117+'Temp Relocation Living Costs'!AI117</f>
        <v>1809884632.1775763</v>
      </c>
      <c r="AR117" s="53">
        <f>'Temp Relocation Housing Costs'!AJ117+'Temp Relocation Living Costs'!AJ117</f>
        <v>1430622417.964834</v>
      </c>
      <c r="AS117" s="53">
        <f>'Temp Relocation Housing Costs'!AK117+'Temp Relocation Living Costs'!AK117</f>
        <v>645380820.59655273</v>
      </c>
      <c r="AT117" s="53">
        <f>'Temp Relocation Housing Costs'!AL117+'Temp Relocation Living Costs'!AL117</f>
        <v>407213334.88197082</v>
      </c>
      <c r="AU117" s="53">
        <f>'Temp Relocation Housing Costs'!AM117+'Temp Relocation Living Costs'!AM117</f>
        <v>215311402.96267316</v>
      </c>
      <c r="AW117" s="68">
        <v>2136</v>
      </c>
      <c r="AX117" s="55">
        <f t="shared" si="14"/>
        <v>0</v>
      </c>
      <c r="AY117" s="56">
        <f t="shared" si="15"/>
        <v>68729519.196432114</v>
      </c>
      <c r="AZ117" s="57">
        <f t="shared" si="16"/>
        <v>5467180434.7156248</v>
      </c>
      <c r="BA117" s="58">
        <f t="shared" si="17"/>
        <v>5535909953.9120569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16563121.667922944</v>
      </c>
      <c r="I118" s="52">
        <f>'Temp Relocation Housing Costs'!I118+'Temp Relocation Living Costs'!I118</f>
        <v>19013061.475724455</v>
      </c>
      <c r="J118" s="52">
        <f>'Temp Relocation Housing Costs'!J118+'Temp Relocation Living Costs'!J118</f>
        <v>13096956.935871696</v>
      </c>
      <c r="K118" s="52">
        <f>'Temp Relocation Housing Costs'!K118+'Temp Relocation Living Costs'!K118</f>
        <v>11815917.178819444</v>
      </c>
      <c r="L118" s="52">
        <f>'Temp Relocation Housing Costs'!L118+'Temp Relocation Living Costs'!L118</f>
        <v>9732468.3126402423</v>
      </c>
      <c r="M118" s="52">
        <f>'Temp Relocation Housing Costs'!M118+'Temp Relocation Living Costs'!M118</f>
        <v>4133507.8801503731</v>
      </c>
      <c r="N118" s="53">
        <f>'Temp Relocation Housing Costs'!N118+'Temp Relocation Living Costs'!N118</f>
        <v>1044159280.356481</v>
      </c>
      <c r="O118" s="53">
        <f>'Temp Relocation Housing Costs'!O118+'Temp Relocation Living Costs'!O118</f>
        <v>2009464966.8261299</v>
      </c>
      <c r="P118" s="53">
        <f>'Temp Relocation Housing Costs'!P118+'Temp Relocation Living Costs'!P118</f>
        <v>1605238623.1714485</v>
      </c>
      <c r="Q118" s="53">
        <f>'Temp Relocation Housing Costs'!Q118+'Temp Relocation Living Costs'!Q118</f>
        <v>656034451.99773002</v>
      </c>
      <c r="R118" s="53">
        <f>'Temp Relocation Housing Costs'!R118+'Temp Relocation Living Costs'!R118</f>
        <v>421479843.43190753</v>
      </c>
      <c r="S118" s="53">
        <f>'Temp Relocation Housing Costs'!S118+'Temp Relocation Living Costs'!S118</f>
        <v>238677410.93491912</v>
      </c>
      <c r="U118" s="68">
        <v>2137</v>
      </c>
      <c r="V118" s="55">
        <f t="shared" si="9"/>
        <v>0</v>
      </c>
      <c r="W118" s="56">
        <f t="shared" si="10"/>
        <v>74355033.451129168</v>
      </c>
      <c r="X118" s="57">
        <f t="shared" si="11"/>
        <v>5975054576.7186165</v>
      </c>
      <c r="Y118" s="58">
        <f t="shared" si="12"/>
        <v>6049409610.1697454</v>
      </c>
      <c r="Z118" s="96">
        <f t="shared" si="13"/>
        <v>12002842.680294853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15419863.314321477</v>
      </c>
      <c r="AK118" s="52">
        <f>'Temp Relocation Housing Costs'!AC118+'Temp Relocation Living Costs'!AC118</f>
        <v>17362575.161196265</v>
      </c>
      <c r="AL118" s="52">
        <f>'Temp Relocation Housing Costs'!AD118+'Temp Relocation Living Costs'!AD118</f>
        <v>11834433.076481167</v>
      </c>
      <c r="AM118" s="52">
        <f>'Temp Relocation Housing Costs'!AE118+'Temp Relocation Living Costs'!AE118</f>
        <v>11785512.665891536</v>
      </c>
      <c r="AN118" s="52">
        <f>'Temp Relocation Housing Costs'!AF118+'Temp Relocation Living Costs'!AF118</f>
        <v>9533663.3591424078</v>
      </c>
      <c r="AO118" s="52">
        <f>'Temp Relocation Housing Costs'!AG118+'Temp Relocation Living Costs'!AG118</f>
        <v>3780646.8822277496</v>
      </c>
      <c r="AP118" s="53">
        <f>'Temp Relocation Housing Costs'!AH118+'Temp Relocation Living Costs'!AH118</f>
        <v>972086887.01833892</v>
      </c>
      <c r="AQ118" s="53">
        <f>'Temp Relocation Housing Costs'!AI118+'Temp Relocation Living Costs'!AI118</f>
        <v>1835027281.8954339</v>
      </c>
      <c r="AR118" s="53">
        <f>'Temp Relocation Housing Costs'!AJ118+'Temp Relocation Living Costs'!AJ118</f>
        <v>1450496413.0769579</v>
      </c>
      <c r="AS118" s="53">
        <f>'Temp Relocation Housing Costs'!AK118+'Temp Relocation Living Costs'!AK118</f>
        <v>654346355.53640115</v>
      </c>
      <c r="AT118" s="53">
        <f>'Temp Relocation Housing Costs'!AL118+'Temp Relocation Living Costs'!AL118</f>
        <v>412870282.32345486</v>
      </c>
      <c r="AU118" s="53">
        <f>'Temp Relocation Housing Costs'!AM118+'Temp Relocation Living Costs'!AM118</f>
        <v>218302477.13873142</v>
      </c>
      <c r="AW118" s="68">
        <v>2137</v>
      </c>
      <c r="AX118" s="55">
        <f t="shared" si="14"/>
        <v>0</v>
      </c>
      <c r="AY118" s="56">
        <f t="shared" si="15"/>
        <v>69716694.459260613</v>
      </c>
      <c r="AZ118" s="57">
        <f t="shared" si="16"/>
        <v>5543129696.9893169</v>
      </c>
      <c r="BA118" s="58">
        <f t="shared" si="17"/>
        <v>5612846391.4485779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16801020.960351586</v>
      </c>
      <c r="I119" s="52">
        <f>'Temp Relocation Housing Costs'!I119+'Temp Relocation Living Costs'!I119</f>
        <v>19286149.723378699</v>
      </c>
      <c r="J119" s="52">
        <f>'Temp Relocation Housing Costs'!J119+'Temp Relocation Living Costs'!J119</f>
        <v>13285071.039630676</v>
      </c>
      <c r="K119" s="52">
        <f>'Temp Relocation Housing Costs'!K119+'Temp Relocation Living Costs'!K119</f>
        <v>11985631.462913642</v>
      </c>
      <c r="L119" s="52">
        <f>'Temp Relocation Housing Costs'!L119+'Temp Relocation Living Costs'!L119</f>
        <v>9872257.6211765278</v>
      </c>
      <c r="M119" s="52">
        <f>'Temp Relocation Housing Costs'!M119+'Temp Relocation Living Costs'!M119</f>
        <v>4192878.2464165599</v>
      </c>
      <c r="N119" s="53">
        <f>'Temp Relocation Housing Costs'!N119+'Temp Relocation Living Costs'!N119</f>
        <v>1058664586.6997187</v>
      </c>
      <c r="O119" s="53">
        <f>'Temp Relocation Housing Costs'!O119+'Temp Relocation Living Costs'!O119</f>
        <v>2037380157.0448725</v>
      </c>
      <c r="P119" s="53">
        <f>'Temp Relocation Housing Costs'!P119+'Temp Relocation Living Costs'!P119</f>
        <v>1627538360.7892089</v>
      </c>
      <c r="Q119" s="53">
        <f>'Temp Relocation Housing Costs'!Q119+'Temp Relocation Living Costs'!Q119</f>
        <v>665147985.60985899</v>
      </c>
      <c r="R119" s="53">
        <f>'Temp Relocation Housing Costs'!R119+'Temp Relocation Living Costs'!R119</f>
        <v>427334979.10085678</v>
      </c>
      <c r="S119" s="53">
        <f>'Temp Relocation Housing Costs'!S119+'Temp Relocation Living Costs'!S119</f>
        <v>241993082.23905179</v>
      </c>
      <c r="U119" s="68">
        <v>2138</v>
      </c>
      <c r="V119" s="55">
        <f t="shared" si="9"/>
        <v>0</v>
      </c>
      <c r="W119" s="56">
        <f t="shared" si="10"/>
        <v>75423009.053867683</v>
      </c>
      <c r="X119" s="57">
        <f t="shared" si="11"/>
        <v>6058059151.4835682</v>
      </c>
      <c r="Y119" s="58">
        <f t="shared" si="12"/>
        <v>6133482160.5374355</v>
      </c>
      <c r="Z119" s="96">
        <f t="shared" si="13"/>
        <v>11528660.414075833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15641341.767802127</v>
      </c>
      <c r="AK119" s="52">
        <f>'Temp Relocation Housing Costs'!AC119+'Temp Relocation Living Costs'!AC119</f>
        <v>17611957.157440796</v>
      </c>
      <c r="AL119" s="52">
        <f>'Temp Relocation Housing Costs'!AD119+'Temp Relocation Living Costs'!AD119</f>
        <v>12004413.307963824</v>
      </c>
      <c r="AM119" s="52">
        <f>'Temp Relocation Housing Costs'!AE119+'Temp Relocation Living Costs'!AE119</f>
        <v>11954790.244136604</v>
      </c>
      <c r="AN119" s="52">
        <f>'Temp Relocation Housing Costs'!AF119+'Temp Relocation Living Costs'!AF119</f>
        <v>9670597.1940115467</v>
      </c>
      <c r="AO119" s="52">
        <f>'Temp Relocation Housing Costs'!AG119+'Temp Relocation Living Costs'!AG119</f>
        <v>3834949.0383210895</v>
      </c>
      <c r="AP119" s="53">
        <f>'Temp Relocation Housing Costs'!AH119+'Temp Relocation Living Costs'!AH119</f>
        <v>985590974.32926285</v>
      </c>
      <c r="AQ119" s="53">
        <f>'Temp Relocation Housing Costs'!AI119+'Temp Relocation Living Costs'!AI119</f>
        <v>1860519209.5858192</v>
      </c>
      <c r="AR119" s="53">
        <f>'Temp Relocation Housing Costs'!AJ119+'Temp Relocation Living Costs'!AJ119</f>
        <v>1470646494.7907987</v>
      </c>
      <c r="AS119" s="53">
        <f>'Temp Relocation Housing Costs'!AK119+'Temp Relocation Living Costs'!AK119</f>
        <v>663436438.36207533</v>
      </c>
      <c r="AT119" s="53">
        <f>'Temp Relocation Housing Costs'!AL119+'Temp Relocation Living Costs'!AL119</f>
        <v>418605815.2424134</v>
      </c>
      <c r="AU119" s="53">
        <f>'Temp Relocation Housing Costs'!AM119+'Temp Relocation Living Costs'!AM119</f>
        <v>221335102.87501168</v>
      </c>
      <c r="AW119" s="68">
        <v>2138</v>
      </c>
      <c r="AX119" s="55">
        <f t="shared" si="14"/>
        <v>0</v>
      </c>
      <c r="AY119" s="56">
        <f t="shared" si="15"/>
        <v>70718048.709675983</v>
      </c>
      <c r="AZ119" s="57">
        <f t="shared" si="16"/>
        <v>5620134035.1853819</v>
      </c>
      <c r="BA119" s="58">
        <f t="shared" si="17"/>
        <v>5690852083.8950577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17042337.245933611</v>
      </c>
      <c r="I120" s="52">
        <f>'Temp Relocation Housing Costs'!I120+'Temp Relocation Living Costs'!I120</f>
        <v>19563160.389897577</v>
      </c>
      <c r="J120" s="52">
        <f>'Temp Relocation Housing Costs'!J120+'Temp Relocation Living Costs'!J120</f>
        <v>13475887.062332073</v>
      </c>
      <c r="K120" s="52">
        <f>'Temp Relocation Housing Costs'!K120+'Temp Relocation Living Costs'!K120</f>
        <v>12157783.385812314</v>
      </c>
      <c r="L120" s="52">
        <f>'Temp Relocation Housing Costs'!L120+'Temp Relocation Living Costs'!L120</f>
        <v>10014054.750355357</v>
      </c>
      <c r="M120" s="52">
        <f>'Temp Relocation Housing Costs'!M120+'Temp Relocation Living Costs'!M120</f>
        <v>4253101.360637458</v>
      </c>
      <c r="N120" s="53">
        <f>'Temp Relocation Housing Costs'!N120+'Temp Relocation Living Costs'!N120</f>
        <v>1073371398.6140596</v>
      </c>
      <c r="O120" s="53">
        <f>'Temp Relocation Housing Costs'!O120+'Temp Relocation Living Costs'!O120</f>
        <v>2065683140.958859</v>
      </c>
      <c r="P120" s="53">
        <f>'Temp Relocation Housing Costs'!P120+'Temp Relocation Living Costs'!P120</f>
        <v>1650147883.0649273</v>
      </c>
      <c r="Q120" s="53">
        <f>'Temp Relocation Housing Costs'!Q120+'Temp Relocation Living Costs'!Q120</f>
        <v>674388123.08348691</v>
      </c>
      <c r="R120" s="53">
        <f>'Temp Relocation Housing Costs'!R120+'Temp Relocation Living Costs'!R120</f>
        <v>433271453.44883436</v>
      </c>
      <c r="S120" s="53">
        <f>'Temp Relocation Housing Costs'!S120+'Temp Relocation Living Costs'!S120</f>
        <v>245354814.35871783</v>
      </c>
      <c r="U120" s="68">
        <v>2139</v>
      </c>
      <c r="V120" s="55">
        <f t="shared" si="9"/>
        <v>0</v>
      </c>
      <c r="W120" s="56">
        <f t="shared" si="10"/>
        <v>76506324.194968387</v>
      </c>
      <c r="X120" s="57">
        <f t="shared" si="11"/>
        <v>6142216813.5288849</v>
      </c>
      <c r="Y120" s="58">
        <f t="shared" si="12"/>
        <v>6218723137.7238531</v>
      </c>
      <c r="Z120" s="96">
        <f t="shared" si="13"/>
        <v>11073211.141056424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15866001.358777726</v>
      </c>
      <c r="AK120" s="52">
        <f>'Temp Relocation Housing Costs'!AC120+'Temp Relocation Living Costs'!AC120</f>
        <v>17864921.07511539</v>
      </c>
      <c r="AL120" s="52">
        <f>'Temp Relocation Housing Costs'!AD120+'Temp Relocation Living Costs'!AD120</f>
        <v>12176834.9981043</v>
      </c>
      <c r="AM120" s="52">
        <f>'Temp Relocation Housing Costs'!AE120+'Temp Relocation Living Costs'!AE120</f>
        <v>12126499.188696302</v>
      </c>
      <c r="AN120" s="52">
        <f>'Temp Relocation Housing Costs'!AF120+'Temp Relocation Living Costs'!AF120</f>
        <v>9809497.8358074296</v>
      </c>
      <c r="AO120" s="52">
        <f>'Temp Relocation Housing Costs'!AG120+'Temp Relocation Living Costs'!AG120</f>
        <v>3890031.1466946187</v>
      </c>
      <c r="AP120" s="53">
        <f>'Temp Relocation Housing Costs'!AH120+'Temp Relocation Living Costs'!AH120</f>
        <v>999282658.42452371</v>
      </c>
      <c r="AQ120" s="53">
        <f>'Temp Relocation Housing Costs'!AI120+'Temp Relocation Living Costs'!AI120</f>
        <v>1886365267.3666847</v>
      </c>
      <c r="AR120" s="53">
        <f>'Temp Relocation Housing Costs'!AJ120+'Temp Relocation Living Costs'!AJ120</f>
        <v>1491076498.460609</v>
      </c>
      <c r="AS120" s="53">
        <f>'Temp Relocation Housing Costs'!AK120+'Temp Relocation Living Costs'!AK120</f>
        <v>672652799.2743901</v>
      </c>
      <c r="AT120" s="53">
        <f>'Temp Relocation Housing Costs'!AL120+'Temp Relocation Living Costs'!AL120</f>
        <v>424421025.33668071</v>
      </c>
      <c r="AU120" s="53">
        <f>'Temp Relocation Housing Costs'!AM120+'Temp Relocation Living Costs'!AM120</f>
        <v>224409857.39964512</v>
      </c>
      <c r="AW120" s="68">
        <v>2139</v>
      </c>
      <c r="AX120" s="55">
        <f t="shared" si="14"/>
        <v>0</v>
      </c>
      <c r="AY120" s="56">
        <f t="shared" si="15"/>
        <v>71733785.603195772</v>
      </c>
      <c r="AZ120" s="57">
        <f t="shared" si="16"/>
        <v>5698208106.2625332</v>
      </c>
      <c r="BA120" s="58">
        <f t="shared" si="17"/>
        <v>5769941891.8657293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20367724.973341506</v>
      </c>
      <c r="I121" s="52">
        <f>'Temp Relocation Housing Costs'!I121+'Temp Relocation Living Costs'!I121</f>
        <v>23380423.980629541</v>
      </c>
      <c r="J121" s="52">
        <f>'Temp Relocation Housing Costs'!J121+'Temp Relocation Living Costs'!J121</f>
        <v>16105370.847703498</v>
      </c>
      <c r="K121" s="52">
        <f>'Temp Relocation Housing Costs'!K121+'Temp Relocation Living Costs'!K121</f>
        <v>14530072.061962673</v>
      </c>
      <c r="L121" s="52">
        <f>'Temp Relocation Housing Costs'!L121+'Temp Relocation Living Costs'!L121</f>
        <v>11968048.166156827</v>
      </c>
      <c r="M121" s="52">
        <f>'Temp Relocation Housing Costs'!M121+'Temp Relocation Living Costs'!M121</f>
        <v>5082988.180971344</v>
      </c>
      <c r="N121" s="53">
        <f>'Temp Relocation Housing Costs'!N121+'Temp Relocation Living Costs'!N121</f>
        <v>1282217019.0832787</v>
      </c>
      <c r="O121" s="53">
        <f>'Temp Relocation Housing Costs'!O121+'Temp Relocation Living Costs'!O121</f>
        <v>2467602623.6499348</v>
      </c>
      <c r="P121" s="53">
        <f>'Temp Relocation Housing Costs'!P121+'Temp Relocation Living Costs'!P121</f>
        <v>1971216768.4010241</v>
      </c>
      <c r="Q121" s="53">
        <f>'Temp Relocation Housing Costs'!Q121+'Temp Relocation Living Costs'!Q121</f>
        <v>805603661.51156473</v>
      </c>
      <c r="R121" s="53">
        <f>'Temp Relocation Housing Costs'!R121+'Temp Relocation Living Costs'!R121</f>
        <v>517572978.19968873</v>
      </c>
      <c r="S121" s="53">
        <f>'Temp Relocation Housing Costs'!S121+'Temp Relocation Living Costs'!S121</f>
        <v>293093442.85768783</v>
      </c>
      <c r="U121" s="68">
        <v>2140</v>
      </c>
      <c r="V121" s="55">
        <f t="shared" si="9"/>
        <v>0</v>
      </c>
      <c r="W121" s="56">
        <f t="shared" si="10"/>
        <v>91434628.210765392</v>
      </c>
      <c r="X121" s="57">
        <f t="shared" si="11"/>
        <v>7337306493.7031784</v>
      </c>
      <c r="Y121" s="58">
        <f t="shared" si="12"/>
        <v>7428741121.9139442</v>
      </c>
      <c r="Z121" s="96">
        <f t="shared" si="13"/>
        <v>12531071.314737815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18961856.430775277</v>
      </c>
      <c r="AK121" s="52">
        <f>'Temp Relocation Housing Costs'!AC121+'Temp Relocation Living Costs'!AC121</f>
        <v>21350815.552909177</v>
      </c>
      <c r="AL121" s="52">
        <f>'Temp Relocation Housing Costs'!AD121+'Temp Relocation Living Costs'!AD121</f>
        <v>14552841.121972596</v>
      </c>
      <c r="AM121" s="52">
        <f>'Temp Relocation Housing Costs'!AE121+'Temp Relocation Living Costs'!AE121</f>
        <v>14492683.532814609</v>
      </c>
      <c r="AN121" s="52">
        <f>'Temp Relocation Housing Costs'!AF121+'Temp Relocation Living Costs'!AF121</f>
        <v>11723577.063585395</v>
      </c>
      <c r="AO121" s="52">
        <f>'Temp Relocation Housing Costs'!AG121+'Temp Relocation Living Costs'!AG121</f>
        <v>4649073.8559063086</v>
      </c>
      <c r="AP121" s="53">
        <f>'Temp Relocation Housing Costs'!AH121+'Temp Relocation Living Costs'!AH121</f>
        <v>1193712850.1477885</v>
      </c>
      <c r="AQ121" s="53">
        <f>'Temp Relocation Housing Costs'!AI121+'Temp Relocation Living Costs'!AI121</f>
        <v>2253394913.5855622</v>
      </c>
      <c r="AR121" s="53">
        <f>'Temp Relocation Housing Costs'!AJ121+'Temp Relocation Living Costs'!AJ121</f>
        <v>1781194901.9229736</v>
      </c>
      <c r="AS121" s="53">
        <f>'Temp Relocation Housing Costs'!AK121+'Temp Relocation Living Costs'!AK121</f>
        <v>803530696.1572454</v>
      </c>
      <c r="AT121" s="53">
        <f>'Temp Relocation Housing Costs'!AL121+'Temp Relocation Living Costs'!AL121</f>
        <v>507000524.3722164</v>
      </c>
      <c r="AU121" s="53">
        <f>'Temp Relocation Housing Costs'!AM121+'Temp Relocation Living Costs'!AM121</f>
        <v>268073230.55133581</v>
      </c>
      <c r="AW121" s="68">
        <v>2140</v>
      </c>
      <c r="AX121" s="55">
        <f t="shared" si="14"/>
        <v>0</v>
      </c>
      <c r="AY121" s="56">
        <f t="shared" si="15"/>
        <v>85730847.557963371</v>
      </c>
      <c r="AZ121" s="57">
        <f t="shared" si="16"/>
        <v>6806907116.7371216</v>
      </c>
      <c r="BA121" s="58">
        <f t="shared" si="17"/>
        <v>6892637964.295085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20660270.512563322</v>
      </c>
      <c r="I122" s="52">
        <f>'Temp Relocation Housing Costs'!I122+'Temp Relocation Living Costs'!I122</f>
        <v>23716241.493366007</v>
      </c>
      <c r="J122" s="52">
        <f>'Temp Relocation Housing Costs'!J122+'Temp Relocation Living Costs'!J122</f>
        <v>16336695.377329439</v>
      </c>
      <c r="K122" s="52">
        <f>'Temp Relocation Housing Costs'!K122+'Temp Relocation Living Costs'!K122</f>
        <v>14738770.273071786</v>
      </c>
      <c r="L122" s="52">
        <f>'Temp Relocation Housing Costs'!L122+'Temp Relocation Living Costs'!L122</f>
        <v>12139947.536792658</v>
      </c>
      <c r="M122" s="52">
        <f>'Temp Relocation Housing Costs'!M122+'Temp Relocation Living Costs'!M122</f>
        <v>5155996.1148572676</v>
      </c>
      <c r="N122" s="53">
        <f>'Temp Relocation Housing Costs'!N122+'Temp Relocation Living Costs'!N122</f>
        <v>1300029388.3359528</v>
      </c>
      <c r="O122" s="53">
        <f>'Temp Relocation Housing Costs'!O122+'Temp Relocation Living Costs'!O122</f>
        <v>2501882194.461391</v>
      </c>
      <c r="P122" s="53">
        <f>'Temp Relocation Housing Costs'!P122+'Temp Relocation Living Costs'!P122</f>
        <v>1998600620.3022602</v>
      </c>
      <c r="Q122" s="53">
        <f>'Temp Relocation Housing Costs'!Q122+'Temp Relocation Living Costs'!Q122</f>
        <v>816794988.46837711</v>
      </c>
      <c r="R122" s="53">
        <f>'Temp Relocation Housing Costs'!R122+'Temp Relocation Living Costs'!R122</f>
        <v>524763025.48941362</v>
      </c>
      <c r="S122" s="53">
        <f>'Temp Relocation Housing Costs'!S122+'Temp Relocation Living Costs'!S122</f>
        <v>297165053.63185388</v>
      </c>
      <c r="U122" s="68">
        <v>2141</v>
      </c>
      <c r="V122" s="55">
        <f t="shared" si="9"/>
        <v>0</v>
      </c>
      <c r="W122" s="56">
        <f t="shared" si="10"/>
        <v>92747921.307980493</v>
      </c>
      <c r="X122" s="57">
        <f t="shared" si="11"/>
        <v>7439235270.6892481</v>
      </c>
      <c r="Y122" s="58">
        <f t="shared" si="12"/>
        <v>7531983191.9972286</v>
      </c>
      <c r="Z122" s="96">
        <f t="shared" si="13"/>
        <v>12036021.032497127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19234209.210550554</v>
      </c>
      <c r="AK122" s="52">
        <f>'Temp Relocation Housing Costs'!AC122+'Temp Relocation Living Costs'!AC122</f>
        <v>21657481.410629004</v>
      </c>
      <c r="AL122" s="52">
        <f>'Temp Relocation Housing Costs'!AD122+'Temp Relocation Living Costs'!AD122</f>
        <v>14761866.369456505</v>
      </c>
      <c r="AM122" s="52">
        <f>'Temp Relocation Housing Costs'!AE122+'Temp Relocation Living Costs'!AE122</f>
        <v>14700844.725310467</v>
      </c>
      <c r="AN122" s="52">
        <f>'Temp Relocation Housing Costs'!AF122+'Temp Relocation Living Costs'!AF122</f>
        <v>11891965.048898635</v>
      </c>
      <c r="AO122" s="52">
        <f>'Temp Relocation Housing Costs'!AG122+'Temp Relocation Living Costs'!AG122</f>
        <v>4715849.3951399885</v>
      </c>
      <c r="AP122" s="53">
        <f>'Temp Relocation Housing Costs'!AH122+'Temp Relocation Living Costs'!AH122</f>
        <v>1210295732.5709965</v>
      </c>
      <c r="AQ122" s="53">
        <f>'Temp Relocation Housing Costs'!AI122+'Temp Relocation Living Costs'!AI122</f>
        <v>2284698742.5595217</v>
      </c>
      <c r="AR122" s="53">
        <f>'Temp Relocation Housing Costs'!AJ122+'Temp Relocation Living Costs'!AJ122</f>
        <v>1805938998.1499257</v>
      </c>
      <c r="AS122" s="53">
        <f>'Temp Relocation Housing Costs'!AK122+'Temp Relocation Living Costs'!AK122</f>
        <v>814693225.78584456</v>
      </c>
      <c r="AT122" s="53">
        <f>'Temp Relocation Housing Costs'!AL122+'Temp Relocation Living Costs'!AL122</f>
        <v>514043700.69651276</v>
      </c>
      <c r="AU122" s="53">
        <f>'Temp Relocation Housing Costs'!AM122+'Temp Relocation Living Costs'!AM122</f>
        <v>271797264.23539299</v>
      </c>
      <c r="AW122" s="68">
        <v>2141</v>
      </c>
      <c r="AX122" s="55">
        <f t="shared" si="14"/>
        <v>0</v>
      </c>
      <c r="AY122" s="56">
        <f t="shared" si="15"/>
        <v>86962216.159985155</v>
      </c>
      <c r="AZ122" s="57">
        <f t="shared" si="16"/>
        <v>6901467663.9981937</v>
      </c>
      <c r="BA122" s="58">
        <f t="shared" si="17"/>
        <v>6988429880.1581793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20957017.939459424</v>
      </c>
      <c r="I123" s="52">
        <f>'Temp Relocation Housing Costs'!I123+'Temp Relocation Living Costs'!I123</f>
        <v>24056882.417429578</v>
      </c>
      <c r="J123" s="52">
        <f>'Temp Relocation Housing Costs'!J123+'Temp Relocation Living Costs'!J123</f>
        <v>16571342.465529945</v>
      </c>
      <c r="K123" s="52">
        <f>'Temp Relocation Housing Costs'!K123+'Temp Relocation Living Costs'!K123</f>
        <v>14950466.056604106</v>
      </c>
      <c r="L123" s="52">
        <f>'Temp Relocation Housing Costs'!L123+'Temp Relocation Living Costs'!L123</f>
        <v>12314315.931049943</v>
      </c>
      <c r="M123" s="52">
        <f>'Temp Relocation Housing Costs'!M123+'Temp Relocation Living Costs'!M123</f>
        <v>5230052.6756965742</v>
      </c>
      <c r="N123" s="53">
        <f>'Temp Relocation Housing Costs'!N123+'Temp Relocation Living Costs'!N123</f>
        <v>1318089204.3887169</v>
      </c>
      <c r="O123" s="53">
        <f>'Temp Relocation Housing Costs'!O123+'Temp Relocation Living Costs'!O123</f>
        <v>2536637972.0023079</v>
      </c>
      <c r="P123" s="53">
        <f>'Temp Relocation Housing Costs'!P123+'Temp Relocation Living Costs'!P123</f>
        <v>2026364884.6253924</v>
      </c>
      <c r="Q123" s="53">
        <f>'Temp Relocation Housing Costs'!Q123+'Temp Relocation Living Costs'!Q123</f>
        <v>828141783.68463016</v>
      </c>
      <c r="R123" s="53">
        <f>'Temp Relocation Housing Costs'!R123+'Temp Relocation Living Costs'!R123</f>
        <v>532052955.85303539</v>
      </c>
      <c r="S123" s="53">
        <f>'Temp Relocation Housing Costs'!S123+'Temp Relocation Living Costs'!S123</f>
        <v>301293226.62090504</v>
      </c>
      <c r="U123" s="68">
        <v>2142</v>
      </c>
      <c r="V123" s="55">
        <f t="shared" si="9"/>
        <v>0</v>
      </c>
      <c r="W123" s="56">
        <f t="shared" si="10"/>
        <v>94080077.48576957</v>
      </c>
      <c r="X123" s="57">
        <f t="shared" si="11"/>
        <v>7542580027.1749868</v>
      </c>
      <c r="Y123" s="58">
        <f t="shared" si="12"/>
        <v>7636660104.6607561</v>
      </c>
      <c r="Z123" s="96">
        <f t="shared" si="13"/>
        <v>11560528.149331545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19510473.845524296</v>
      </c>
      <c r="AK123" s="52">
        <f>'Temp Relocation Housing Costs'!AC123+'Temp Relocation Living Costs'!AC123</f>
        <v>21968551.96886522</v>
      </c>
      <c r="AL123" s="52">
        <f>'Temp Relocation Housing Costs'!AD123+'Temp Relocation Living Costs'!AD123</f>
        <v>14973893.886649778</v>
      </c>
      <c r="AM123" s="52">
        <f>'Temp Relocation Housing Costs'!AE123+'Temp Relocation Living Costs'!AE123</f>
        <v>14911995.776928218</v>
      </c>
      <c r="AN123" s="52">
        <f>'Temp Relocation Housing Costs'!AF123+'Temp Relocation Living Costs'!AF123</f>
        <v>12062771.623132654</v>
      </c>
      <c r="AO123" s="52">
        <f>'Temp Relocation Housing Costs'!AG123+'Temp Relocation Living Costs'!AG123</f>
        <v>4783584.0442476254</v>
      </c>
      <c r="AP123" s="53">
        <f>'Temp Relocation Housing Costs'!AH123+'Temp Relocation Living Costs'!AH123</f>
        <v>1227108981.94504</v>
      </c>
      <c r="AQ123" s="53">
        <f>'Temp Relocation Housing Costs'!AI123+'Temp Relocation Living Costs'!AI123</f>
        <v>2316437439.6973004</v>
      </c>
      <c r="AR123" s="53">
        <f>'Temp Relocation Housing Costs'!AJ123+'Temp Relocation Living Costs'!AJ123</f>
        <v>1831026835.7032351</v>
      </c>
      <c r="AS123" s="53">
        <f>'Temp Relocation Housing Costs'!AK123+'Temp Relocation Living Costs'!AK123</f>
        <v>826010823.62565839</v>
      </c>
      <c r="AT123" s="53">
        <f>'Temp Relocation Housing Costs'!AL123+'Temp Relocation Living Costs'!AL123</f>
        <v>521184719.78496915</v>
      </c>
      <c r="AU123" s="53">
        <f>'Temp Relocation Housing Costs'!AM123+'Temp Relocation Living Costs'!AM123</f>
        <v>275573031.64478892</v>
      </c>
      <c r="AW123" s="68">
        <v>2142</v>
      </c>
      <c r="AX123" s="55">
        <f t="shared" si="14"/>
        <v>0</v>
      </c>
      <c r="AY123" s="56">
        <f t="shared" si="15"/>
        <v>88211271.145347804</v>
      </c>
      <c r="AZ123" s="57">
        <f t="shared" si="16"/>
        <v>6997341832.4009914</v>
      </c>
      <c r="BA123" s="58">
        <f t="shared" si="17"/>
        <v>7085553103.546339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21258027.606548157</v>
      </c>
      <c r="I124" s="52">
        <f>'Temp Relocation Housing Costs'!I124+'Temp Relocation Living Costs'!I124</f>
        <v>24402416.032402001</v>
      </c>
      <c r="J124" s="52">
        <f>'Temp Relocation Housing Costs'!J124+'Temp Relocation Living Costs'!J124</f>
        <v>16809359.83485093</v>
      </c>
      <c r="K124" s="52">
        <f>'Temp Relocation Housing Costs'!K124+'Temp Relocation Living Costs'!K124</f>
        <v>15165202.467267115</v>
      </c>
      <c r="L124" s="52">
        <f>'Temp Relocation Housing Costs'!L124+'Temp Relocation Living Costs'!L124</f>
        <v>12491188.811988391</v>
      </c>
      <c r="M124" s="52">
        <f>'Temp Relocation Housing Costs'!M124+'Temp Relocation Living Costs'!M124</f>
        <v>5305172.925119265</v>
      </c>
      <c r="N124" s="53">
        <f>'Temp Relocation Housing Costs'!N124+'Temp Relocation Living Costs'!N124</f>
        <v>1336399904.7359333</v>
      </c>
      <c r="O124" s="53">
        <f>'Temp Relocation Housing Costs'!O124+'Temp Relocation Living Costs'!O124</f>
        <v>2571876571.6661639</v>
      </c>
      <c r="P124" s="53">
        <f>'Temp Relocation Housing Costs'!P124+'Temp Relocation Living Costs'!P124</f>
        <v>2054514846.0035415</v>
      </c>
      <c r="Q124" s="53">
        <f>'Temp Relocation Housing Costs'!Q124+'Temp Relocation Living Costs'!Q124</f>
        <v>839646206.90239775</v>
      </c>
      <c r="R124" s="53">
        <f>'Temp Relocation Housing Costs'!R124+'Temp Relocation Living Costs'!R124</f>
        <v>539444156.85144866</v>
      </c>
      <c r="S124" s="53">
        <f>'Temp Relocation Housing Costs'!S124+'Temp Relocation Living Costs'!S124</f>
        <v>305478747.57876766</v>
      </c>
      <c r="U124" s="68">
        <v>2143</v>
      </c>
      <c r="V124" s="55">
        <f t="shared" si="9"/>
        <v>0</v>
      </c>
      <c r="W124" s="56">
        <f t="shared" si="10"/>
        <v>95431367.678175852</v>
      </c>
      <c r="X124" s="57">
        <f t="shared" si="11"/>
        <v>7647360433.7382536</v>
      </c>
      <c r="Y124" s="58">
        <f t="shared" si="12"/>
        <v>7742791801.4164295</v>
      </c>
      <c r="Z124" s="96">
        <f t="shared" si="13"/>
        <v>11103820.031713234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19790706.522422805</v>
      </c>
      <c r="AK124" s="52">
        <f>'Temp Relocation Housing Costs'!AC124+'Temp Relocation Living Costs'!AC124</f>
        <v>22284090.493175916</v>
      </c>
      <c r="AL124" s="52">
        <f>'Temp Relocation Housing Costs'!AD124+'Temp Relocation Living Costs'!AD124</f>
        <v>15188966.795727933</v>
      </c>
      <c r="AM124" s="52">
        <f>'Temp Relocation Housing Costs'!AE124+'Temp Relocation Living Costs'!AE124</f>
        <v>15126179.631587721</v>
      </c>
      <c r="AN124" s="52">
        <f>'Temp Relocation Housing Costs'!AF124+'Temp Relocation Living Costs'!AF124</f>
        <v>12236031.52494387</v>
      </c>
      <c r="AO124" s="52">
        <f>'Temp Relocation Housing Costs'!AG124+'Temp Relocation Living Costs'!AG124</f>
        <v>4852291.579108241</v>
      </c>
      <c r="AP124" s="53">
        <f>'Temp Relocation Housing Costs'!AH124+'Temp Relocation Living Costs'!AH124</f>
        <v>1244155798.49354</v>
      </c>
      <c r="AQ124" s="53">
        <f>'Temp Relocation Housing Costs'!AI124+'Temp Relocation Living Costs'!AI124</f>
        <v>2348617046.1231351</v>
      </c>
      <c r="AR124" s="53">
        <f>'Temp Relocation Housing Costs'!AJ124+'Temp Relocation Living Costs'!AJ124</f>
        <v>1856463189.7865865</v>
      </c>
      <c r="AS124" s="53">
        <f>'Temp Relocation Housing Costs'!AK124+'Temp Relocation Living Costs'!AK124</f>
        <v>837485643.86135042</v>
      </c>
      <c r="AT124" s="53">
        <f>'Temp Relocation Housing Costs'!AL124+'Temp Relocation Living Costs'!AL124</f>
        <v>528424940.85479903</v>
      </c>
      <c r="AU124" s="53">
        <f>'Temp Relocation Housing Costs'!AM124+'Temp Relocation Living Costs'!AM124</f>
        <v>279401251.45678711</v>
      </c>
      <c r="AW124" s="68">
        <v>2143</v>
      </c>
      <c r="AX124" s="55">
        <f t="shared" si="14"/>
        <v>0</v>
      </c>
      <c r="AY124" s="56">
        <f t="shared" si="15"/>
        <v>89478266.546966478</v>
      </c>
      <c r="AZ124" s="57">
        <f t="shared" si="16"/>
        <v>7094547870.5761986</v>
      </c>
      <c r="BA124" s="58">
        <f t="shared" si="17"/>
        <v>7184026137.1231651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21563360.733202696</v>
      </c>
      <c r="I125" s="52">
        <f>'Temp Relocation Housing Costs'!I125+'Temp Relocation Living Costs'!I125</f>
        <v>24752912.612940963</v>
      </c>
      <c r="J125" s="52">
        <f>'Temp Relocation Housing Costs'!J125+'Temp Relocation Living Costs'!J125</f>
        <v>17050795.89328634</v>
      </c>
      <c r="K125" s="52">
        <f>'Temp Relocation Housing Costs'!K125+'Temp Relocation Living Costs'!K125</f>
        <v>15383023.178171325</v>
      </c>
      <c r="L125" s="52">
        <f>'Temp Relocation Housing Costs'!L125+'Temp Relocation Living Costs'!L125</f>
        <v>12670602.152030421</v>
      </c>
      <c r="M125" s="52">
        <f>'Temp Relocation Housing Costs'!M125+'Temp Relocation Living Costs'!M125</f>
        <v>5381372.1410884205</v>
      </c>
      <c r="N125" s="53">
        <f>'Temp Relocation Housing Costs'!N125+'Temp Relocation Living Costs'!N125</f>
        <v>1354964974.6251271</v>
      </c>
      <c r="O125" s="53">
        <f>'Temp Relocation Housing Costs'!O125+'Temp Relocation Living Costs'!O125</f>
        <v>2607604700.7465067</v>
      </c>
      <c r="P125" s="53">
        <f>'Temp Relocation Housing Costs'!P125+'Temp Relocation Living Costs'!P125</f>
        <v>2083055862.4831698</v>
      </c>
      <c r="Q125" s="53">
        <f>'Temp Relocation Housing Costs'!Q125+'Temp Relocation Living Costs'!Q125</f>
        <v>851310447.8665719</v>
      </c>
      <c r="R125" s="53">
        <f>'Temp Relocation Housing Costs'!R125+'Temp Relocation Living Costs'!R125</f>
        <v>546938035.32133925</v>
      </c>
      <c r="S125" s="53">
        <f>'Temp Relocation Housing Costs'!S125+'Temp Relocation Living Costs'!S125</f>
        <v>309722413.17494547</v>
      </c>
      <c r="U125" s="68">
        <v>2144</v>
      </c>
      <c r="V125" s="55">
        <f t="shared" si="9"/>
        <v>0</v>
      </c>
      <c r="W125" s="56">
        <f t="shared" si="10"/>
        <v>96802066.710720181</v>
      </c>
      <c r="X125" s="57">
        <f t="shared" si="11"/>
        <v>7753596434.21766</v>
      </c>
      <c r="Y125" s="58">
        <f t="shared" si="12"/>
        <v>7850398500.92838</v>
      </c>
      <c r="Z125" s="96">
        <f t="shared" si="13"/>
        <v>10665154.569778172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20074964.234993096</v>
      </c>
      <c r="AK125" s="52">
        <f>'Temp Relocation Housing Costs'!AC125+'Temp Relocation Living Costs'!AC125</f>
        <v>22604161.157814529</v>
      </c>
      <c r="AL125" s="52">
        <f>'Temp Relocation Housing Costs'!AD125+'Temp Relocation Living Costs'!AD125</f>
        <v>15407128.838238545</v>
      </c>
      <c r="AM125" s="52">
        <f>'Temp Relocation Housing Costs'!AE125+'Temp Relocation Living Costs'!AE125</f>
        <v>15343439.8500206</v>
      </c>
      <c r="AN125" s="52">
        <f>'Temp Relocation Housing Costs'!AF125+'Temp Relocation Living Costs'!AF125</f>
        <v>12411779.991946692</v>
      </c>
      <c r="AO125" s="52">
        <f>'Temp Relocation Housing Costs'!AG125+'Temp Relocation Living Costs'!AG125</f>
        <v>4921985.9734664569</v>
      </c>
      <c r="AP125" s="53">
        <f>'Temp Relocation Housing Costs'!AH125+'Temp Relocation Living Costs'!AH125</f>
        <v>1261439426.8971519</v>
      </c>
      <c r="AQ125" s="53">
        <f>'Temp Relocation Housing Costs'!AI125+'Temp Relocation Living Costs'!AI125</f>
        <v>2381243686.883667</v>
      </c>
      <c r="AR125" s="53">
        <f>'Temp Relocation Housing Costs'!AJ125+'Temp Relocation Living Costs'!AJ125</f>
        <v>1882252901.9400859</v>
      </c>
      <c r="AS125" s="53">
        <f>'Temp Relocation Housing Costs'!AK125+'Temp Relocation Living Costs'!AK125</f>
        <v>849119870.60319865</v>
      </c>
      <c r="AT125" s="53">
        <f>'Temp Relocation Housing Costs'!AL125+'Temp Relocation Living Costs'!AL125</f>
        <v>535765742.00526071</v>
      </c>
      <c r="AU125" s="53">
        <f>'Temp Relocation Housing Costs'!AM125+'Temp Relocation Living Costs'!AM125</f>
        <v>283282652.33240926</v>
      </c>
      <c r="AW125" s="68">
        <v>2144</v>
      </c>
      <c r="AX125" s="55">
        <f t="shared" si="14"/>
        <v>0</v>
      </c>
      <c r="AY125" s="56">
        <f t="shared" si="15"/>
        <v>90763460.046479926</v>
      </c>
      <c r="AZ125" s="57">
        <f t="shared" si="16"/>
        <v>7193104280.6617737</v>
      </c>
      <c r="BA125" s="58">
        <f t="shared" si="17"/>
        <v>7283867740.7082539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21873079.418101769</v>
      </c>
      <c r="I126" s="52">
        <f>'Temp Relocation Housing Costs'!I126+'Temp Relocation Living Costs'!I126</f>
        <v>25108443.443072528</v>
      </c>
      <c r="J126" s="52">
        <f>'Temp Relocation Housing Costs'!J126+'Temp Relocation Living Costs'!J126</f>
        <v>17295699.744123455</v>
      </c>
      <c r="K126" s="52">
        <f>'Temp Relocation Housing Costs'!K126+'Temp Relocation Living Costs'!K126</f>
        <v>15603972.48971251</v>
      </c>
      <c r="L126" s="52">
        <f>'Temp Relocation Housing Costs'!L126+'Temp Relocation Living Costs'!L126</f>
        <v>12852592.440277269</v>
      </c>
      <c r="M126" s="52">
        <f>'Temp Relocation Housing Costs'!M126+'Temp Relocation Living Costs'!M126</f>
        <v>5458665.8210074352</v>
      </c>
      <c r="N126" s="53">
        <f>'Temp Relocation Housing Costs'!N126+'Temp Relocation Living Costs'!N126</f>
        <v>1373787947.7203662</v>
      </c>
      <c r="O126" s="53">
        <f>'Temp Relocation Housing Costs'!O126+'Temp Relocation Living Costs'!O126</f>
        <v>2643829159.7136106</v>
      </c>
      <c r="P126" s="53">
        <f>'Temp Relocation Housing Costs'!P126+'Temp Relocation Living Costs'!P126</f>
        <v>2111993366.5439296</v>
      </c>
      <c r="Q126" s="53">
        <f>'Temp Relocation Housing Costs'!Q126+'Temp Relocation Living Costs'!Q126</f>
        <v>863136726.74165654</v>
      </c>
      <c r="R126" s="53">
        <f>'Temp Relocation Housing Costs'!R126+'Temp Relocation Living Costs'!R126</f>
        <v>554536017.64295983</v>
      </c>
      <c r="S126" s="53">
        <f>'Temp Relocation Housing Costs'!S126+'Temp Relocation Living Costs'!S126</f>
        <v>314025031.14615726</v>
      </c>
      <c r="U126" s="68">
        <v>2145</v>
      </c>
      <c r="V126" s="55">
        <f t="shared" si="9"/>
        <v>0</v>
      </c>
      <c r="W126" s="56">
        <f t="shared" si="10"/>
        <v>98192453.35629496</v>
      </c>
      <c r="X126" s="57">
        <f t="shared" si="11"/>
        <v>7861308249.5086803</v>
      </c>
      <c r="Y126" s="58">
        <f t="shared" si="12"/>
        <v>7959500702.864975</v>
      </c>
      <c r="Z126" s="96">
        <f t="shared" si="13"/>
        <v>10243818.971456386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20363304.79559432</v>
      </c>
      <c r="AK126" s="52">
        <f>'Temp Relocation Housing Costs'!AC126+'Temp Relocation Living Costs'!AC126</f>
        <v>22928829.058781628</v>
      </c>
      <c r="AL126" s="52">
        <f>'Temp Relocation Housing Costs'!AD126+'Temp Relocation Living Costs'!AD126</f>
        <v>15628424.383997429</v>
      </c>
      <c r="AM126" s="52">
        <f>'Temp Relocation Housing Costs'!AE126+'Temp Relocation Living Costs'!AE126</f>
        <v>15563820.618629606</v>
      </c>
      <c r="AN126" s="52">
        <f>'Temp Relocation Housing Costs'!AF126+'Temp Relocation Living Costs'!AF126</f>
        <v>12590052.767880142</v>
      </c>
      <c r="AO126" s="52">
        <f>'Temp Relocation Housing Costs'!AG126+'Temp Relocation Living Costs'!AG126</f>
        <v>4992681.4017744604</v>
      </c>
      <c r="AP126" s="53">
        <f>'Temp Relocation Housing Costs'!AH126+'Temp Relocation Living Costs'!AH126</f>
        <v>1278963156.9111536</v>
      </c>
      <c r="AQ126" s="53">
        <f>'Temp Relocation Housing Costs'!AI126+'Temp Relocation Living Costs'!AI126</f>
        <v>2414323572.1137781</v>
      </c>
      <c r="AR126" s="53">
        <f>'Temp Relocation Housing Costs'!AJ126+'Temp Relocation Living Costs'!AJ126</f>
        <v>1908400880.9617991</v>
      </c>
      <c r="AS126" s="53">
        <f>'Temp Relocation Housing Costs'!AK126+'Temp Relocation Living Costs'!AK126</f>
        <v>860915718.30281842</v>
      </c>
      <c r="AT126" s="53">
        <f>'Temp Relocation Housing Costs'!AL126+'Temp Relocation Living Costs'!AL126</f>
        <v>543208520.4799633</v>
      </c>
      <c r="AU126" s="53">
        <f>'Temp Relocation Housing Costs'!AM126+'Temp Relocation Living Costs'!AM126</f>
        <v>287217973.05512846</v>
      </c>
      <c r="AW126" s="68">
        <v>2145</v>
      </c>
      <c r="AX126" s="55">
        <f t="shared" si="14"/>
        <v>0</v>
      </c>
      <c r="AY126" s="56">
        <f t="shared" si="15"/>
        <v>92067113.026657581</v>
      </c>
      <c r="AZ126" s="57">
        <f t="shared" si="16"/>
        <v>7293029821.8246403</v>
      </c>
      <c r="BA126" s="58">
        <f t="shared" si="17"/>
        <v>7385096934.8512974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22187246.651859362</v>
      </c>
      <c r="I127" s="52">
        <f>'Temp Relocation Housing Costs'!I127+'Temp Relocation Living Costs'!I127</f>
        <v>25469080.830688871</v>
      </c>
      <c r="J127" s="52">
        <f>'Temp Relocation Housing Costs'!J127+'Temp Relocation Living Costs'!J127</f>
        <v>17544121.195929475</v>
      </c>
      <c r="K127" s="52">
        <f>'Temp Relocation Housing Costs'!K127+'Temp Relocation Living Costs'!K127</f>
        <v>15828095.338581497</v>
      </c>
      <c r="L127" s="52">
        <f>'Temp Relocation Housing Costs'!L127+'Temp Relocation Living Costs'!L127</f>
        <v>13037196.689930113</v>
      </c>
      <c r="M127" s="52">
        <f>'Temp Relocation Housing Costs'!M127+'Temp Relocation Living Costs'!M127</f>
        <v>5537069.6848718822</v>
      </c>
      <c r="N127" s="53">
        <f>'Temp Relocation Housing Costs'!N127+'Temp Relocation Living Costs'!N127</f>
        <v>1392872406.7748585</v>
      </c>
      <c r="O127" s="53">
        <f>'Temp Relocation Housing Costs'!O127+'Temp Relocation Living Costs'!O127</f>
        <v>2680556843.5088816</v>
      </c>
      <c r="P127" s="53">
        <f>'Temp Relocation Housing Costs'!P127+'Temp Relocation Living Costs'!P127</f>
        <v>2141332866.1326761</v>
      </c>
      <c r="Q127" s="53">
        <f>'Temp Relocation Housing Costs'!Q127+'Temp Relocation Living Costs'!Q127</f>
        <v>875127294.53435242</v>
      </c>
      <c r="R127" s="53">
        <f>'Temp Relocation Housing Costs'!R127+'Temp Relocation Living Costs'!R127</f>
        <v>562239550.01162672</v>
      </c>
      <c r="S127" s="53">
        <f>'Temp Relocation Housing Costs'!S127+'Temp Relocation Living Costs'!S127</f>
        <v>318387420.45008093</v>
      </c>
      <c r="U127" s="68">
        <v>2146</v>
      </c>
      <c r="V127" s="55">
        <f t="shared" si="9"/>
        <v>0</v>
      </c>
      <c r="W127" s="56">
        <f t="shared" si="10"/>
        <v>99602810.3918612</v>
      </c>
      <c r="X127" s="57">
        <f t="shared" si="11"/>
        <v>7970516381.4124756</v>
      </c>
      <c r="Y127" s="58">
        <f t="shared" si="12"/>
        <v>8070119191.8043365</v>
      </c>
      <c r="Z127" s="96">
        <f t="shared" si="13"/>
        <v>9839128.6042413395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20655786.846955601</v>
      </c>
      <c r="AK127" s="52">
        <f>'Temp Relocation Housing Costs'!AC127+'Temp Relocation Living Costs'!AC127</f>
        <v>23258160.227064069</v>
      </c>
      <c r="AL127" s="52">
        <f>'Temp Relocation Housing Costs'!AD127+'Temp Relocation Living Costs'!AD127</f>
        <v>15852898.440112585</v>
      </c>
      <c r="AM127" s="52">
        <f>'Temp Relocation Housing Costs'!AE127+'Temp Relocation Living Costs'!AE127</f>
        <v>15787366.758475272</v>
      </c>
      <c r="AN127" s="52">
        <f>'Temp Relocation Housing Costs'!AF127+'Temp Relocation Living Costs'!AF127</f>
        <v>12770886.109877413</v>
      </c>
      <c r="AO127" s="52">
        <f>'Temp Relocation Housing Costs'!AG127+'Temp Relocation Living Costs'!AG127</f>
        <v>5064392.2420748156</v>
      </c>
      <c r="AP127" s="53">
        <f>'Temp Relocation Housing Costs'!AH127+'Temp Relocation Living Costs'!AH127</f>
        <v>1296730323.9916172</v>
      </c>
      <c r="AQ127" s="53">
        <f>'Temp Relocation Housing Costs'!AI127+'Temp Relocation Living Costs'!AI127</f>
        <v>2447862998.2186289</v>
      </c>
      <c r="AR127" s="53">
        <f>'Temp Relocation Housing Costs'!AJ127+'Temp Relocation Living Costs'!AJ127</f>
        <v>1934912103.8420901</v>
      </c>
      <c r="AS127" s="53">
        <f>'Temp Relocation Housing Costs'!AK127+'Temp Relocation Living Costs'!AK127</f>
        <v>872875432.17465937</v>
      </c>
      <c r="AT127" s="53">
        <f>'Temp Relocation Housing Costs'!AL127+'Temp Relocation Living Costs'!AL127</f>
        <v>550754692.93281806</v>
      </c>
      <c r="AU127" s="53">
        <f>'Temp Relocation Housing Costs'!AM127+'Temp Relocation Living Costs'!AM127</f>
        <v>291207962.67148864</v>
      </c>
      <c r="AW127" s="68">
        <v>2146</v>
      </c>
      <c r="AX127" s="55">
        <f t="shared" si="14"/>
        <v>0</v>
      </c>
      <c r="AY127" s="56">
        <f t="shared" si="15"/>
        <v>93389490.624559745</v>
      </c>
      <c r="AZ127" s="57">
        <f t="shared" si="16"/>
        <v>7394343513.8313026</v>
      </c>
      <c r="BA127" s="58">
        <f t="shared" si="17"/>
        <v>7487733004.455862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22505926.329835735</v>
      </c>
      <c r="I128" s="52">
        <f>'Temp Relocation Housing Costs'!I128+'Temp Relocation Living Costs'!I128</f>
        <v>25834898.122254342</v>
      </c>
      <c r="J128" s="52">
        <f>'Temp Relocation Housing Costs'!J128+'Temp Relocation Living Costs'!J128</f>
        <v>17796110.772681605</v>
      </c>
      <c r="K128" s="52">
        <f>'Temp Relocation Housing Costs'!K128+'Temp Relocation Living Costs'!K128</f>
        <v>16055437.306903452</v>
      </c>
      <c r="L128" s="52">
        <f>'Temp Relocation Housing Costs'!L128+'Temp Relocation Living Costs'!L128</f>
        <v>13224452.445817851</v>
      </c>
      <c r="M128" s="52">
        <f>'Temp Relocation Housing Costs'!M128+'Temp Relocation Living Costs'!M128</f>
        <v>5616599.6784666404</v>
      </c>
      <c r="N128" s="53">
        <f>'Temp Relocation Housing Costs'!N128+'Temp Relocation Living Costs'!N128</f>
        <v>1412221984.3128891</v>
      </c>
      <c r="O128" s="53">
        <f>'Temp Relocation Housing Costs'!O128+'Temp Relocation Living Costs'!O128</f>
        <v>2717794742.8572292</v>
      </c>
      <c r="P128" s="53">
        <f>'Temp Relocation Housing Costs'!P128+'Temp Relocation Living Costs'!P128</f>
        <v>2171079945.7118497</v>
      </c>
      <c r="Q128" s="53">
        <f>'Temp Relocation Housing Costs'!Q128+'Temp Relocation Living Costs'!Q128</f>
        <v>887284433.52201307</v>
      </c>
      <c r="R128" s="53">
        <f>'Temp Relocation Housing Costs'!R128+'Temp Relocation Living Costs'!R128</f>
        <v>570050098.71298814</v>
      </c>
      <c r="S128" s="53">
        <f>'Temp Relocation Housing Costs'!S128+'Temp Relocation Living Costs'!S128</f>
        <v>322810411.42123324</v>
      </c>
      <c r="U128" s="68">
        <v>2147</v>
      </c>
      <c r="V128" s="55">
        <f t="shared" si="9"/>
        <v>0</v>
      </c>
      <c r="W128" s="56">
        <f t="shared" si="10"/>
        <v>101033424.65595964</v>
      </c>
      <c r="X128" s="57">
        <f t="shared" si="11"/>
        <v>8081241616.5382013</v>
      </c>
      <c r="Y128" s="58">
        <f t="shared" si="12"/>
        <v>8182275041.1941614</v>
      </c>
      <c r="Z128" s="96">
        <f t="shared" si="13"/>
        <v>9450425.8827165663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20952469.87410285</v>
      </c>
      <c r="AK128" s="52">
        <f>'Temp Relocation Housing Costs'!AC128+'Temp Relocation Living Costs'!AC128</f>
        <v>23592221.642064501</v>
      </c>
      <c r="AL128" s="52">
        <f>'Temp Relocation Housing Costs'!AD128+'Temp Relocation Living Costs'!AD128</f>
        <v>16080596.660137728</v>
      </c>
      <c r="AM128" s="52">
        <f>'Temp Relocation Housing Costs'!AE128+'Temp Relocation Living Costs'!AE128</f>
        <v>16014123.73439162</v>
      </c>
      <c r="AN128" s="52">
        <f>'Temp Relocation Housing Costs'!AF128+'Temp Relocation Living Costs'!AF128</f>
        <v>12954316.795839865</v>
      </c>
      <c r="AO128" s="52">
        <f>'Temp Relocation Housing Costs'!AG128+'Temp Relocation Living Costs'!AG128</f>
        <v>5137133.0789246708</v>
      </c>
      <c r="AP128" s="53">
        <f>'Temp Relocation Housing Costs'!AH128+'Temp Relocation Living Costs'!AH128</f>
        <v>1314744309.9302781</v>
      </c>
      <c r="AQ128" s="53">
        <f>'Temp Relocation Housing Costs'!AI128+'Temp Relocation Living Costs'!AI128</f>
        <v>2481868349.0721064</v>
      </c>
      <c r="AR128" s="53">
        <f>'Temp Relocation Housing Costs'!AJ128+'Temp Relocation Living Costs'!AJ128</f>
        <v>1961791616.710937</v>
      </c>
      <c r="AS128" s="53">
        <f>'Temp Relocation Housing Costs'!AK128+'Temp Relocation Living Costs'!AK128</f>
        <v>885001288.62335825</v>
      </c>
      <c r="AT128" s="53">
        <f>'Temp Relocation Housing Costs'!AL128+'Temp Relocation Living Costs'!AL128</f>
        <v>558405695.6976825</v>
      </c>
      <c r="AU128" s="53">
        <f>'Temp Relocation Housing Costs'!AM128+'Temp Relocation Living Costs'!AM128</f>
        <v>295253380.63367724</v>
      </c>
      <c r="AW128" s="68">
        <v>2147</v>
      </c>
      <c r="AX128" s="55">
        <f t="shared" si="14"/>
        <v>0</v>
      </c>
      <c r="AY128" s="56">
        <f t="shared" si="15"/>
        <v>94730861.785461232</v>
      </c>
      <c r="AZ128" s="57">
        <f t="shared" si="16"/>
        <v>7497064640.6680393</v>
      </c>
      <c r="BA128" s="58">
        <f t="shared" si="17"/>
        <v>7591795502.4535007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22829183.265132423</v>
      </c>
      <c r="I129" s="52">
        <f>'Temp Relocation Housing Costs'!I129+'Temp Relocation Living Costs'!I129</f>
        <v>26205969.717722557</v>
      </c>
      <c r="J129" s="52">
        <f>'Temp Relocation Housing Costs'!J129+'Temp Relocation Living Costs'!J129</f>
        <v>18051719.724042621</v>
      </c>
      <c r="K129" s="52">
        <f>'Temp Relocation Housing Costs'!K129+'Temp Relocation Living Costs'!K129</f>
        <v>16286044.631508326</v>
      </c>
      <c r="L129" s="52">
        <f>'Temp Relocation Housing Costs'!L129+'Temp Relocation Living Costs'!L129</f>
        <v>13414397.792032937</v>
      </c>
      <c r="M129" s="52">
        <f>'Temp Relocation Housing Costs'!M129+'Temp Relocation Living Costs'!M129</f>
        <v>5697271.9766089572</v>
      </c>
      <c r="N129" s="53">
        <f>'Temp Relocation Housing Costs'!N129+'Temp Relocation Living Costs'!N129</f>
        <v>1431840363.3212333</v>
      </c>
      <c r="O129" s="53">
        <f>'Temp Relocation Housing Costs'!O129+'Temp Relocation Living Costs'!O129</f>
        <v>2755549945.5976839</v>
      </c>
      <c r="P129" s="53">
        <f>'Temp Relocation Housing Costs'!P129+'Temp Relocation Living Costs'!P129</f>
        <v>2201240267.3224173</v>
      </c>
      <c r="Q129" s="53">
        <f>'Temp Relocation Housing Costs'!Q129+'Temp Relocation Living Costs'!Q129</f>
        <v>899610457.68705153</v>
      </c>
      <c r="R129" s="53">
        <f>'Temp Relocation Housing Costs'!R129+'Temp Relocation Living Costs'!R129</f>
        <v>577969150.40211523</v>
      </c>
      <c r="S129" s="53">
        <f>'Temp Relocation Housing Costs'!S129+'Temp Relocation Living Costs'!S129</f>
        <v>327294845.9290154</v>
      </c>
      <c r="U129" s="68">
        <v>2148</v>
      </c>
      <c r="V129" s="55">
        <f t="shared" si="9"/>
        <v>0</v>
      </c>
      <c r="W129" s="56">
        <f t="shared" si="10"/>
        <v>102484587.10704783</v>
      </c>
      <c r="X129" s="57">
        <f t="shared" si="11"/>
        <v>8193505030.2595167</v>
      </c>
      <c r="Y129" s="58">
        <f t="shared" si="12"/>
        <v>8295989617.3665648</v>
      </c>
      <c r="Z129" s="96">
        <f t="shared" si="13"/>
        <v>9077079.2000317853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21253414.216456801</v>
      </c>
      <c r="AK129" s="52">
        <f>'Temp Relocation Housing Costs'!AC129+'Temp Relocation Living Costs'!AC129</f>
        <v>23931081.245223511</v>
      </c>
      <c r="AL129" s="52">
        <f>'Temp Relocation Housing Costs'!AD129+'Temp Relocation Living Costs'!AD129</f>
        <v>16311565.353357309</v>
      </c>
      <c r="AM129" s="52">
        <f>'Temp Relocation Housing Costs'!AE129+'Temp Relocation Living Costs'!AE129</f>
        <v>16244137.664232792</v>
      </c>
      <c r="AN129" s="52">
        <f>'Temp Relocation Housing Costs'!AF129+'Temp Relocation Living Costs'!AF129</f>
        <v>13140382.131916892</v>
      </c>
      <c r="AO129" s="52">
        <f>'Temp Relocation Housing Costs'!AG129+'Temp Relocation Living Costs'!AG129</f>
        <v>5210918.7063619662</v>
      </c>
      <c r="AP129" s="53">
        <f>'Temp Relocation Housing Costs'!AH129+'Temp Relocation Living Costs'!AH129</f>
        <v>1333008543.4982224</v>
      </c>
      <c r="AQ129" s="53">
        <f>'Temp Relocation Housing Costs'!AI129+'Temp Relocation Living Costs'!AI129</f>
        <v>2516346097.2319336</v>
      </c>
      <c r="AR129" s="53">
        <f>'Temp Relocation Housing Costs'!AJ129+'Temp Relocation Living Costs'!AJ129</f>
        <v>1989044535.7984083</v>
      </c>
      <c r="AS129" s="53">
        <f>'Temp Relocation Housing Costs'!AK129+'Temp Relocation Living Costs'!AK129</f>
        <v>897295595.67702842</v>
      </c>
      <c r="AT129" s="53">
        <f>'Temp Relocation Housing Costs'!AL129+'Temp Relocation Living Costs'!AL129</f>
        <v>566162985.06175196</v>
      </c>
      <c r="AU129" s="53">
        <f>'Temp Relocation Housing Costs'!AM129+'Temp Relocation Living Costs'!AM129</f>
        <v>299354996.94407952</v>
      </c>
      <c r="AW129" s="68">
        <v>2148</v>
      </c>
      <c r="AX129" s="55">
        <f t="shared" si="14"/>
        <v>0</v>
      </c>
      <c r="AY129" s="56">
        <f t="shared" si="15"/>
        <v>96091499.317549273</v>
      </c>
      <c r="AZ129" s="57">
        <f t="shared" si="16"/>
        <v>7601212754.2114248</v>
      </c>
      <c r="BA129" s="58">
        <f t="shared" si="17"/>
        <v>7697304253.5289745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23157083.201774012</v>
      </c>
      <c r="I130" s="52">
        <f>'Temp Relocation Housing Costs'!I130+'Temp Relocation Living Costs'!I130</f>
        <v>26582371.085667975</v>
      </c>
      <c r="J130" s="52">
        <f>'Temp Relocation Housing Costs'!J130+'Temp Relocation Living Costs'!J130</f>
        <v>18311000.035784025</v>
      </c>
      <c r="K130" s="52">
        <f>'Temp Relocation Housing Costs'!K130+'Temp Relocation Living Costs'!K130</f>
        <v>16519964.21333454</v>
      </c>
      <c r="L130" s="52">
        <f>'Temp Relocation Housing Costs'!L130+'Temp Relocation Living Costs'!L130</f>
        <v>13607071.359676976</v>
      </c>
      <c r="M130" s="52">
        <f>'Temp Relocation Housing Costs'!M130+'Temp Relocation Living Costs'!M130</f>
        <v>5779102.9864380835</v>
      </c>
      <c r="N130" s="53">
        <f>'Temp Relocation Housing Costs'!N130+'Temp Relocation Living Costs'!N130</f>
        <v>1451731277.9501739</v>
      </c>
      <c r="O130" s="53">
        <f>'Temp Relocation Housing Costs'!O130+'Temp Relocation Living Costs'!O130</f>
        <v>2793829638.0324812</v>
      </c>
      <c r="P130" s="53">
        <f>'Temp Relocation Housing Costs'!P130+'Temp Relocation Living Costs'!P130</f>
        <v>2231819571.6615801</v>
      </c>
      <c r="Q130" s="53">
        <f>'Temp Relocation Housing Costs'!Q130+'Temp Relocation Living Costs'!Q130</f>
        <v>912107713.1573813</v>
      </c>
      <c r="R130" s="53">
        <f>'Temp Relocation Housing Costs'!R130+'Temp Relocation Living Costs'!R130</f>
        <v>585998212.38647199</v>
      </c>
      <c r="S130" s="53">
        <f>'Temp Relocation Housing Costs'!S130+'Temp Relocation Living Costs'!S130</f>
        <v>331841577.53795373</v>
      </c>
      <c r="U130" s="68">
        <v>2149</v>
      </c>
      <c r="V130" s="55">
        <f t="shared" si="9"/>
        <v>0</v>
      </c>
      <c r="W130" s="56">
        <f t="shared" si="10"/>
        <v>103956592.8826756</v>
      </c>
      <c r="X130" s="57">
        <f t="shared" si="11"/>
        <v>8307327990.7260418</v>
      </c>
      <c r="Y130" s="58">
        <f t="shared" si="12"/>
        <v>8411284583.608717</v>
      </c>
      <c r="Z130" s="96">
        <f t="shared" si="13"/>
        <v>8718481.9015922248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21558681.08010485</v>
      </c>
      <c r="AK130" s="52">
        <f>'Temp Relocation Housing Costs'!AC130+'Temp Relocation Living Costs'!AC130</f>
        <v>24274807.953837674</v>
      </c>
      <c r="AL130" s="52">
        <f>'Temp Relocation Housing Costs'!AD130+'Temp Relocation Living Costs'!AD130</f>
        <v>16545851.494204931</v>
      </c>
      <c r="AM130" s="52">
        <f>'Temp Relocation Housing Costs'!AE130+'Temp Relocation Living Costs'!AE130</f>
        <v>16477455.328252533</v>
      </c>
      <c r="AN130" s="52">
        <f>'Temp Relocation Housing Costs'!AF130+'Temp Relocation Living Costs'!AF130</f>
        <v>13329119.960093275</v>
      </c>
      <c r="AO130" s="52">
        <f>'Temp Relocation Housing Costs'!AG130+'Temp Relocation Living Costs'!AG130</f>
        <v>5285764.130914242</v>
      </c>
      <c r="AP130" s="53">
        <f>'Temp Relocation Housing Costs'!AH130+'Temp Relocation Living Costs'!AH130</f>
        <v>1351526501.0985162</v>
      </c>
      <c r="AQ130" s="53">
        <f>'Temp Relocation Housing Costs'!AI130+'Temp Relocation Living Costs'!AI130</f>
        <v>2551302805.1716437</v>
      </c>
      <c r="AR130" s="53">
        <f>'Temp Relocation Housing Costs'!AJ130+'Temp Relocation Living Costs'!AJ130</f>
        <v>2016676048.4084852</v>
      </c>
      <c r="AS130" s="53">
        <f>'Temp Relocation Housing Costs'!AK130+'Temp Relocation Living Costs'!AK130</f>
        <v>909760693.42656863</v>
      </c>
      <c r="AT130" s="53">
        <f>'Temp Relocation Housing Costs'!AL130+'Temp Relocation Living Costs'!AL130</f>
        <v>574028037.5427475</v>
      </c>
      <c r="AU130" s="53">
        <f>'Temp Relocation Housing Costs'!AM130+'Temp Relocation Living Costs'!AM130</f>
        <v>303513592.30183977</v>
      </c>
      <c r="AW130" s="68">
        <v>2149</v>
      </c>
      <c r="AX130" s="55">
        <f t="shared" si="14"/>
        <v>0</v>
      </c>
      <c r="AY130" s="56">
        <f t="shared" si="15"/>
        <v>97471679.947407499</v>
      </c>
      <c r="AZ130" s="57">
        <f t="shared" si="16"/>
        <v>7706807677.9498014</v>
      </c>
      <c r="BA130" s="58">
        <f t="shared" si="17"/>
        <v>7804279357.8972092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27333642.382137325</v>
      </c>
      <c r="I131" s="52">
        <f>'Temp Relocation Housing Costs'!I131+'Temp Relocation Living Costs'!I131</f>
        <v>31376707.446007419</v>
      </c>
      <c r="J131" s="52">
        <f>'Temp Relocation Housing Costs'!J131+'Temp Relocation Living Costs'!J131</f>
        <v>21613530.610758502</v>
      </c>
      <c r="K131" s="52">
        <f>'Temp Relocation Housing Costs'!K131+'Temp Relocation Living Costs'!K131</f>
        <v>19499467.615956072</v>
      </c>
      <c r="L131" s="52">
        <f>'Temp Relocation Housing Costs'!L131+'Temp Relocation Living Costs'!L131</f>
        <v>16061211.991721854</v>
      </c>
      <c r="M131" s="52">
        <f>'Temp Relocation Housing Costs'!M131+'Temp Relocation Living Costs'!M131</f>
        <v>6821408.937578938</v>
      </c>
      <c r="N131" s="53">
        <f>'Temp Relocation Housing Costs'!N131+'Temp Relocation Living Costs'!N131</f>
        <v>1712766016.3572788</v>
      </c>
      <c r="O131" s="53">
        <f>'Temp Relocation Housing Costs'!O131+'Temp Relocation Living Costs'!O131</f>
        <v>3296186100.137208</v>
      </c>
      <c r="P131" s="53">
        <f>'Temp Relocation Housing Costs'!P131+'Temp Relocation Living Costs'!P131</f>
        <v>2633121415.1288743</v>
      </c>
      <c r="Q131" s="53">
        <f>'Temp Relocation Housing Costs'!Q131+'Temp Relocation Living Costs'!Q131</f>
        <v>1076113133.3886805</v>
      </c>
      <c r="R131" s="53">
        <f>'Temp Relocation Housing Costs'!R131+'Temp Relocation Living Costs'!R131</f>
        <v>691366121.99941301</v>
      </c>
      <c r="S131" s="53">
        <f>'Temp Relocation Housing Costs'!S131+'Temp Relocation Living Costs'!S131</f>
        <v>391509768.68385929</v>
      </c>
      <c r="U131" s="69">
        <v>2150</v>
      </c>
      <c r="V131" s="59">
        <f t="shared" si="9"/>
        <v>0</v>
      </c>
      <c r="W131" s="60">
        <f t="shared" si="10"/>
        <v>122705968.9841601</v>
      </c>
      <c r="X131" s="61">
        <f t="shared" si="11"/>
        <v>9801062555.6953144</v>
      </c>
      <c r="Y131" s="62">
        <f t="shared" si="12"/>
        <v>9923768524.6794739</v>
      </c>
      <c r="Z131" s="96">
        <f t="shared" si="13"/>
        <v>9744415.3561237101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25446956.066945113</v>
      </c>
      <c r="AK131" s="52">
        <f>'Temp Relocation Housing Costs'!AC131+'Temp Relocation Living Costs'!AC131</f>
        <v>28652957.443899103</v>
      </c>
      <c r="AL131" s="52">
        <f>'Temp Relocation Housing Costs'!AD131+'Temp Relocation Living Costs'!AD131</f>
        <v>19530023.868286803</v>
      </c>
      <c r="AM131" s="52">
        <f>'Temp Relocation Housing Costs'!AE131+'Temp Relocation Living Costs'!AE131</f>
        <v>19449291.924450763</v>
      </c>
      <c r="AN131" s="52">
        <f>'Temp Relocation Housing Costs'!AF131+'Temp Relocation Living Costs'!AF131</f>
        <v>15733129.906010238</v>
      </c>
      <c r="AO131" s="52">
        <f>'Temp Relocation Housing Costs'!AG131+'Temp Relocation Living Costs'!AG131</f>
        <v>6239092.6012508553</v>
      </c>
      <c r="AP131" s="53">
        <f>'Temp Relocation Housing Costs'!AH131+'Temp Relocation Living Costs'!AH131</f>
        <v>1594543491.9307745</v>
      </c>
      <c r="AQ131" s="53">
        <f>'Temp Relocation Housing Costs'!AI131+'Temp Relocation Living Costs'!AI131</f>
        <v>3010050694.9916134</v>
      </c>
      <c r="AR131" s="53">
        <f>'Temp Relocation Housing Costs'!AJ131+'Temp Relocation Living Costs'!AJ131</f>
        <v>2379293092.4467483</v>
      </c>
      <c r="AS131" s="53">
        <f>'Temp Relocation Housing Costs'!AK131+'Temp Relocation Living Costs'!AK131</f>
        <v>1073344097.7581108</v>
      </c>
      <c r="AT131" s="53">
        <f>'Temp Relocation Housing Costs'!AL131+'Temp Relocation Living Costs'!AL131</f>
        <v>677243598.77932048</v>
      </c>
      <c r="AU131" s="53">
        <f>'Temp Relocation Housing Costs'!AM131+'Temp Relocation Living Costs'!AM131</f>
        <v>358088149.15879458</v>
      </c>
      <c r="AW131" s="69">
        <v>2150</v>
      </c>
      <c r="AX131" s="59">
        <f t="shared" si="14"/>
        <v>0</v>
      </c>
      <c r="AY131" s="60">
        <f t="shared" si="15"/>
        <v>115051451.81084287</v>
      </c>
      <c r="AZ131" s="61">
        <f t="shared" si="16"/>
        <v>9092563125.0653629</v>
      </c>
      <c r="BA131" s="62">
        <f t="shared" si="17"/>
        <v>9207614576.8762054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971372.57318242302</v>
      </c>
      <c r="C3" s="28">
        <f>'Number of displacements'!C3*Assumptions!D$21</f>
        <v>2728362.9119051411</v>
      </c>
      <c r="D3" s="28">
        <f>'Number of displacements'!D3*Assumptions!E$21</f>
        <v>2038910.3898675402</v>
      </c>
      <c r="E3" s="28">
        <f>'Number of displacements'!E3*Assumptions!F$21</f>
        <v>1295771.0425198332</v>
      </c>
      <c r="F3" s="28">
        <f>'Number of displacements'!F3*Assumptions!G$21</f>
        <v>771197.05063130171</v>
      </c>
      <c r="G3" s="28">
        <f>'Number of displacements'!G3*Assumptions!H$21</f>
        <v>285417.07719603088</v>
      </c>
      <c r="I3" s="28">
        <f>SUM(B3:G3)</f>
        <v>8091031.04530227</v>
      </c>
    </row>
    <row r="4" spans="1:9" x14ac:dyDescent="0.35">
      <c r="A4">
        <v>2024</v>
      </c>
      <c r="B4" s="28">
        <f>'Number of displacements'!B4*Assumptions!C$21</f>
        <v>992729.39418428822</v>
      </c>
      <c r="C4" s="28">
        <f>'Number of displacements'!C4*Assumptions!D$21</f>
        <v>2788349.3269495596</v>
      </c>
      <c r="D4" s="28">
        <f>'Number of displacements'!D4*Assumptions!E$21</f>
        <v>2083738.3430519523</v>
      </c>
      <c r="E4" s="28">
        <f>'Number of displacements'!E4*Assumptions!F$21</f>
        <v>1324260.1629443802</v>
      </c>
      <c r="F4" s="28">
        <f>'Number of displacements'!F4*Assumptions!G$21</f>
        <v>788152.76651438314</v>
      </c>
      <c r="G4" s="28">
        <f>'Number of displacements'!G4*Assumptions!H$21</f>
        <v>291692.32275765983</v>
      </c>
      <c r="I4" s="28">
        <f t="shared" ref="I4:I67" si="0">SUM(B4:G4)</f>
        <v>8268922.316402223</v>
      </c>
    </row>
    <row r="5" spans="1:9" x14ac:dyDescent="0.35">
      <c r="A5">
        <v>2025</v>
      </c>
      <c r="B5" s="28">
        <f>'Number of displacements'!B5*Assumptions!C$21</f>
        <v>1014555.7711689941</v>
      </c>
      <c r="C5" s="28">
        <f>'Number of displacements'!C5*Assumptions!D$21</f>
        <v>2849654.6171238874</v>
      </c>
      <c r="D5" s="28">
        <f>'Number of displacements'!D5*Assumptions!E$21</f>
        <v>2129551.8939343756</v>
      </c>
      <c r="E5" s="28">
        <f>'Number of displacements'!E5*Assumptions!F$21</f>
        <v>1353375.651728715</v>
      </c>
      <c r="F5" s="28">
        <f>'Number of displacements'!F5*Assumptions!G$21</f>
        <v>805481.27467003919</v>
      </c>
      <c r="G5" s="28">
        <f>'Number of displacements'!G5*Assumptions!H$21</f>
        <v>298105.53731275478</v>
      </c>
      <c r="I5" s="28">
        <f t="shared" si="0"/>
        <v>8450724.7459387667</v>
      </c>
    </row>
    <row r="6" spans="1:9" x14ac:dyDescent="0.35">
      <c r="A6">
        <v>2026</v>
      </c>
      <c r="B6" s="28">
        <f>'Number of displacements'!B6*Assumptions!C$21</f>
        <v>1036862.0279024711</v>
      </c>
      <c r="C6" s="28">
        <f>'Number of displacements'!C6*Assumptions!D$21</f>
        <v>2912307.7795203337</v>
      </c>
      <c r="D6" s="28">
        <f>'Number of displacements'!D6*Assumptions!E$21</f>
        <v>2176372.7120926804</v>
      </c>
      <c r="E6" s="28">
        <f>'Number of displacements'!E6*Assumptions!F$21</f>
        <v>1383131.2803517852</v>
      </c>
      <c r="F6" s="28">
        <f>'Number of displacements'!F6*Assumptions!G$21</f>
        <v>823190.77139499097</v>
      </c>
      <c r="G6" s="28">
        <f>'Number of displacements'!G6*Assumptions!H$21</f>
        <v>304659.75427936629</v>
      </c>
      <c r="I6" s="28">
        <f t="shared" si="0"/>
        <v>8636524.3255416267</v>
      </c>
    </row>
    <row r="7" spans="1:9" x14ac:dyDescent="0.35">
      <c r="A7">
        <v>2027</v>
      </c>
      <c r="B7" s="28">
        <f>'Number of displacements'!B7*Assumptions!C$21</f>
        <v>1059658.7151313426</v>
      </c>
      <c r="C7" s="28">
        <f>'Number of displacements'!C7*Assumptions!D$21</f>
        <v>2976338.4487678525</v>
      </c>
      <c r="D7" s="28">
        <f>'Number of displacements'!D7*Assumptions!E$21</f>
        <v>2224222.9435370653</v>
      </c>
      <c r="E7" s="28">
        <f>'Number of displacements'!E7*Assumptions!F$21</f>
        <v>1413541.123075444</v>
      </c>
      <c r="F7" s="28">
        <f>'Number of displacements'!F7*Assumptions!G$21</f>
        <v>841289.63319162535</v>
      </c>
      <c r="G7" s="28">
        <f>'Number of displacements'!G7*Assumptions!H$21</f>
        <v>311358.07376897224</v>
      </c>
      <c r="I7" s="28">
        <f t="shared" si="0"/>
        <v>8826408.9374723006</v>
      </c>
    </row>
    <row r="8" spans="1:9" x14ac:dyDescent="0.35">
      <c r="A8">
        <v>2028</v>
      </c>
      <c r="B8" s="28">
        <f>'Number of displacements'!B8*Assumptions!C$21</f>
        <v>1082956.6155733762</v>
      </c>
      <c r="C8" s="28">
        <f>'Number of displacements'!C8*Assumptions!D$21</f>
        <v>3041776.9110491686</v>
      </c>
      <c r="D8" s="28">
        <f>'Number of displacements'!D8*Assumptions!E$21</f>
        <v>2273125.2211850067</v>
      </c>
      <c r="E8" s="28">
        <f>'Number of displacements'!E8*Assumptions!F$21</f>
        <v>1444619.5636015057</v>
      </c>
      <c r="F8" s="28">
        <f>'Number of displacements'!F8*Assumptions!G$21</f>
        <v>859786.42073003971</v>
      </c>
      <c r="G8" s="28">
        <f>'Number of displacements'!G8*Assumptions!H$21</f>
        <v>318203.66405281541</v>
      </c>
      <c r="I8" s="28">
        <f t="shared" si="0"/>
        <v>9020468.3961919136</v>
      </c>
    </row>
    <row r="9" spans="1:9" x14ac:dyDescent="0.35">
      <c r="A9">
        <v>2029</v>
      </c>
      <c r="B9" s="28">
        <f>'Number of displacements'!B9*Assumptions!C$21</f>
        <v>1106766.7490176554</v>
      </c>
      <c r="C9" s="28">
        <f>'Number of displacements'!C9*Assumptions!D$21</f>
        <v>3108654.1184259956</v>
      </c>
      <c r="D9" s="28">
        <f>'Number of displacements'!D9*Assumptions!E$21</f>
        <v>2323102.675566515</v>
      </c>
      <c r="E9" s="28">
        <f>'Number of displacements'!E9*Assumptions!F$21</f>
        <v>1476381.3018751633</v>
      </c>
      <c r="F9" s="28">
        <f>'Number of displacements'!F9*Assumptions!G$21</f>
        <v>878689.88289719459</v>
      </c>
      <c r="G9" s="28">
        <f>'Number of displacements'!G9*Assumptions!H$21</f>
        <v>325199.76306047937</v>
      </c>
      <c r="I9" s="28">
        <f t="shared" si="0"/>
        <v>9218794.4908430018</v>
      </c>
    </row>
    <row r="10" spans="1:9" x14ac:dyDescent="0.35">
      <c r="A10">
        <v>2030</v>
      </c>
      <c r="B10" s="28">
        <f>'Number of displacements'!B10*Assumptions!C$21</f>
        <v>1331875.8469838125</v>
      </c>
      <c r="C10" s="28">
        <f>'Number of displacements'!C10*Assumptions!D$21</f>
        <v>3740933.9778532614</v>
      </c>
      <c r="D10" s="28">
        <f>'Number of displacements'!D10*Assumptions!E$21</f>
        <v>2795606.5235938486</v>
      </c>
      <c r="E10" s="28">
        <f>'Number of displacements'!E10*Assumptions!F$21</f>
        <v>1776667.5757573557</v>
      </c>
      <c r="F10" s="28">
        <f>'Number of displacements'!F10*Assumptions!G$21</f>
        <v>1057409.6421477683</v>
      </c>
      <c r="G10" s="28">
        <f>'Number of displacements'!G10*Assumptions!H$21</f>
        <v>391343.26202837686</v>
      </c>
      <c r="I10" s="28">
        <f t="shared" si="0"/>
        <v>11093836.828364424</v>
      </c>
    </row>
    <row r="11" spans="1:9" x14ac:dyDescent="0.35">
      <c r="A11">
        <v>2031</v>
      </c>
      <c r="B11" s="28">
        <f>'Number of displacements'!B11*Assumptions!C$21</f>
        <v>1361158.7759505527</v>
      </c>
      <c r="C11" s="28">
        <f>'Number of displacements'!C11*Assumptions!D$21</f>
        <v>3823183.0134452959</v>
      </c>
      <c r="D11" s="28">
        <f>'Number of displacements'!D11*Assumptions!E$21</f>
        <v>2857071.3721641898</v>
      </c>
      <c r="E11" s="28">
        <f>'Number of displacements'!E11*Assumptions!F$21</f>
        <v>1815729.7980630097</v>
      </c>
      <c r="F11" s="28">
        <f>'Number of displacements'!F11*Assumptions!G$21</f>
        <v>1080658.0939534535</v>
      </c>
      <c r="G11" s="28">
        <f>'Number of displacements'!G11*Assumptions!H$21</f>
        <v>399947.42507370951</v>
      </c>
      <c r="I11" s="28">
        <f t="shared" si="0"/>
        <v>11337748.47865021</v>
      </c>
    </row>
    <row r="12" spans="1:9" x14ac:dyDescent="0.35">
      <c r="A12">
        <v>2032</v>
      </c>
      <c r="B12" s="28">
        <f>'Number of displacements'!B12*Assumptions!C$21</f>
        <v>1391085.5261344225</v>
      </c>
      <c r="C12" s="28">
        <f>'Number of displacements'!C12*Assumptions!D$21</f>
        <v>3907240.3952674074</v>
      </c>
      <c r="D12" s="28">
        <f>'Number of displacements'!D12*Assumptions!E$21</f>
        <v>2919887.601044273</v>
      </c>
      <c r="E12" s="28">
        <f>'Number of displacements'!E12*Assumptions!F$21</f>
        <v>1855650.8513803156</v>
      </c>
      <c r="F12" s="28">
        <f>'Number of displacements'!F12*Assumptions!G$21</f>
        <v>1104417.691572282</v>
      </c>
      <c r="G12" s="28">
        <f>'Number of displacements'!G12*Assumptions!H$21</f>
        <v>408740.76122841681</v>
      </c>
      <c r="I12" s="28">
        <f t="shared" si="0"/>
        <v>11587022.826627117</v>
      </c>
    </row>
    <row r="13" spans="1:9" x14ac:dyDescent="0.35">
      <c r="A13">
        <v>2033</v>
      </c>
      <c r="B13" s="28">
        <f>'Number of displacements'!B13*Assumptions!C$21</f>
        <v>1421670.2527369088</v>
      </c>
      <c r="C13" s="28">
        <f>'Number of displacements'!C13*Assumptions!D$21</f>
        <v>3993145.8820360885</v>
      </c>
      <c r="D13" s="28">
        <f>'Number of displacements'!D13*Assumptions!E$21</f>
        <v>2984084.9219926745</v>
      </c>
      <c r="E13" s="28">
        <f>'Number of displacements'!E13*Assumptions!F$21</f>
        <v>1896449.6181655962</v>
      </c>
      <c r="F13" s="28">
        <f>'Number of displacements'!F13*Assumptions!G$21</f>
        <v>1128699.6731737661</v>
      </c>
      <c r="G13" s="28">
        <f>'Number of displacements'!G13*Assumptions!H$21</f>
        <v>417727.42969602841</v>
      </c>
      <c r="I13" s="28">
        <f t="shared" si="0"/>
        <v>11841777.777801063</v>
      </c>
    </row>
    <row r="14" spans="1:9" x14ac:dyDescent="0.35">
      <c r="A14">
        <v>2034</v>
      </c>
      <c r="B14" s="28">
        <f>'Number of displacements'!B14*Assumptions!C$21</f>
        <v>1452927.4221790158</v>
      </c>
      <c r="C14" s="28">
        <f>'Number of displacements'!C14*Assumptions!D$21</f>
        <v>4080940.1066121235</v>
      </c>
      <c r="D14" s="28">
        <f>'Number of displacements'!D14*Assumptions!E$21</f>
        <v>3049693.7000175337</v>
      </c>
      <c r="E14" s="28">
        <f>'Number of displacements'!E14*Assumptions!F$21</f>
        <v>1938145.3960292069</v>
      </c>
      <c r="F14" s="28">
        <f>'Number of displacements'!F14*Assumptions!G$21</f>
        <v>1153515.5240124005</v>
      </c>
      <c r="G14" s="28">
        <f>'Number of displacements'!G14*Assumptions!H$21</f>
        <v>426911.6811252808</v>
      </c>
      <c r="I14" s="28">
        <f t="shared" si="0"/>
        <v>12102133.82997556</v>
      </c>
    </row>
    <row r="15" spans="1:9" x14ac:dyDescent="0.35">
      <c r="A15">
        <v>2035</v>
      </c>
      <c r="B15" s="28">
        <f>'Number of displacements'!B15*Assumptions!C$21</f>
        <v>1484871.8189438097</v>
      </c>
      <c r="C15" s="28">
        <f>'Number of displacements'!C15*Assumptions!D$21</f>
        <v>4170664.5952197276</v>
      </c>
      <c r="D15" s="28">
        <f>'Number of displacements'!D15*Assumptions!E$21</f>
        <v>3116744.9677390466</v>
      </c>
      <c r="E15" s="28">
        <f>'Number of displacements'!E15*Assumptions!F$21</f>
        <v>1980757.906863204</v>
      </c>
      <c r="F15" s="28">
        <f>'Number of displacements'!F15*Assumptions!G$21</f>
        <v>1178876.9818601287</v>
      </c>
      <c r="G15" s="28">
        <f>'Number of displacements'!G15*Assumptions!H$21</f>
        <v>436297.85962065146</v>
      </c>
      <c r="I15" s="28">
        <f t="shared" si="0"/>
        <v>12368214.130246567</v>
      </c>
    </row>
    <row r="16" spans="1:9" x14ac:dyDescent="0.35">
      <c r="A16">
        <v>2036</v>
      </c>
      <c r="B16" s="28">
        <f>'Number of displacements'!B16*Assumptions!C$21</f>
        <v>1517518.5525694061</v>
      </c>
      <c r="C16" s="28">
        <f>'Number of displacements'!C16*Assumptions!D$21</f>
        <v>4262361.7870882452</v>
      </c>
      <c r="D16" s="28">
        <f>'Number of displacements'!D16*Assumptions!E$21</f>
        <v>3185270.4400677416</v>
      </c>
      <c r="E16" s="28">
        <f>'Number of displacements'!E16*Assumptions!F$21</f>
        <v>2024307.3061697064</v>
      </c>
      <c r="F16" s="28">
        <f>'Number of displacements'!F16*Assumptions!G$21</f>
        <v>1204796.0425582505</v>
      </c>
      <c r="G16" s="28">
        <f>'Number of displacements'!G16*Assumptions!H$21</f>
        <v>445890.40479709959</v>
      </c>
      <c r="I16" s="28">
        <f t="shared" si="0"/>
        <v>12640144.533250449</v>
      </c>
    </row>
    <row r="17" spans="1:9" x14ac:dyDescent="0.35">
      <c r="A17">
        <v>2037</v>
      </c>
      <c r="B17" s="28">
        <f>'Number of displacements'!B17*Assumptions!C$21</f>
        <v>1550883.0647957027</v>
      </c>
      <c r="C17" s="28">
        <f>'Number of displacements'!C17*Assumptions!D$21</f>
        <v>4356075.054525679</v>
      </c>
      <c r="D17" s="28">
        <f>'Number of displacements'!D17*Assumptions!E$21</f>
        <v>3255302.5292054731</v>
      </c>
      <c r="E17" s="28">
        <f>'Number of displacements'!E17*Assumptions!F$21</f>
        <v>2068814.1925943394</v>
      </c>
      <c r="F17" s="28">
        <f>'Number of displacements'!F17*Assumptions!G$21</f>
        <v>1231284.9656913925</v>
      </c>
      <c r="G17" s="28">
        <f>'Number of displacements'!G17*Assumptions!H$21</f>
        <v>455693.85387998045</v>
      </c>
      <c r="I17" s="28">
        <f t="shared" si="0"/>
        <v>12918053.660692569</v>
      </c>
    </row>
    <row r="18" spans="1:9" x14ac:dyDescent="0.35">
      <c r="A18">
        <v>2038</v>
      </c>
      <c r="B18" s="28">
        <f>'Number of displacements'!B18*Assumptions!C$21</f>
        <v>1584981.1368682452</v>
      </c>
      <c r="C18" s="28">
        <f>'Number of displacements'!C18*Assumptions!D$21</f>
        <v>4451848.7234335849</v>
      </c>
      <c r="D18" s="28">
        <f>'Number of displacements'!D18*Assumptions!E$21</f>
        <v>3326874.3599762213</v>
      </c>
      <c r="E18" s="28">
        <f>'Number of displacements'!E18*Assumptions!F$21</f>
        <v>2114299.6176692946</v>
      </c>
      <c r="F18" s="28">
        <f>'Number of displacements'!F18*Assumptions!G$21</f>
        <v>1258356.2803862332</v>
      </c>
      <c r="G18" s="28">
        <f>'Number of displacements'!G18*Assumptions!H$21</f>
        <v>465712.8438511304</v>
      </c>
      <c r="I18" s="28">
        <f t="shared" si="0"/>
        <v>13202072.96218471</v>
      </c>
    </row>
    <row r="19" spans="1:9" x14ac:dyDescent="0.35">
      <c r="A19">
        <v>2039</v>
      </c>
      <c r="B19" s="28">
        <f>'Number of displacements'!B19*Assumptions!C$21</f>
        <v>1619828.8970026774</v>
      </c>
      <c r="C19" s="28">
        <f>'Number of displacements'!C19*Assumptions!D$21</f>
        <v>4549728.0942729926</v>
      </c>
      <c r="D19" s="28">
        <f>'Number of displacements'!D19*Assumptions!E$21</f>
        <v>3400019.7854939778</v>
      </c>
      <c r="E19" s="28">
        <f>'Number of displacements'!E19*Assumptions!F$21</f>
        <v>2160785.0957705942</v>
      </c>
      <c r="F19" s="28">
        <f>'Number of displacements'!F19*Assumptions!G$21</f>
        <v>1286022.7912377131</v>
      </c>
      <c r="G19" s="28">
        <f>'Number of displacements'!G19*Assumptions!H$21</f>
        <v>475952.11364213581</v>
      </c>
      <c r="I19" s="28">
        <f t="shared" si="0"/>
        <v>13492336.777420091</v>
      </c>
    </row>
    <row r="20" spans="1:9" x14ac:dyDescent="0.35">
      <c r="A20">
        <v>2040</v>
      </c>
      <c r="B20" s="28">
        <f>'Number of displacements'!B20*Assumptions!C$21</f>
        <v>2016242.8199312887</v>
      </c>
      <c r="C20" s="28">
        <f>'Number of displacements'!C20*Assumptions!D$21</f>
        <v>5663163.9426188255</v>
      </c>
      <c r="D20" s="28">
        <f>'Number of displacements'!D20*Assumptions!E$21</f>
        <v>4232092.3480322501</v>
      </c>
      <c r="E20" s="28">
        <f>'Number of displacements'!E20*Assumptions!F$21</f>
        <v>2689584.9572899672</v>
      </c>
      <c r="F20" s="28">
        <f>'Number of displacements'!F20*Assumptions!G$21</f>
        <v>1600745.7478373081</v>
      </c>
      <c r="G20" s="28">
        <f>'Number of displacements'!G20*Assumptions!H$21</f>
        <v>592429.8754873313</v>
      </c>
      <c r="I20" s="28">
        <f t="shared" si="0"/>
        <v>16794259.691196971</v>
      </c>
    </row>
    <row r="21" spans="1:9" x14ac:dyDescent="0.35">
      <c r="A21">
        <v>2041</v>
      </c>
      <c r="B21" s="28">
        <f>'Number of displacements'!B21*Assumptions!C$21</f>
        <v>2060572.3987050569</v>
      </c>
      <c r="C21" s="28">
        <f>'Number of displacements'!C21*Assumptions!D$21</f>
        <v>5787675.5687093968</v>
      </c>
      <c r="D21" s="28">
        <f>'Number of displacements'!D21*Assumptions!E$21</f>
        <v>4325140.1046146397</v>
      </c>
      <c r="E21" s="28">
        <f>'Number of displacements'!E21*Assumptions!F$21</f>
        <v>2748718.791297615</v>
      </c>
      <c r="F21" s="28">
        <f>'Number of displacements'!F21*Assumptions!G$21</f>
        <v>1635940.1123374859</v>
      </c>
      <c r="G21" s="28">
        <f>'Number of displacements'!G21*Assumptions!H$21</f>
        <v>605455.17510587838</v>
      </c>
      <c r="I21" s="28">
        <f t="shared" si="0"/>
        <v>17163502.150770072</v>
      </c>
    </row>
    <row r="22" spans="1:9" x14ac:dyDescent="0.35">
      <c r="A22">
        <v>2042</v>
      </c>
      <c r="B22" s="28">
        <f>'Number of displacements'!B22*Assumptions!C$21</f>
        <v>2105876.6178023187</v>
      </c>
      <c r="C22" s="28">
        <f>'Number of displacements'!C22*Assumptions!D$21</f>
        <v>5914924.7360735033</v>
      </c>
      <c r="D22" s="28">
        <f>'Number of displacements'!D22*Assumptions!E$21</f>
        <v>4420233.6305926424</v>
      </c>
      <c r="E22" s="28">
        <f>'Number of displacements'!E22*Assumptions!F$21</f>
        <v>2809152.7553922352</v>
      </c>
      <c r="F22" s="28">
        <f>'Number of displacements'!F22*Assumptions!G$21</f>
        <v>1671908.2682372313</v>
      </c>
      <c r="G22" s="28">
        <f>'Number of displacements'!G22*Assumptions!H$21</f>
        <v>618766.85196023469</v>
      </c>
      <c r="I22" s="28">
        <f t="shared" si="0"/>
        <v>17540862.860058166</v>
      </c>
    </row>
    <row r="23" spans="1:9" x14ac:dyDescent="0.35">
      <c r="A23">
        <v>2043</v>
      </c>
      <c r="B23" s="28">
        <f>'Number of displacements'!B23*Assumptions!C$21</f>
        <v>2152176.9058895861</v>
      </c>
      <c r="C23" s="28">
        <f>'Number of displacements'!C23*Assumptions!D$21</f>
        <v>6044971.6329237623</v>
      </c>
      <c r="D23" s="28">
        <f>'Number of displacements'!D23*Assumptions!E$21</f>
        <v>4517417.9047231227</v>
      </c>
      <c r="E23" s="28">
        <f>'Number of displacements'!E23*Assumptions!F$21</f>
        <v>2870915.4345332086</v>
      </c>
      <c r="F23" s="28">
        <f>'Number of displacements'!F23*Assumptions!G$21</f>
        <v>1708667.2282923812</v>
      </c>
      <c r="G23" s="28">
        <f>'Number of displacements'!G23*Assumptions!H$21</f>
        <v>632371.20240623015</v>
      </c>
      <c r="I23" s="28">
        <f t="shared" si="0"/>
        <v>17926520.308768291</v>
      </c>
    </row>
    <row r="24" spans="1:9" x14ac:dyDescent="0.35">
      <c r="A24">
        <v>2044</v>
      </c>
      <c r="B24" s="28">
        <f>'Number of displacements'!B24*Assumptions!C$21</f>
        <v>2199495.1627689674</v>
      </c>
      <c r="C24" s="28">
        <f>'Number of displacements'!C24*Assumptions!D$21</f>
        <v>6177877.7707846854</v>
      </c>
      <c r="D24" s="28">
        <f>'Number of displacements'!D24*Assumptions!E$21</f>
        <v>4616738.8946762476</v>
      </c>
      <c r="E24" s="28">
        <f>'Number of displacements'!E24*Assumptions!F$21</f>
        <v>2934036.0421554111</v>
      </c>
      <c r="F24" s="28">
        <f>'Number of displacements'!F24*Assumptions!G$21</f>
        <v>1746234.3793051369</v>
      </c>
      <c r="G24" s="28">
        <f>'Number of displacements'!G24*Assumptions!H$21</f>
        <v>646274.66123282362</v>
      </c>
      <c r="I24" s="28">
        <f t="shared" si="0"/>
        <v>18320656.910923272</v>
      </c>
    </row>
    <row r="25" spans="1:9" x14ac:dyDescent="0.35">
      <c r="A25">
        <v>2045</v>
      </c>
      <c r="B25" s="28">
        <f>'Number of displacements'!B25*Assumptions!C$21</f>
        <v>2247853.7697366597</v>
      </c>
      <c r="C25" s="28">
        <f>'Number of displacements'!C25*Assumptions!D$21</f>
        <v>6313706.0135873277</v>
      </c>
      <c r="D25" s="28">
        <f>'Number of displacements'!D25*Assumptions!E$21</f>
        <v>4718243.5787779586</v>
      </c>
      <c r="E25" s="28">
        <f>'Number of displacements'!E25*Assumptions!F$21</f>
        <v>2998544.4339870238</v>
      </c>
      <c r="F25" s="28">
        <f>'Number of displacements'!F25*Assumptions!G$21</f>
        <v>1784627.4903479361</v>
      </c>
      <c r="G25" s="28">
        <f>'Number of displacements'!G25*Assumptions!H$21</f>
        <v>660483.80470572494</v>
      </c>
      <c r="I25" s="28">
        <f t="shared" si="0"/>
        <v>18723459.091142628</v>
      </c>
    </row>
    <row r="26" spans="1:9" x14ac:dyDescent="0.35">
      <c r="A26">
        <v>2046</v>
      </c>
      <c r="B26" s="28">
        <f>'Number of displacements'!B26*Assumptions!C$21</f>
        <v>2297275.6001691907</v>
      </c>
      <c r="C26" s="28">
        <f>'Number of displacements'!C26*Assumptions!D$21</f>
        <v>6452520.6074035959</v>
      </c>
      <c r="D26" s="28">
        <f>'Number of displacements'!D26*Assumptions!E$21</f>
        <v>4821979.9682304906</v>
      </c>
      <c r="E26" s="28">
        <f>'Number of displacements'!E26*Assumptions!F$21</f>
        <v>3064471.1221711393</v>
      </c>
      <c r="F26" s="28">
        <f>'Number of displacements'!F26*Assumptions!G$21</f>
        <v>1823864.7211681341</v>
      </c>
      <c r="G26" s="28">
        <f>'Number of displacements'!G26*Assumptions!H$21</f>
        <v>675005.35367793567</v>
      </c>
      <c r="I26" s="28">
        <f t="shared" si="0"/>
        <v>19135117.372820485</v>
      </c>
    </row>
    <row r="27" spans="1:9" x14ac:dyDescent="0.35">
      <c r="A27">
        <v>2047</v>
      </c>
      <c r="B27" s="28">
        <f>'Number of displacements'!B27*Assumptions!C$21</f>
        <v>2347784.0303424108</v>
      </c>
      <c r="C27" s="28">
        <f>'Number of displacements'!C27*Assumptions!D$21</f>
        <v>6594387.2108343309</v>
      </c>
      <c r="D27" s="28">
        <f>'Number of displacements'!D27*Assumptions!E$21</f>
        <v>4927997.1298214179</v>
      </c>
      <c r="E27" s="28">
        <f>'Number of displacements'!E27*Assumptions!F$21</f>
        <v>3131847.289697852</v>
      </c>
      <c r="F27" s="28">
        <f>'Number of displacements'!F27*Assumptions!G$21</f>
        <v>1863964.630777471</v>
      </c>
      <c r="G27" s="28">
        <f>'Number of displacements'!G27*Assumptions!H$21</f>
        <v>689846.17676867859</v>
      </c>
      <c r="I27" s="28">
        <f t="shared" si="0"/>
        <v>19555826.468242161</v>
      </c>
    </row>
    <row r="28" spans="1:9" x14ac:dyDescent="0.35">
      <c r="A28">
        <v>2048</v>
      </c>
      <c r="B28" s="28">
        <f>'Number of displacements'!B28*Assumptions!C$21</f>
        <v>2399402.9504883508</v>
      </c>
      <c r="C28" s="28">
        <f>'Number of displacements'!C28*Assumptions!D$21</f>
        <v>6739372.9260654803</v>
      </c>
      <c r="D28" s="28">
        <f>'Number of displacements'!D28*Assumptions!E$21</f>
        <v>5036345.2091320083</v>
      </c>
      <c r="E28" s="28">
        <f>'Number of displacements'!E28*Assumptions!F$21</f>
        <v>3200704.8051536572</v>
      </c>
      <c r="F28" s="28">
        <f>'Number of displacements'!F28*Assumptions!G$21</f>
        <v>1904946.1862303917</v>
      </c>
      <c r="G28" s="28">
        <f>'Number of displacements'!G28*Assumptions!H$21</f>
        <v>705013.29361222021</v>
      </c>
      <c r="I28" s="28">
        <f t="shared" si="0"/>
        <v>19985785.370682109</v>
      </c>
    </row>
    <row r="29" spans="1:9" x14ac:dyDescent="0.35">
      <c r="A29">
        <v>2049</v>
      </c>
      <c r="B29" s="28">
        <f>'Number of displacements'!B29*Assumptions!C$21</f>
        <v>2452156.7760951836</v>
      </c>
      <c r="C29" s="28">
        <f>'Number of displacements'!C29*Assumptions!D$21</f>
        <v>6887546.3306071032</v>
      </c>
      <c r="D29" s="28">
        <f>'Number of displacements'!D29*Assumptions!E$21</f>
        <v>5147075.4542558147</v>
      </c>
      <c r="E29" s="28">
        <f>'Number of displacements'!E29*Assumptions!F$21</f>
        <v>3271076.2377951248</v>
      </c>
      <c r="F29" s="28">
        <f>'Number of displacements'!F29*Assumptions!G$21</f>
        <v>1946828.7715953663</v>
      </c>
      <c r="G29" s="28">
        <f>'Number of displacements'!G29*Assumptions!H$21</f>
        <v>720513.87817812175</v>
      </c>
      <c r="I29" s="28">
        <f t="shared" si="0"/>
        <v>20425197.448526718</v>
      </c>
    </row>
    <row r="30" spans="1:9" x14ac:dyDescent="0.35">
      <c r="A30">
        <v>2050</v>
      </c>
      <c r="B30" s="28">
        <f>'Number of displacements'!B30*Assumptions!C$21</f>
        <v>3144158.5521199009</v>
      </c>
      <c r="C30" s="28">
        <f>'Number of displacements'!C30*Assumptions!D$21</f>
        <v>8831220.7072602678</v>
      </c>
      <c r="D30" s="28">
        <f>'Number of displacements'!D30*Assumptions!E$21</f>
        <v>6599586.7253133068</v>
      </c>
      <c r="E30" s="28">
        <f>'Number of displacements'!E30*Assumptions!F$21</f>
        <v>4194178.1324753733</v>
      </c>
      <c r="F30" s="28">
        <f>'Number of displacements'!F30*Assumptions!G$21</f>
        <v>2496226.3389504631</v>
      </c>
      <c r="G30" s="28">
        <f>'Number of displacements'!G30*Assumptions!H$21</f>
        <v>923843.8154032951</v>
      </c>
      <c r="I30" s="28">
        <f t="shared" si="0"/>
        <v>26189214.271522604</v>
      </c>
    </row>
    <row r="31" spans="1:9" x14ac:dyDescent="0.35">
      <c r="A31">
        <v>2051</v>
      </c>
      <c r="B31" s="28">
        <f>'Number of displacements'!B31*Assumptions!C$21</f>
        <v>3213286.7458253414</v>
      </c>
      <c r="C31" s="28">
        <f>'Number of displacements'!C31*Assumptions!D$21</f>
        <v>9025385.9586580936</v>
      </c>
      <c r="D31" s="28">
        <f>'Number of displacements'!D31*Assumptions!E$21</f>
        <v>6744686.758266707</v>
      </c>
      <c r="E31" s="28">
        <f>'Number of displacements'!E31*Assumptions!F$21</f>
        <v>4286392.2983867591</v>
      </c>
      <c r="F31" s="28">
        <f>'Number of displacements'!F31*Assumptions!G$21</f>
        <v>2551108.9458645601</v>
      </c>
      <c r="G31" s="28">
        <f>'Number of displacements'!G31*Assumptions!H$21</f>
        <v>944155.65819561027</v>
      </c>
      <c r="I31" s="28">
        <f t="shared" si="0"/>
        <v>26765016.365197074</v>
      </c>
    </row>
    <row r="32" spans="1:9" x14ac:dyDescent="0.35">
      <c r="A32">
        <v>2052</v>
      </c>
      <c r="B32" s="28">
        <f>'Number of displacements'!B32*Assumptions!C$21</f>
        <v>3283934.8079107525</v>
      </c>
      <c r="C32" s="28">
        <f>'Number of displacements'!C32*Assumptions!D$21</f>
        <v>9223820.1719695814</v>
      </c>
      <c r="D32" s="28">
        <f>'Number of displacements'!D32*Assumptions!E$21</f>
        <v>6892976.993946339</v>
      </c>
      <c r="E32" s="28">
        <f>'Number of displacements'!E32*Assumptions!F$21</f>
        <v>4380633.9061773736</v>
      </c>
      <c r="F32" s="28">
        <f>'Number of displacements'!F32*Assumptions!G$21</f>
        <v>2607198.2144081281</v>
      </c>
      <c r="G32" s="28">
        <f>'Number of displacements'!G32*Assumptions!H$21</f>
        <v>964914.08183929988</v>
      </c>
      <c r="I32" s="28">
        <f t="shared" si="0"/>
        <v>27353478.176251478</v>
      </c>
    </row>
    <row r="33" spans="1:9" x14ac:dyDescent="0.35">
      <c r="A33">
        <v>2053</v>
      </c>
      <c r="B33" s="28">
        <f>'Number of displacements'!B33*Assumptions!C$21</f>
        <v>3356136.1545522041</v>
      </c>
      <c r="C33" s="28">
        <f>'Number of displacements'!C33*Assumptions!D$21</f>
        <v>9426617.205574058</v>
      </c>
      <c r="D33" s="28">
        <f>'Number of displacements'!D33*Assumptions!E$21</f>
        <v>7044527.572883714</v>
      </c>
      <c r="E33" s="28">
        <f>'Number of displacements'!E33*Assumptions!F$21</f>
        <v>4476947.531651088</v>
      </c>
      <c r="F33" s="28">
        <f>'Number of displacements'!F33*Assumptions!G$21</f>
        <v>2664520.6745215245</v>
      </c>
      <c r="G33" s="28">
        <f>'Number of displacements'!G33*Assumptions!H$21</f>
        <v>986128.9049637639</v>
      </c>
      <c r="I33" s="28">
        <f t="shared" si="0"/>
        <v>27954878.044146352</v>
      </c>
    </row>
    <row r="34" spans="1:9" x14ac:dyDescent="0.35">
      <c r="A34">
        <v>2054</v>
      </c>
      <c r="B34" s="28">
        <f>'Number of displacements'!B34*Assumptions!C$21</f>
        <v>3429924.9366215095</v>
      </c>
      <c r="C34" s="28">
        <f>'Number of displacements'!C34*Assumptions!D$21</f>
        <v>9633872.9814428072</v>
      </c>
      <c r="D34" s="28">
        <f>'Number of displacements'!D34*Assumptions!E$21</f>
        <v>7199410.1777362237</v>
      </c>
      <c r="E34" s="28">
        <f>'Number of displacements'!E34*Assumptions!F$21</f>
        <v>4575378.7306656577</v>
      </c>
      <c r="F34" s="28">
        <f>'Number of displacements'!F34*Assumptions!G$21</f>
        <v>2723103.4394384809</v>
      </c>
      <c r="G34" s="28">
        <f>'Number of displacements'!G34*Assumptions!H$21</f>
        <v>1007810.1620730495</v>
      </c>
      <c r="I34" s="28">
        <f t="shared" si="0"/>
        <v>28569500.42797773</v>
      </c>
    </row>
    <row r="35" spans="1:9" x14ac:dyDescent="0.35">
      <c r="A35">
        <v>2055</v>
      </c>
      <c r="B35" s="28">
        <f>'Number of displacements'!B35*Assumptions!C$21</f>
        <v>3505336.055839411</v>
      </c>
      <c r="C35" s="28">
        <f>'Number of displacements'!C35*Assumptions!D$21</f>
        <v>9845685.5305096395</v>
      </c>
      <c r="D35" s="28">
        <f>'Number of displacements'!D35*Assumptions!E$21</f>
        <v>7357698.0671926625</v>
      </c>
      <c r="E35" s="28">
        <f>'Number of displacements'!E35*Assumptions!F$21</f>
        <v>4675974.0606804118</v>
      </c>
      <c r="F35" s="28">
        <f>'Number of displacements'!F35*Assumptions!G$21</f>
        <v>2782974.2185105281</v>
      </c>
      <c r="G35" s="28">
        <f>'Number of displacements'!G35*Assumptions!H$21</f>
        <v>1029968.1082921186</v>
      </c>
      <c r="I35" s="28">
        <f t="shared" si="0"/>
        <v>29197636.041024771</v>
      </c>
    </row>
    <row r="36" spans="1:9" x14ac:dyDescent="0.35">
      <c r="A36">
        <v>2056</v>
      </c>
      <c r="B36" s="28">
        <f>'Number of displacements'!B36*Assumptions!C$21</f>
        <v>3582405.1812839136</v>
      </c>
      <c r="C36" s="28">
        <f>'Number of displacements'!C36*Assumptions!D$21</f>
        <v>10062155.039039049</v>
      </c>
      <c r="D36" s="28">
        <f>'Number of displacements'!D36*Assumptions!E$21</f>
        <v>7519466.1106242249</v>
      </c>
      <c r="E36" s="28">
        <f>'Number of displacements'!E36*Assumptions!F$21</f>
        <v>4778781.102777699</v>
      </c>
      <c r="F36" s="28">
        <f>'Number of displacements'!F36*Assumptions!G$21</f>
        <v>2844161.3303133771</v>
      </c>
      <c r="G36" s="28">
        <f>'Number of displacements'!G36*Assumptions!H$21</f>
        <v>1052613.2242174712</v>
      </c>
      <c r="I36" s="28">
        <f t="shared" si="0"/>
        <v>29839581.988255735</v>
      </c>
    </row>
    <row r="37" spans="1:9" x14ac:dyDescent="0.35">
      <c r="A37">
        <v>2057</v>
      </c>
      <c r="B37" s="28">
        <f>'Number of displacements'!B37*Assumptions!C$21</f>
        <v>3661168.7662615855</v>
      </c>
      <c r="C37" s="28">
        <f>'Number of displacements'!C37*Assumptions!D$21</f>
        <v>10283383.8960138</v>
      </c>
      <c r="D37" s="28">
        <f>'Number of displacements'!D37*Assumptions!E$21</f>
        <v>7684790.823497327</v>
      </c>
      <c r="E37" s="28">
        <f>'Number of displacements'!E37*Assumptions!F$21</f>
        <v>4883848.4841684951</v>
      </c>
      <c r="F37" s="28">
        <f>'Number of displacements'!F37*Assumptions!G$21</f>
        <v>2906693.7160414648</v>
      </c>
      <c r="G37" s="28">
        <f>'Number of displacements'!G37*Assumptions!H$21</f>
        <v>1075756.2208744157</v>
      </c>
      <c r="I37" s="28">
        <f t="shared" si="0"/>
        <v>30495641.906857088</v>
      </c>
    </row>
    <row r="38" spans="1:9" x14ac:dyDescent="0.35">
      <c r="A38">
        <v>2058</v>
      </c>
      <c r="B38" s="28">
        <f>'Number of displacements'!B38*Assumptions!C$21</f>
        <v>3741664.0655497848</v>
      </c>
      <c r="C38" s="28">
        <f>'Number of displacements'!C38*Assumptions!D$21</f>
        <v>10509476.741564402</v>
      </c>
      <c r="D38" s="28">
        <f>'Number of displacements'!D38*Assumptions!E$21</f>
        <v>7853750.4035650492</v>
      </c>
      <c r="E38" s="28">
        <f>'Number of displacements'!E38*Assumptions!F$21</f>
        <v>4991225.9011928355</v>
      </c>
      <c r="F38" s="28">
        <f>'Number of displacements'!F38*Assumptions!G$21</f>
        <v>2970600.9531969908</v>
      </c>
      <c r="G38" s="28">
        <f>'Number of displacements'!G38*Assumptions!H$21</f>
        <v>1099408.0447833277</v>
      </c>
      <c r="I38" s="28">
        <f t="shared" si="0"/>
        <v>31166126.109852392</v>
      </c>
    </row>
    <row r="39" spans="1:9" x14ac:dyDescent="0.35">
      <c r="A39">
        <v>2059</v>
      </c>
      <c r="B39" s="28">
        <f>'Number of displacements'!B39*Assumptions!C$21</f>
        <v>3823929.1530179786</v>
      </c>
      <c r="C39" s="28">
        <f>'Number of displacements'!C39*Assumptions!D$21</f>
        <v>10740540.516463373</v>
      </c>
      <c r="D39" s="28">
        <f>'Number of displacements'!D39*Assumptions!E$21</f>
        <v>8026424.7678542743</v>
      </c>
      <c r="E39" s="28">
        <f>'Number of displacements'!E39*Assumptions!F$21</f>
        <v>5100964.1428259229</v>
      </c>
      <c r="F39" s="28">
        <f>'Number of displacements'!F39*Assumptions!G$21</f>
        <v>3035913.2695799279</v>
      </c>
      <c r="G39" s="28">
        <f>'Number of displacements'!G39*Assumptions!H$21</f>
        <v>1123579.8831373001</v>
      </c>
      <c r="I39" s="28">
        <f t="shared" si="0"/>
        <v>31851351.732878778</v>
      </c>
    </row>
    <row r="40" spans="1:9" x14ac:dyDescent="0.35">
      <c r="A40">
        <v>2060</v>
      </c>
      <c r="B40" s="28">
        <f>'Number of displacements'!B40*Assumptions!C$21</f>
        <v>5042979.149870648</v>
      </c>
      <c r="C40" s="28">
        <f>'Number of displacements'!C40*Assumptions!D$21</f>
        <v>14164572.541862428</v>
      </c>
      <c r="D40" s="28">
        <f>'Number of displacements'!D40*Assumptions!E$21</f>
        <v>10585209.906503769</v>
      </c>
      <c r="E40" s="28">
        <f>'Number of displacements'!E40*Assumptions!F$21</f>
        <v>6727126.6770741846</v>
      </c>
      <c r="F40" s="28">
        <f>'Number of displacements'!F40*Assumptions!G$21</f>
        <v>4003747.6393159586</v>
      </c>
      <c r="G40" s="28">
        <f>'Number of displacements'!G40*Assumptions!H$21</f>
        <v>1481771.6796357355</v>
      </c>
      <c r="I40" s="28">
        <f t="shared" si="0"/>
        <v>42005407.594262719</v>
      </c>
    </row>
    <row r="41" spans="1:9" x14ac:dyDescent="0.35">
      <c r="A41">
        <v>2061</v>
      </c>
      <c r="B41" s="28">
        <f>'Number of displacements'!B41*Assumptions!C$21</f>
        <v>5153855.2503426541</v>
      </c>
      <c r="C41" s="28">
        <f>'Number of displacements'!C41*Assumptions!D$21</f>
        <v>14475998.094421934</v>
      </c>
      <c r="D41" s="28">
        <f>'Number of displacements'!D41*Assumptions!E$21</f>
        <v>10817938.768200703</v>
      </c>
      <c r="E41" s="28">
        <f>'Number of displacements'!E41*Assumptions!F$21</f>
        <v>6875030.8327664249</v>
      </c>
      <c r="F41" s="28">
        <f>'Number of displacements'!F41*Assumptions!G$21</f>
        <v>4091774.9565680493</v>
      </c>
      <c r="G41" s="28">
        <f>'Number of displacements'!G41*Assumptions!H$21</f>
        <v>1514350.2528848583</v>
      </c>
      <c r="I41" s="28">
        <f t="shared" si="0"/>
        <v>42928948.155184619</v>
      </c>
    </row>
    <row r="42" spans="1:9" x14ac:dyDescent="0.35">
      <c r="A42">
        <v>2062</v>
      </c>
      <c r="B42" s="28">
        <f>'Number of displacements'!B42*Assumptions!C$21</f>
        <v>5267169.0982830767</v>
      </c>
      <c r="C42" s="28">
        <f>'Number of displacements'!C42*Assumptions!D$21</f>
        <v>14794270.720869511</v>
      </c>
      <c r="D42" s="28">
        <f>'Number of displacements'!D42*Assumptions!E$21</f>
        <v>11055784.460224589</v>
      </c>
      <c r="E42" s="28">
        <f>'Number of displacements'!E42*Assumptions!F$21</f>
        <v>7026186.8432729309</v>
      </c>
      <c r="F42" s="28">
        <f>'Number of displacements'!F42*Assumptions!G$21</f>
        <v>4181737.6626809444</v>
      </c>
      <c r="G42" s="28">
        <f>'Number of displacements'!G42*Assumptions!H$21</f>
        <v>1547645.1061449554</v>
      </c>
      <c r="I42" s="28">
        <f t="shared" si="0"/>
        <v>43872793.891476013</v>
      </c>
    </row>
    <row r="43" spans="1:9" x14ac:dyDescent="0.35">
      <c r="A43">
        <v>2063</v>
      </c>
      <c r="B43" s="28">
        <f>'Number of displacements'!B43*Assumptions!C$21</f>
        <v>5382974.2905689199</v>
      </c>
      <c r="C43" s="28">
        <f>'Number of displacements'!C43*Assumptions!D$21</f>
        <v>15119540.962547833</v>
      </c>
      <c r="D43" s="28">
        <f>'Number of displacements'!D43*Assumptions!E$21</f>
        <v>11298859.482384877</v>
      </c>
      <c r="E43" s="28">
        <f>'Number of displacements'!E43*Assumptions!F$21</f>
        <v>7180666.204622223</v>
      </c>
      <c r="F43" s="28">
        <f>'Number of displacements'!F43*Assumptions!G$21</f>
        <v>4273678.3095596591</v>
      </c>
      <c r="G43" s="28">
        <f>'Number of displacements'!G43*Assumptions!H$21</f>
        <v>1581671.9877132312</v>
      </c>
      <c r="I43" s="28">
        <f t="shared" si="0"/>
        <v>44837391.237396747</v>
      </c>
    </row>
    <row r="44" spans="1:9" x14ac:dyDescent="0.35">
      <c r="A44">
        <v>2064</v>
      </c>
      <c r="B44" s="28">
        <f>'Number of displacements'!B44*Assumptions!C$21</f>
        <v>5501325.6024704687</v>
      </c>
      <c r="C44" s="28">
        <f>'Number of displacements'!C44*Assumptions!D$21</f>
        <v>15451962.670636203</v>
      </c>
      <c r="D44" s="28">
        <f>'Number of displacements'!D44*Assumptions!E$21</f>
        <v>11547278.807937734</v>
      </c>
      <c r="E44" s="28">
        <f>'Number of displacements'!E44*Assumptions!F$21</f>
        <v>7338541.9847709583</v>
      </c>
      <c r="F44" s="28">
        <f>'Number of displacements'!F44*Assumptions!G$21</f>
        <v>4367640.3846651893</v>
      </c>
      <c r="G44" s="28">
        <f>'Number of displacements'!G44*Assumptions!H$21</f>
        <v>1616446.9921325827</v>
      </c>
      <c r="I44" s="28">
        <f t="shared" si="0"/>
        <v>45823196.44261314</v>
      </c>
    </row>
    <row r="45" spans="1:9" x14ac:dyDescent="0.35">
      <c r="A45">
        <v>2065</v>
      </c>
      <c r="B45" s="28">
        <f>'Number of displacements'!B45*Assumptions!C$21</f>
        <v>5622279.0135597</v>
      </c>
      <c r="C45" s="28">
        <f>'Number of displacements'!C45*Assumptions!D$21</f>
        <v>15791693.078921368</v>
      </c>
      <c r="D45" s="28">
        <f>'Number of displacements'!D45*Assumptions!E$21</f>
        <v>11801159.93796779</v>
      </c>
      <c r="E45" s="28">
        <f>'Number of displacements'!E45*Assumptions!F$21</f>
        <v>7499888.8581647044</v>
      </c>
      <c r="F45" s="28">
        <f>'Number of displacements'!F45*Assumptions!G$21</f>
        <v>4463668.3315838575</v>
      </c>
      <c r="G45" s="28">
        <f>'Number of displacements'!G45*Assumptions!H$21</f>
        <v>1651986.5678042292</v>
      </c>
      <c r="I45" s="28">
        <f t="shared" si="0"/>
        <v>46830675.788001657</v>
      </c>
    </row>
    <row r="46" spans="1:9" x14ac:dyDescent="0.35">
      <c r="A46">
        <v>2066</v>
      </c>
      <c r="B46" s="28">
        <f>'Number of displacements'!B46*Assumptions!C$21</f>
        <v>5745891.7341883555</v>
      </c>
      <c r="C46" s="28">
        <f>'Number of displacements'!C46*Assumptions!D$21</f>
        <v>16138892.878168302</v>
      </c>
      <c r="D46" s="28">
        <f>'Number of displacements'!D46*Assumptions!E$21</f>
        <v>12060622.956965573</v>
      </c>
      <c r="E46" s="28">
        <f>'Number of displacements'!E46*Assumptions!F$21</f>
        <v>7664783.1410585921</v>
      </c>
      <c r="F46" s="28">
        <f>'Number of displacements'!F46*Assumptions!G$21</f>
        <v>4561807.5710489042</v>
      </c>
      <c r="G46" s="28">
        <f>'Number of displacements'!G46*Assumptions!H$21</f>
        <v>1688307.524767726</v>
      </c>
      <c r="I46" s="28">
        <f t="shared" si="0"/>
        <v>47860305.80619745</v>
      </c>
    </row>
    <row r="47" spans="1:9" x14ac:dyDescent="0.35">
      <c r="A47">
        <v>2067</v>
      </c>
      <c r="B47" s="28">
        <f>'Number of displacements'!B47*Assumptions!C$21</f>
        <v>5872222.2325481325</v>
      </c>
      <c r="C47" s="28">
        <f>'Number of displacements'!C47*Assumptions!D$21</f>
        <v>16493726.292126125</v>
      </c>
      <c r="D47" s="28">
        <f>'Number of displacements'!D47*Assumptions!E$21</f>
        <v>12325790.589626869</v>
      </c>
      <c r="E47" s="28">
        <f>'Number of displacements'!E47*Assumptions!F$21</f>
        <v>7833302.8276144927</v>
      </c>
      <c r="F47" s="28">
        <f>'Number of displacements'!F47*Assumptions!G$21</f>
        <v>4662104.5224242723</v>
      </c>
      <c r="G47" s="28">
        <f>'Number of displacements'!G47*Assumptions!H$21</f>
        <v>1725427.0426520284</v>
      </c>
      <c r="I47" s="28">
        <f t="shared" si="0"/>
        <v>48912573.506991923</v>
      </c>
    </row>
    <row r="48" spans="1:9" x14ac:dyDescent="0.35">
      <c r="A48">
        <v>2068</v>
      </c>
      <c r="B48" s="28">
        <f>'Number of displacements'!B48*Assumptions!C$21</f>
        <v>6001330.2623258587</v>
      </c>
      <c r="C48" s="28">
        <f>'Number of displacements'!C48*Assumptions!D$21</f>
        <v>16856361.155205112</v>
      </c>
      <c r="D48" s="28">
        <f>'Number of displacements'!D48*Assumptions!E$21</f>
        <v>12596788.258900881</v>
      </c>
      <c r="E48" s="28">
        <f>'Number of displacements'!E48*Assumptions!F$21</f>
        <v>8005527.6267918805</v>
      </c>
      <c r="F48" s="28">
        <f>'Number of displacements'!F48*Assumptions!G$21</f>
        <v>4764606.6256607221</v>
      </c>
      <c r="G48" s="28">
        <f>'Number of displacements'!G48*Assumptions!H$21</f>
        <v>1763362.678801368</v>
      </c>
      <c r="I48" s="28">
        <f t="shared" si="0"/>
        <v>49987976.607685819</v>
      </c>
    </row>
    <row r="49" spans="1:9" x14ac:dyDescent="0.35">
      <c r="A49">
        <v>2069</v>
      </c>
      <c r="B49" s="28">
        <f>'Number of displacements'!B49*Assumptions!C$21</f>
        <v>6133276.8909666669</v>
      </c>
      <c r="C49" s="28">
        <f>'Number of displacements'!C49*Assumptions!D$21</f>
        <v>17226968.991861522</v>
      </c>
      <c r="D49" s="28">
        <f>'Number of displacements'!D49*Assumptions!E$21</f>
        <v>12873744.145314628</v>
      </c>
      <c r="E49" s="28">
        <f>'Number of displacements'!E49*Assumptions!F$21</f>
        <v>8181539.0000497578</v>
      </c>
      <c r="F49" s="28">
        <f>'Number of displacements'!F49*Assumptions!G$21</f>
        <v>4869362.3637346923</v>
      </c>
      <c r="G49" s="28">
        <f>'Number of displacements'!G49*Assumptions!H$21</f>
        <v>1802132.3765797897</v>
      </c>
      <c r="I49" s="28">
        <f t="shared" si="0"/>
        <v>51087023.768507056</v>
      </c>
    </row>
    <row r="50" spans="1:9" x14ac:dyDescent="0.35">
      <c r="A50">
        <v>2070</v>
      </c>
      <c r="B50" s="28">
        <f>'Number of displacements'!B50*Assumptions!C$21</f>
        <v>8264025.4360871539</v>
      </c>
      <c r="C50" s="28">
        <f>'Number of displacements'!C50*Assumptions!D$21</f>
        <v>23211753.270932168</v>
      </c>
      <c r="D50" s="28">
        <f>'Number of displacements'!D50*Assumptions!E$21</f>
        <v>17346183.934929136</v>
      </c>
      <c r="E50" s="28">
        <f>'Number of displacements'!E50*Assumptions!F$21</f>
        <v>11023869.883052649</v>
      </c>
      <c r="F50" s="28">
        <f>'Number of displacements'!F50*Assumptions!G$21</f>
        <v>6561017.0789283626</v>
      </c>
      <c r="G50" s="28">
        <f>'Number of displacements'!G50*Assumptions!H$21</f>
        <v>2428207.3129922394</v>
      </c>
      <c r="I50" s="28">
        <f t="shared" si="0"/>
        <v>68835056.91692172</v>
      </c>
    </row>
    <row r="51" spans="1:9" x14ac:dyDescent="0.35">
      <c r="A51">
        <v>2071</v>
      </c>
      <c r="B51" s="28">
        <f>'Number of displacements'!B51*Assumptions!C$21</f>
        <v>8445720.2016858384</v>
      </c>
      <c r="C51" s="28">
        <f>'Number of displacements'!C51*Assumptions!D$21</f>
        <v>23722092.221642539</v>
      </c>
      <c r="D51" s="28">
        <f>'Number of displacements'!D51*Assumptions!E$21</f>
        <v>17727561.127976704</v>
      </c>
      <c r="E51" s="28">
        <f>'Number of displacements'!E51*Assumptions!F$21</f>
        <v>11266243.223972572</v>
      </c>
      <c r="F51" s="28">
        <f>'Number of displacements'!F51*Assumptions!G$21</f>
        <v>6705269.1107576936</v>
      </c>
      <c r="G51" s="28">
        <f>'Number of displacements'!G51*Assumptions!H$21</f>
        <v>2481594.4379437864</v>
      </c>
      <c r="I51" s="28">
        <f t="shared" si="0"/>
        <v>70348480.323979139</v>
      </c>
    </row>
    <row r="52" spans="1:9" x14ac:dyDescent="0.35">
      <c r="A52">
        <v>2072</v>
      </c>
      <c r="B52" s="28">
        <f>'Number of displacements'!B52*Assumptions!C$21</f>
        <v>8631409.7502267174</v>
      </c>
      <c r="C52" s="28">
        <f>'Number of displacements'!C52*Assumptions!D$21</f>
        <v>24243651.602002151</v>
      </c>
      <c r="D52" s="28">
        <f>'Number of displacements'!D52*Assumptions!E$21</f>
        <v>18117323.367782824</v>
      </c>
      <c r="E52" s="28">
        <f>'Number of displacements'!E52*Assumptions!F$21</f>
        <v>11513945.440959778</v>
      </c>
      <c r="F52" s="28">
        <f>'Number of displacements'!F52*Assumptions!G$21</f>
        <v>6852692.7009653356</v>
      </c>
      <c r="G52" s="28">
        <f>'Number of displacements'!G52*Assumptions!H$21</f>
        <v>2536155.344514118</v>
      </c>
      <c r="I52" s="28">
        <f t="shared" si="0"/>
        <v>71895178.206450924</v>
      </c>
    </row>
    <row r="53" spans="1:9" x14ac:dyDescent="0.35">
      <c r="A53">
        <v>2073</v>
      </c>
      <c r="B53" s="28">
        <f>'Number of displacements'!B53*Assumptions!C$21</f>
        <v>8821181.9119271543</v>
      </c>
      <c r="C53" s="28">
        <f>'Number of displacements'!C53*Assumptions!D$21</f>
        <v>24776678.106960207</v>
      </c>
      <c r="D53" s="28">
        <f>'Number of displacements'!D53*Assumptions!E$21</f>
        <v>18515655.009915747</v>
      </c>
      <c r="E53" s="28">
        <f>'Number of displacements'!E53*Assumptions!F$21</f>
        <v>11767093.695910184</v>
      </c>
      <c r="F53" s="28">
        <f>'Number of displacements'!F53*Assumptions!G$21</f>
        <v>7003357.5801638719</v>
      </c>
      <c r="G53" s="28">
        <f>'Number of displacements'!G53*Assumptions!H$21</f>
        <v>2591915.8397361077</v>
      </c>
      <c r="I53" s="28">
        <f t="shared" si="0"/>
        <v>73475882.144613266</v>
      </c>
    </row>
    <row r="54" spans="1:9" x14ac:dyDescent="0.35">
      <c r="A54">
        <v>2074</v>
      </c>
      <c r="B54" s="28">
        <f>'Number of displacements'!B54*Assumptions!C$21</f>
        <v>9015126.4480598792</v>
      </c>
      <c r="C54" s="28">
        <f>'Number of displacements'!C54*Assumptions!D$21</f>
        <v>25321423.855357815</v>
      </c>
      <c r="D54" s="28">
        <f>'Number of displacements'!D54*Assumptions!E$21</f>
        <v>18922744.4632277</v>
      </c>
      <c r="E54" s="28">
        <f>'Number of displacements'!E54*Assumptions!F$21</f>
        <v>12025807.726668114</v>
      </c>
      <c r="F54" s="28">
        <f>'Number of displacements'!F54*Assumptions!G$21</f>
        <v>7157335.0120791979</v>
      </c>
      <c r="G54" s="28">
        <f>'Number of displacements'!G54*Assumptions!H$21</f>
        <v>2648902.2980419956</v>
      </c>
      <c r="I54" s="28">
        <f t="shared" si="0"/>
        <v>75091339.803434715</v>
      </c>
    </row>
    <row r="55" spans="1:9" x14ac:dyDescent="0.35">
      <c r="A55">
        <v>2075</v>
      </c>
      <c r="B55" s="28">
        <f>'Number of displacements'!B55*Assumptions!C$21</f>
        <v>9213335.0934096314</v>
      </c>
      <c r="C55" s="28">
        <f>'Number of displacements'!C55*Assumptions!D$21</f>
        <v>25878146.509179004</v>
      </c>
      <c r="D55" s="28">
        <f>'Number of displacements'!D55*Assumptions!E$21</f>
        <v>19338784.278971281</v>
      </c>
      <c r="E55" s="28">
        <f>'Number of displacements'!E55*Assumptions!F$21</f>
        <v>12290209.9036617</v>
      </c>
      <c r="F55" s="28">
        <f>'Number of displacements'!F55*Assumptions!G$21</f>
        <v>7314697.8272578893</v>
      </c>
      <c r="G55" s="28">
        <f>'Number of displacements'!G55*Assumptions!H$21</f>
        <v>2707141.6737383553</v>
      </c>
      <c r="I55" s="28">
        <f t="shared" si="0"/>
        <v>76742315.286217868</v>
      </c>
    </row>
    <row r="56" spans="1:9" x14ac:dyDescent="0.35">
      <c r="A56">
        <v>2076</v>
      </c>
      <c r="B56" s="28">
        <f>'Number of displacements'!B56*Assumptions!C$21</f>
        <v>9415901.599663252</v>
      </c>
      <c r="C56" s="28">
        <f>'Number of displacements'!C56*Assumptions!D$21</f>
        <v>26447109.395423453</v>
      </c>
      <c r="D56" s="28">
        <f>'Number of displacements'!D56*Assumptions!E$21</f>
        <v>19763971.241875269</v>
      </c>
      <c r="E56" s="28">
        <f>'Number of displacements'!E56*Assumptions!F$21</f>
        <v>12560425.287783483</v>
      </c>
      <c r="F56" s="28">
        <f>'Number of displacements'!F56*Assumptions!G$21</f>
        <v>7475520.457515683</v>
      </c>
      <c r="G56" s="28">
        <f>'Number of displacements'!G56*Assumptions!H$21</f>
        <v>2766661.513755356</v>
      </c>
      <c r="I56" s="28">
        <f t="shared" si="0"/>
        <v>78429589.496016502</v>
      </c>
    </row>
    <row r="57" spans="1:9" x14ac:dyDescent="0.35">
      <c r="A57">
        <v>2077</v>
      </c>
      <c r="B57" s="28">
        <f>'Number of displacements'!B57*Assumptions!C$21</f>
        <v>9622921.7797537353</v>
      </c>
      <c r="C57" s="28">
        <f>'Number of displacements'!C57*Assumptions!D$21</f>
        <v>27028581.63065891</v>
      </c>
      <c r="D57" s="28">
        <f>'Number of displacements'!D57*Assumptions!E$21</f>
        <v>20198506.463222798</v>
      </c>
      <c r="E57" s="28">
        <f>'Number of displacements'!E57*Assumptions!F$21</f>
        <v>12836581.689543564</v>
      </c>
      <c r="F57" s="28">
        <f>'Number of displacements'!F57*Assumptions!G$21</f>
        <v>7639878.9711433453</v>
      </c>
      <c r="G57" s="28">
        <f>'Number of displacements'!G57*Assumptions!H$21</f>
        <v>2827489.9706763076</v>
      </c>
      <c r="I57" s="28">
        <f t="shared" si="0"/>
        <v>80153960.504998654</v>
      </c>
    </row>
    <row r="58" spans="1:9" x14ac:dyDescent="0.35">
      <c r="A58">
        <v>2078</v>
      </c>
      <c r="B58" s="28">
        <f>'Number of displacements'!B58*Assumptions!C$21</f>
        <v>9834493.5531792883</v>
      </c>
      <c r="C58" s="28">
        <f>'Number of displacements'!C58*Assumptions!D$21</f>
        <v>27622838.248311907</v>
      </c>
      <c r="D58" s="28">
        <f>'Number of displacements'!D58*Assumptions!E$21</f>
        <v>20642595.475975938</v>
      </c>
      <c r="E58" s="28">
        <f>'Number of displacements'!E58*Assumptions!F$21</f>
        <v>13118809.72952335</v>
      </c>
      <c r="F58" s="28">
        <f>'Number of displacements'!F58*Assumptions!G$21</f>
        <v>7807851.1088866033</v>
      </c>
      <c r="G58" s="28">
        <f>'Number of displacements'!G58*Assumptions!H$21</f>
        <v>2889655.8160537048</v>
      </c>
      <c r="I58" s="28">
        <f t="shared" si="0"/>
        <v>81916243.93193078</v>
      </c>
    </row>
    <row r="59" spans="1:9" x14ac:dyDescent="0.35">
      <c r="A59">
        <v>2079</v>
      </c>
      <c r="B59" s="28">
        <f>'Number of displacements'!B59*Assumptions!C$21</f>
        <v>10050716.99231874</v>
      </c>
      <c r="C59" s="28">
        <f>'Number of displacements'!C59*Assumptions!D$21</f>
        <v>28230160.328757226</v>
      </c>
      <c r="D59" s="28">
        <f>'Number of displacements'!D59*Assumptions!E$21</f>
        <v>21096448.331991803</v>
      </c>
      <c r="E59" s="28">
        <f>'Number of displacements'!E59*Assumptions!F$21</f>
        <v>13407242.90015842</v>
      </c>
      <c r="F59" s="28">
        <f>'Number of displacements'!F59*Assumptions!G$21</f>
        <v>7979516.3207171094</v>
      </c>
      <c r="G59" s="28">
        <f>'Number of displacements'!G59*Assumptions!H$21</f>
        <v>2953188.4540180131</v>
      </c>
      <c r="I59" s="28">
        <f t="shared" si="0"/>
        <v>83717273.327961311</v>
      </c>
    </row>
    <row r="60" spans="1:9" x14ac:dyDescent="0.35">
      <c r="A60">
        <v>2080</v>
      </c>
      <c r="B60" s="28">
        <f>'Number of displacements'!B60*Assumptions!C$21</f>
        <v>13648645.627339901</v>
      </c>
      <c r="C60" s="28">
        <f>'Number of displacements'!C60*Assumptions!D$21</f>
        <v>38335917.191247612</v>
      </c>
      <c r="D60" s="28">
        <f>'Number of displacements'!D60*Assumptions!E$21</f>
        <v>28648498.161762841</v>
      </c>
      <c r="E60" s="28">
        <f>'Number of displacements'!E60*Assumptions!F$21</f>
        <v>18206731.65146146</v>
      </c>
      <c r="F60" s="28">
        <f>'Number of displacements'!F60*Assumptions!G$21</f>
        <v>10836002.110324774</v>
      </c>
      <c r="G60" s="28">
        <f>'Number of displacements'!G60*Assumptions!H$21</f>
        <v>4010362.9134566491</v>
      </c>
      <c r="I60" s="28">
        <f t="shared" si="0"/>
        <v>113686157.65559322</v>
      </c>
    </row>
    <row r="61" spans="1:9" x14ac:dyDescent="0.35">
      <c r="A61">
        <v>2081</v>
      </c>
      <c r="B61" s="28">
        <f>'Number of displacements'!B61*Assumptions!C$21</f>
        <v>13948727.891991451</v>
      </c>
      <c r="C61" s="28">
        <f>'Number of displacements'!C61*Assumptions!D$21</f>
        <v>39178779.491460033</v>
      </c>
      <c r="D61" s="28">
        <f>'Number of displacements'!D61*Assumptions!E$21</f>
        <v>29278370.637169987</v>
      </c>
      <c r="E61" s="28">
        <f>'Number of displacements'!E61*Assumptions!F$21</f>
        <v>18607029.044700943</v>
      </c>
      <c r="F61" s="28">
        <f>'Number of displacements'!F61*Assumptions!G$21</f>
        <v>11074244.947146744</v>
      </c>
      <c r="G61" s="28">
        <f>'Number of displacements'!G61*Assumptions!H$21</f>
        <v>4098535.6756488197</v>
      </c>
      <c r="I61" s="28">
        <f t="shared" si="0"/>
        <v>116185687.688118</v>
      </c>
    </row>
    <row r="62" spans="1:9" x14ac:dyDescent="0.35">
      <c r="A62">
        <v>2082</v>
      </c>
      <c r="B62" s="28">
        <f>'Number of displacements'!B62*Assumptions!C$21</f>
        <v>14255407.834391922</v>
      </c>
      <c r="C62" s="28">
        <f>'Number of displacements'!C62*Assumptions!D$21</f>
        <v>40040173.156230025</v>
      </c>
      <c r="D62" s="28">
        <f>'Number of displacements'!D62*Assumptions!E$21</f>
        <v>29922091.63381673</v>
      </c>
      <c r="E62" s="28">
        <f>'Number of displacements'!E62*Assumptions!F$21</f>
        <v>19016127.468575783</v>
      </c>
      <c r="F62" s="28">
        <f>'Number of displacements'!F62*Assumptions!G$21</f>
        <v>11317725.84582207</v>
      </c>
      <c r="G62" s="28">
        <f>'Number of displacements'!G62*Assumptions!H$21</f>
        <v>4188647.0244877283</v>
      </c>
      <c r="I62" s="28">
        <f t="shared" si="0"/>
        <v>118740172.96332425</v>
      </c>
    </row>
    <row r="63" spans="1:9" x14ac:dyDescent="0.35">
      <c r="A63">
        <v>2083</v>
      </c>
      <c r="B63" s="28">
        <f>'Number of displacements'!B63*Assumptions!C$21</f>
        <v>14568830.512603072</v>
      </c>
      <c r="C63" s="28">
        <f>'Number of displacements'!C63*Assumptions!D$21</f>
        <v>40920505.620404594</v>
      </c>
      <c r="D63" s="28">
        <f>'Number of displacements'!D63*Assumptions!E$21</f>
        <v>30579965.628478929</v>
      </c>
      <c r="E63" s="28">
        <f>'Number of displacements'!E63*Assumptions!F$21</f>
        <v>19434220.424571518</v>
      </c>
      <c r="F63" s="28">
        <f>'Number of displacements'!F63*Assumptions!G$21</f>
        <v>11566559.971584452</v>
      </c>
      <c r="G63" s="28">
        <f>'Number of displacements'!G63*Assumptions!H$21</f>
        <v>4280739.5821856475</v>
      </c>
      <c r="I63" s="28">
        <f t="shared" si="0"/>
        <v>121350821.7398282</v>
      </c>
    </row>
    <row r="64" spans="1:9" x14ac:dyDescent="0.35">
      <c r="A64">
        <v>2084</v>
      </c>
      <c r="B64" s="28">
        <f>'Number of displacements'!B64*Assumptions!C$21</f>
        <v>14889144.1739666</v>
      </c>
      <c r="C64" s="28">
        <f>'Number of displacements'!C64*Assumptions!D$21</f>
        <v>41820193.276787147</v>
      </c>
      <c r="D64" s="28">
        <f>'Number of displacements'!D64*Assumptions!E$21</f>
        <v>31252303.79222896</v>
      </c>
      <c r="E64" s="28">
        <f>'Number of displacements'!E64*Assumptions!F$21</f>
        <v>19861505.668541871</v>
      </c>
      <c r="F64" s="28">
        <f>'Number of displacements'!F64*Assumptions!G$21</f>
        <v>11820865.021716924</v>
      </c>
      <c r="G64" s="28">
        <f>'Number of displacements'!G64*Assumptions!H$21</f>
        <v>4374856.9080566205</v>
      </c>
      <c r="I64" s="28">
        <f t="shared" si="0"/>
        <v>124018868.84129813</v>
      </c>
    </row>
    <row r="65" spans="1:9" x14ac:dyDescent="0.35">
      <c r="A65">
        <v>2085</v>
      </c>
      <c r="B65" s="28">
        <f>'Number of displacements'!B65*Assumptions!C$21</f>
        <v>15216500.325224377</v>
      </c>
      <c r="C65" s="28">
        <f>'Number of displacements'!C65*Assumptions!D$21</f>
        <v>42739661.673089087</v>
      </c>
      <c r="D65" s="28">
        <f>'Number of displacements'!D65*Assumptions!E$21</f>
        <v>31939424.137617983</v>
      </c>
      <c r="E65" s="28">
        <f>'Number of displacements'!E65*Assumptions!F$21</f>
        <v>20298185.304246303</v>
      </c>
      <c r="F65" s="28">
        <f>'Number of displacements'!F65*Assumptions!G$21</f>
        <v>12080761.281222085</v>
      </c>
      <c r="G65" s="28">
        <f>'Number of displacements'!G65*Assumptions!H$21</f>
        <v>4471043.519119801</v>
      </c>
      <c r="I65" s="28">
        <f t="shared" si="0"/>
        <v>126745576.24051964</v>
      </c>
    </row>
    <row r="66" spans="1:9" x14ac:dyDescent="0.35">
      <c r="A66">
        <v>2086</v>
      </c>
      <c r="B66" s="28">
        <f>'Number of displacements'!B66*Assumptions!C$21</f>
        <v>15551053.804180389</v>
      </c>
      <c r="C66" s="28">
        <f>'Number of displacements'!C66*Assumptions!D$21</f>
        <v>43679345.713211782</v>
      </c>
      <c r="D66" s="28">
        <f>'Number of displacements'!D66*Assumptions!E$21</f>
        <v>32641651.669094369</v>
      </c>
      <c r="E66" s="28">
        <f>'Number of displacements'!E66*Assumptions!F$21</f>
        <v>20744465.878944036</v>
      </c>
      <c r="F66" s="28">
        <f>'Number of displacements'!F66*Assumptions!G$21</f>
        <v>12346371.679716282</v>
      </c>
      <c r="G66" s="28">
        <f>'Number of displacements'!G66*Assumptions!H$21</f>
        <v>4569344.9111557659</v>
      </c>
      <c r="I66" s="28">
        <f t="shared" si="0"/>
        <v>129532233.65630263</v>
      </c>
    </row>
    <row r="67" spans="1:9" x14ac:dyDescent="0.35">
      <c r="A67">
        <v>2087</v>
      </c>
      <c r="B67" s="28">
        <f>'Number of displacements'!B67*Assumptions!C$21</f>
        <v>15892962.852938227</v>
      </c>
      <c r="C67" s="28">
        <f>'Number of displacements'!C67*Assumptions!D$21</f>
        <v>44639689.862953842</v>
      </c>
      <c r="D67" s="28">
        <f>'Number of displacements'!D67*Assumptions!E$21</f>
        <v>33359318.536729049</v>
      </c>
      <c r="E67" s="28">
        <f>'Number of displacements'!E67*Assumptions!F$21</f>
        <v>21200558.481089909</v>
      </c>
      <c r="F67" s="28">
        <f>'Number of displacements'!F67*Assumptions!G$21</f>
        <v>12617821.849574719</v>
      </c>
      <c r="G67" s="28">
        <f>'Number of displacements'!G67*Assumptions!H$21</f>
        <v>4669807.580225803</v>
      </c>
      <c r="I67" s="28">
        <f t="shared" si="0"/>
        <v>132380159.16351154</v>
      </c>
    </row>
    <row r="68" spans="1:9" x14ac:dyDescent="0.35">
      <c r="A68">
        <v>2088</v>
      </c>
      <c r="B68" s="28">
        <f>'Number of displacements'!B68*Assumptions!C$21</f>
        <v>16242389.192748779</v>
      </c>
      <c r="C68" s="28">
        <f>'Number of displacements'!C68*Assumptions!D$21</f>
        <v>45621148.360241301</v>
      </c>
      <c r="D68" s="28">
        <f>'Number of displacements'!D68*Assumptions!E$21</f>
        <v>34092764.193320915</v>
      </c>
      <c r="E68" s="28">
        <f>'Number of displacements'!E68*Assumptions!F$21</f>
        <v>21666678.840178091</v>
      </c>
      <c r="F68" s="28">
        <f>'Number of displacements'!F68*Assumptions!G$21</f>
        <v>12895240.185354907</v>
      </c>
      <c r="G68" s="28">
        <f>'Number of displacements'!G68*Assumptions!H$21</f>
        <v>4772479.0446643038</v>
      </c>
      <c r="I68" s="28">
        <f t="shared" ref="I68:I130" si="1">SUM(B68:G68)</f>
        <v>135290699.81650829</v>
      </c>
    </row>
    <row r="69" spans="1:9" x14ac:dyDescent="0.35">
      <c r="A69">
        <v>2089</v>
      </c>
      <c r="B69" s="28">
        <f>'Number of displacements'!B69*Assumptions!C$21</f>
        <v>16599498.100503597</v>
      </c>
      <c r="C69" s="28">
        <f>'Number of displacements'!C69*Assumptions!D$21</f>
        <v>46624185.429979749</v>
      </c>
      <c r="D69" s="28">
        <f>'Number of displacements'!D69*Assumptions!E$21</f>
        <v>34842335.55495622</v>
      </c>
      <c r="E69" s="28">
        <f>'Number of displacements'!E69*Assumptions!F$21</f>
        <v>22143047.428781092</v>
      </c>
      <c r="F69" s="28">
        <f>'Number of displacements'!F69*Assumptions!G$21</f>
        <v>13178757.904526662</v>
      </c>
      <c r="G69" s="28">
        <f>'Number of displacements'!G69*Assumptions!H$21</f>
        <v>4877407.8675547</v>
      </c>
      <c r="I69" s="28">
        <f t="shared" si="1"/>
        <v>138265232.28630203</v>
      </c>
    </row>
    <row r="70" spans="1:9" x14ac:dyDescent="0.35">
      <c r="A70">
        <v>2090</v>
      </c>
      <c r="B70" s="28">
        <f>'Number of displacements'!B70*Assumptions!C$21</f>
        <v>22254662.314808268</v>
      </c>
      <c r="C70" s="28">
        <f>'Number of displacements'!C70*Assumptions!D$21</f>
        <v>62508245.500249453</v>
      </c>
      <c r="D70" s="28">
        <f>'Number of displacements'!D70*Assumptions!E$21</f>
        <v>46712521.507578872</v>
      </c>
      <c r="E70" s="28">
        <f>'Number of displacements'!E70*Assumptions!F$21</f>
        <v>29686803.79157709</v>
      </c>
      <c r="F70" s="28">
        <f>'Number of displacements'!F70*Assumptions!G$21</f>
        <v>17668534.621836152</v>
      </c>
      <c r="G70" s="28">
        <f>'Number of displacements'!G70*Assumptions!H$21</f>
        <v>6539057.0490035405</v>
      </c>
      <c r="I70" s="28">
        <f t="shared" si="1"/>
        <v>185369824.7850534</v>
      </c>
    </row>
    <row r="71" spans="1:9" x14ac:dyDescent="0.35">
      <c r="A71">
        <v>2091</v>
      </c>
      <c r="B71" s="28">
        <f>'Number of displacements'!B71*Assumptions!C$21</f>
        <v>22743958.443437025</v>
      </c>
      <c r="C71" s="28">
        <f>'Number of displacements'!C71*Assumptions!D$21</f>
        <v>63882566.175081566</v>
      </c>
      <c r="D71" s="28">
        <f>'Number of displacements'!D71*Assumptions!E$21</f>
        <v>47739553.758566439</v>
      </c>
      <c r="E71" s="28">
        <f>'Number of displacements'!E71*Assumptions!F$21</f>
        <v>30339504.693577059</v>
      </c>
      <c r="F71" s="28">
        <f>'Number of displacements'!F71*Assumptions!G$21</f>
        <v>18056999.091290496</v>
      </c>
      <c r="G71" s="28">
        <f>'Number of displacements'!G71*Assumptions!H$21</f>
        <v>6682826.2625597967</v>
      </c>
      <c r="I71" s="28">
        <f t="shared" si="1"/>
        <v>189445408.42451239</v>
      </c>
    </row>
    <row r="72" spans="1:9" x14ac:dyDescent="0.35">
      <c r="A72">
        <v>2092</v>
      </c>
      <c r="B72" s="28">
        <f>'Number of displacements'!B72*Assumptions!C$21</f>
        <v>23244012.349384721</v>
      </c>
      <c r="C72" s="28">
        <f>'Number of displacements'!C72*Assumptions!D$21</f>
        <v>65287102.980636179</v>
      </c>
      <c r="D72" s="28">
        <f>'Number of displacements'!D72*Assumptions!E$21</f>
        <v>48789166.57704483</v>
      </c>
      <c r="E72" s="28">
        <f>'Number of displacements'!E72*Assumptions!F$21</f>
        <v>31006556.027858738</v>
      </c>
      <c r="F72" s="28">
        <f>'Number of displacements'!F72*Assumptions!G$21</f>
        <v>18454004.429993942</v>
      </c>
      <c r="G72" s="28">
        <f>'Number of displacements'!G72*Assumptions!H$21</f>
        <v>6829756.4191406611</v>
      </c>
      <c r="I72" s="28">
        <f t="shared" si="1"/>
        <v>193610598.78405908</v>
      </c>
    </row>
    <row r="73" spans="1:9" x14ac:dyDescent="0.35">
      <c r="A73">
        <v>2093</v>
      </c>
      <c r="B73" s="28">
        <f>'Number of displacements'!B73*Assumptions!C$21</f>
        <v>23755060.555619922</v>
      </c>
      <c r="C73" s="28">
        <f>'Number of displacements'!C73*Assumptions!D$21</f>
        <v>66722520.255719066</v>
      </c>
      <c r="D73" s="28">
        <f>'Number of displacements'!D73*Assumptions!E$21</f>
        <v>49861856.424568899</v>
      </c>
      <c r="E73" s="28">
        <f>'Number of displacements'!E73*Assumptions!F$21</f>
        <v>31688273.306329723</v>
      </c>
      <c r="F73" s="28">
        <f>'Number of displacements'!F73*Assumptions!G$21</f>
        <v>18859738.419463899</v>
      </c>
      <c r="G73" s="28">
        <f>'Number of displacements'!G73*Assumptions!H$21</f>
        <v>6979917.0159671195</v>
      </c>
      <c r="I73" s="28">
        <f t="shared" si="1"/>
        <v>197867365.97766864</v>
      </c>
    </row>
    <row r="74" spans="1:9" x14ac:dyDescent="0.35">
      <c r="A74">
        <v>2094</v>
      </c>
      <c r="B74" s="28">
        <f>'Number of displacements'!B74*Assumptions!C$21</f>
        <v>24277344.785359602</v>
      </c>
      <c r="C74" s="28">
        <f>'Number of displacements'!C74*Assumptions!D$21</f>
        <v>68189496.945441887</v>
      </c>
      <c r="D74" s="28">
        <f>'Number of displacements'!D74*Assumptions!E$21</f>
        <v>50958130.678011529</v>
      </c>
      <c r="E74" s="28">
        <f>'Number of displacements'!E74*Assumptions!F$21</f>
        <v>32384978.977815017</v>
      </c>
      <c r="F74" s="28">
        <f>'Number of displacements'!F74*Assumptions!G$21</f>
        <v>19274392.969825435</v>
      </c>
      <c r="G74" s="28">
        <f>'Number of displacements'!G74*Assumptions!H$21</f>
        <v>7133379.0782420505</v>
      </c>
      <c r="I74" s="28">
        <f t="shared" si="1"/>
        <v>202217723.43469554</v>
      </c>
    </row>
    <row r="75" spans="1:9" x14ac:dyDescent="0.35">
      <c r="A75">
        <v>2095</v>
      </c>
      <c r="B75" s="28">
        <f>'Number of displacements'!B75*Assumptions!C$21</f>
        <v>24811112.076403048</v>
      </c>
      <c r="C75" s="28">
        <f>'Number of displacements'!C75*Assumptions!D$21</f>
        <v>69688726.922359839</v>
      </c>
      <c r="D75" s="28">
        <f>'Number of displacements'!D75*Assumptions!E$21</f>
        <v>52078507.86955031</v>
      </c>
      <c r="E75" s="28">
        <f>'Number of displacements'!E75*Assumptions!F$21</f>
        <v>33097002.580573734</v>
      </c>
      <c r="F75" s="28">
        <f>'Number of displacements'!F75*Assumptions!G$21</f>
        <v>19698164.210583806</v>
      </c>
      <c r="G75" s="28">
        <f>'Number of displacements'!G75*Assumptions!H$21</f>
        <v>7290215.1927447943</v>
      </c>
      <c r="I75" s="28">
        <f t="shared" si="1"/>
        <v>206663728.85221553</v>
      </c>
    </row>
    <row r="76" spans="1:9" x14ac:dyDescent="0.35">
      <c r="A76">
        <v>2096</v>
      </c>
      <c r="B76" s="28">
        <f>'Number of displacements'!B76*Assumptions!C$21</f>
        <v>25356614.897979457</v>
      </c>
      <c r="C76" s="28">
        <f>'Number of displacements'!C76*Assumptions!D$21</f>
        <v>71220919.314669833</v>
      </c>
      <c r="D76" s="28">
        <f>'Number of displacements'!D76*Assumptions!E$21</f>
        <v>53223517.931930698</v>
      </c>
      <c r="E76" s="28">
        <f>'Number of displacements'!E76*Assumptions!F$21</f>
        <v>33824680.898169003</v>
      </c>
      <c r="F76" s="28">
        <f>'Number of displacements'!F76*Assumptions!G$21</f>
        <v>20131252.583392717</v>
      </c>
      <c r="G76" s="28">
        <f>'Number of displacements'!G76*Assumptions!H$21</f>
        <v>7450499.5421643332</v>
      </c>
      <c r="I76" s="28">
        <f t="shared" si="1"/>
        <v>211207485.16830602</v>
      </c>
    </row>
    <row r="77" spans="1:9" x14ac:dyDescent="0.35">
      <c r="A77">
        <v>2097</v>
      </c>
      <c r="B77" s="28">
        <f>'Number of displacements'!B77*Assumptions!C$21</f>
        <v>25914111.270164616</v>
      </c>
      <c r="C77" s="28">
        <f>'Number of displacements'!C77*Assumptions!D$21</f>
        <v>72786798.841624528</v>
      </c>
      <c r="D77" s="28">
        <f>'Number of displacements'!D77*Assumptions!E$21</f>
        <v>54393702.449121438</v>
      </c>
      <c r="E77" s="28">
        <f>'Number of displacements'!E77*Assumptions!F$21</f>
        <v>34568358.118764907</v>
      </c>
      <c r="F77" s="28">
        <f>'Number of displacements'!F77*Assumptions!G$21</f>
        <v>20573862.936862212</v>
      </c>
      <c r="G77" s="28">
        <f>'Number of displacements'!G77*Assumptions!H$21</f>
        <v>7614307.9401873201</v>
      </c>
      <c r="I77" s="28">
        <f t="shared" si="1"/>
        <v>215851141.55672503</v>
      </c>
    </row>
    <row r="78" spans="1:9" x14ac:dyDescent="0.35">
      <c r="A78">
        <v>2098</v>
      </c>
      <c r="B78" s="28">
        <f>'Number of displacements'!B78*Assumptions!C$21</f>
        <v>26483864.885923117</v>
      </c>
      <c r="C78" s="28">
        <f>'Number of displacements'!C78*Assumptions!D$21</f>
        <v>74387106.156320959</v>
      </c>
      <c r="D78" s="28">
        <f>'Number of displacements'!D78*Assumptions!E$21</f>
        <v>55589614.912481084</v>
      </c>
      <c r="E78" s="28">
        <f>'Number of displacements'!E78*Assumptions!F$21</f>
        <v>35328385.997925729</v>
      </c>
      <c r="F78" s="28">
        <f>'Number of displacements'!F78*Assumptions!G$21</f>
        <v>21026204.623451043</v>
      </c>
      <c r="G78" s="28">
        <f>'Number of displacements'!G78*Assumptions!H$21</f>
        <v>7781717.8673575809</v>
      </c>
      <c r="I78" s="28">
        <f t="shared" si="1"/>
        <v>220596894.44345951</v>
      </c>
    </row>
    <row r="79" spans="1:9" x14ac:dyDescent="0.35">
      <c r="A79">
        <v>2099</v>
      </c>
      <c r="B79" s="28">
        <f>'Number of displacements'!B79*Assumptions!C$21</f>
        <v>27066145.235833731</v>
      </c>
      <c r="C79" s="28">
        <f>'Number of displacements'!C79*Assumptions!D$21</f>
        <v>76022598.19602561</v>
      </c>
      <c r="D79" s="28">
        <f>'Number of displacements'!D79*Assumptions!E$21</f>
        <v>56811820.982556641</v>
      </c>
      <c r="E79" s="28">
        <f>'Number of displacements'!E79*Assumptions!F$21</f>
        <v>36105124.02499456</v>
      </c>
      <c r="F79" s="28">
        <f>'Number of displacements'!F79*Assumptions!G$21</f>
        <v>21488491.598489299</v>
      </c>
      <c r="G79" s="28">
        <f>'Number of displacements'!G79*Assumptions!H$21</f>
        <v>7952808.5077240141</v>
      </c>
      <c r="I79" s="28">
        <f t="shared" si="1"/>
        <v>225446988.54562387</v>
      </c>
    </row>
    <row r="80" spans="1:9" x14ac:dyDescent="0.35">
      <c r="A80">
        <v>2100</v>
      </c>
      <c r="B80" s="28">
        <f>'Number of displacements'!B80*Assumptions!C$21</f>
        <v>35309648.28647811</v>
      </c>
      <c r="C80" s="28">
        <f>'Number of displacements'!C80*Assumptions!D$21</f>
        <v>99176708.790139735</v>
      </c>
      <c r="D80" s="28">
        <f>'Number of displacements'!D80*Assumptions!E$21</f>
        <v>74114928.443989053</v>
      </c>
      <c r="E80" s="28">
        <f>'Number of displacements'!E80*Assumptions!F$21</f>
        <v>47101617.89032308</v>
      </c>
      <c r="F80" s="28">
        <f>'Number of displacements'!F80*Assumptions!G$21</f>
        <v>28033215.440854948</v>
      </c>
      <c r="G80" s="28">
        <f>'Number of displacements'!G80*Assumptions!H$21</f>
        <v>10374985.756215898</v>
      </c>
      <c r="I80" s="28">
        <f t="shared" si="1"/>
        <v>294111104.60800076</v>
      </c>
    </row>
    <row r="81" spans="1:9" x14ac:dyDescent="0.35">
      <c r="A81">
        <v>2101</v>
      </c>
      <c r="B81" s="28">
        <f>'Number of displacements'!B81*Assumptions!C$21</f>
        <v>36085974.341909669</v>
      </c>
      <c r="C81" s="28">
        <f>'Number of displacements'!C81*Assumptions!D$21</f>
        <v>101357230.73986468</v>
      </c>
      <c r="D81" s="28">
        <f>'Number of displacements'!D81*Assumptions!E$21</f>
        <v>75744436.32185562</v>
      </c>
      <c r="E81" s="28">
        <f>'Number of displacements'!E81*Assumptions!F$21</f>
        <v>48137204.90395081</v>
      </c>
      <c r="F81" s="28">
        <f>'Number of displacements'!F81*Assumptions!G$21</f>
        <v>28649560.168723464</v>
      </c>
      <c r="G81" s="28">
        <f>'Number of displacements'!G81*Assumptions!H$21</f>
        <v>10603092.581351457</v>
      </c>
      <c r="I81" s="28">
        <f t="shared" si="1"/>
        <v>300577499.05765569</v>
      </c>
    </row>
    <row r="82" spans="1:9" x14ac:dyDescent="0.35">
      <c r="A82">
        <v>2102</v>
      </c>
      <c r="B82" s="28">
        <f>'Number of displacements'!B82*Assumptions!C$21</f>
        <v>36879368.880704544</v>
      </c>
      <c r="C82" s="28">
        <f>'Number of displacements'!C82*Assumptions!D$21</f>
        <v>103585694.14712779</v>
      </c>
      <c r="D82" s="28">
        <f>'Number of displacements'!D82*Assumptions!E$21</f>
        <v>77409770.935034201</v>
      </c>
      <c r="E82" s="28">
        <f>'Number of displacements'!E82*Assumptions!F$21</f>
        <v>49195560.572050065</v>
      </c>
      <c r="F82" s="28">
        <f>'Number of displacements'!F82*Assumptions!G$21</f>
        <v>29279455.993660115</v>
      </c>
      <c r="G82" s="28">
        <f>'Number of displacements'!G82*Assumptions!H$21</f>
        <v>10836214.615654146</v>
      </c>
      <c r="I82" s="28">
        <f t="shared" si="1"/>
        <v>307186065.1442309</v>
      </c>
    </row>
    <row r="83" spans="1:9" x14ac:dyDescent="0.35">
      <c r="A83">
        <v>2103</v>
      </c>
      <c r="B83" s="28">
        <f>'Number of displacements'!B83*Assumptions!C$21</f>
        <v>37690207.174467072</v>
      </c>
      <c r="C83" s="28">
        <f>'Number of displacements'!C83*Assumptions!D$21</f>
        <v>105863153.06385043</v>
      </c>
      <c r="D83" s="28">
        <f>'Number of displacements'!D83*Assumptions!E$21</f>
        <v>79111719.978374571</v>
      </c>
      <c r="E83" s="28">
        <f>'Number of displacements'!E83*Assumptions!F$21</f>
        <v>50277185.491499327</v>
      </c>
      <c r="F83" s="28">
        <f>'Number of displacements'!F83*Assumptions!G$21</f>
        <v>29923200.8532045</v>
      </c>
      <c r="G83" s="28">
        <f>'Number of displacements'!G83*Assumptions!H$21</f>
        <v>11074462.124667203</v>
      </c>
      <c r="I83" s="28">
        <f t="shared" si="1"/>
        <v>313939928.68606311</v>
      </c>
    </row>
    <row r="84" spans="1:9" x14ac:dyDescent="0.35">
      <c r="A84">
        <v>2104</v>
      </c>
      <c r="B84" s="28">
        <f>'Number of displacements'!B84*Assumptions!C$21</f>
        <v>38518872.745609507</v>
      </c>
      <c r="C84" s="28">
        <f>'Number of displacements'!C84*Assumptions!D$21</f>
        <v>108190684.71658228</v>
      </c>
      <c r="D84" s="28">
        <f>'Number of displacements'!D84*Assumptions!E$21</f>
        <v>80851088.465166807</v>
      </c>
      <c r="E84" s="28">
        <f>'Number of displacements'!E84*Assumptions!F$21</f>
        <v>51382591.265415348</v>
      </c>
      <c r="F84" s="28">
        <f>'Number of displacements'!F84*Assumptions!G$21</f>
        <v>30581099.235419501</v>
      </c>
      <c r="G84" s="28">
        <f>'Number of displacements'!G84*Assumptions!H$21</f>
        <v>11317947.798257489</v>
      </c>
      <c r="I84" s="28">
        <f t="shared" si="1"/>
        <v>320842284.22645092</v>
      </c>
    </row>
    <row r="85" spans="1:9" x14ac:dyDescent="0.35">
      <c r="A85">
        <v>2105</v>
      </c>
      <c r="B85" s="28">
        <f>'Number of displacements'!B85*Assumptions!C$21</f>
        <v>39365757.548756085</v>
      </c>
      <c r="C85" s="28">
        <f>'Number of displacements'!C85*Assumptions!D$21</f>
        <v>110569390.01602389</v>
      </c>
      <c r="D85" s="28">
        <f>'Number of displacements'!D85*Assumptions!E$21</f>
        <v>82628699.107908577</v>
      </c>
      <c r="E85" s="28">
        <f>'Number of displacements'!E85*Assumptions!F$21</f>
        <v>52512300.745138727</v>
      </c>
      <c r="F85" s="28">
        <f>'Number of displacements'!F85*Assumptions!G$21</f>
        <v>31253462.322912678</v>
      </c>
      <c r="G85" s="28">
        <f>'Number of displacements'!G85*Assumptions!H$21</f>
        <v>11566786.803917209</v>
      </c>
      <c r="I85" s="28">
        <f t="shared" si="1"/>
        <v>327896396.54465717</v>
      </c>
    </row>
    <row r="86" spans="1:9" x14ac:dyDescent="0.35">
      <c r="A86">
        <v>2106</v>
      </c>
      <c r="B86" s="28">
        <f>'Number of displacements'!B86*Assumptions!C$21</f>
        <v>40231262.156135723</v>
      </c>
      <c r="C86" s="28">
        <f>'Number of displacements'!C86*Assumptions!D$21</f>
        <v>113000394.07775187</v>
      </c>
      <c r="D86" s="28">
        <f>'Number of displacements'!D86*Assumptions!E$21</f>
        <v>84445392.707443804</v>
      </c>
      <c r="E86" s="28">
        <f>'Number of displacements'!E86*Assumptions!F$21</f>
        <v>53666848.277539976</v>
      </c>
      <c r="F86" s="28">
        <f>'Number of displacements'!F86*Assumptions!G$21</f>
        <v>31940608.140024003</v>
      </c>
      <c r="G86" s="28">
        <f>'Number of displacements'!G86*Assumptions!H$21</f>
        <v>11821096.841237566</v>
      </c>
      <c r="I86" s="28">
        <f t="shared" si="1"/>
        <v>335105602.20013297</v>
      </c>
    </row>
    <row r="87" spans="1:9" x14ac:dyDescent="0.35">
      <c r="A87">
        <v>2107</v>
      </c>
      <c r="B87" s="28">
        <f>'Number of displacements'!B87*Assumptions!C$21</f>
        <v>41115795.947050512</v>
      </c>
      <c r="C87" s="28">
        <f>'Number of displacements'!C87*Assumptions!D$21</f>
        <v>115484846.75439291</v>
      </c>
      <c r="D87" s="28">
        <f>'Number of displacements'!D87*Assumptions!E$21</f>
        <v>86302028.550657362</v>
      </c>
      <c r="E87" s="28">
        <f>'Number of displacements'!E87*Assumptions!F$21</f>
        <v>54846779.957762972</v>
      </c>
      <c r="F87" s="28">
        <f>'Number of displacements'!F87*Assumptions!G$21</f>
        <v>32642861.703249838</v>
      </c>
      <c r="G87" s="28">
        <f>'Number of displacements'!G87*Assumptions!H$21</f>
        <v>12080998.197580069</v>
      </c>
      <c r="I87" s="28">
        <f t="shared" si="1"/>
        <v>342473311.11069369</v>
      </c>
    </row>
    <row r="88" spans="1:9" x14ac:dyDescent="0.35">
      <c r="A88">
        <v>2108</v>
      </c>
      <c r="B88" s="28">
        <f>'Number of displacements'!B88*Assumptions!C$21</f>
        <v>42019777.301510133</v>
      </c>
      <c r="C88" s="28">
        <f>'Number of displacements'!C88*Assumptions!D$21</f>
        <v>118023923.17949821</v>
      </c>
      <c r="D88" s="28">
        <f>'Number of displacements'!D88*Assumptions!E$21</f>
        <v>88199484.816913411</v>
      </c>
      <c r="E88" s="28">
        <f>'Number of displacements'!E88*Assumptions!F$21</f>
        <v>56052653.887525082</v>
      </c>
      <c r="F88" s="28">
        <f>'Number of displacements'!F88*Assumptions!G$21</f>
        <v>33360555.174974017</v>
      </c>
      <c r="G88" s="28">
        <f>'Number of displacements'!G88*Assumptions!H$21</f>
        <v>12346613.804971855</v>
      </c>
      <c r="I88" s="28">
        <f t="shared" si="1"/>
        <v>350003008.16539276</v>
      </c>
    </row>
    <row r="89" spans="1:9" x14ac:dyDescent="0.35">
      <c r="A89">
        <v>2109</v>
      </c>
      <c r="B89" s="28">
        <f>'Number of displacements'!B89*Assumptions!C$21</f>
        <v>42943633.798123442</v>
      </c>
      <c r="C89" s="28">
        <f>'Number of displacements'!C89*Assumptions!D$21</f>
        <v>120618824.32337584</v>
      </c>
      <c r="D89" s="28">
        <f>'Number of displacements'!D89*Assumptions!E$21</f>
        <v>90138658.993429676</v>
      </c>
      <c r="E89" s="28">
        <f>'Number of displacements'!E89*Assumptions!F$21</f>
        <v>57285040.439096518</v>
      </c>
      <c r="F89" s="28">
        <f>'Number of displacements'!F89*Assumptions!G$21</f>
        <v>34094028.020579018</v>
      </c>
      <c r="G89" s="28">
        <f>'Number of displacements'!G89*Assumptions!H$21</f>
        <v>12618069.298251897</v>
      </c>
      <c r="I89" s="28">
        <f t="shared" si="1"/>
        <v>357698254.87285638</v>
      </c>
    </row>
    <row r="90" spans="1:9" x14ac:dyDescent="0.35">
      <c r="A90">
        <v>2110</v>
      </c>
      <c r="B90" s="28">
        <f>'Number of displacements'!B90*Assumptions!C$21</f>
        <v>54553286.863091372</v>
      </c>
      <c r="C90" s="28">
        <f>'Number of displacements'!C90*Assumptions!D$21</f>
        <v>153227678.75990704</v>
      </c>
      <c r="D90" s="28">
        <f>'Number of displacements'!D90*Assumptions!E$21</f>
        <v>114507313.11279532</v>
      </c>
      <c r="E90" s="28">
        <f>'Number of displacements'!E90*Assumptions!F$21</f>
        <v>72771839.912960127</v>
      </c>
      <c r="F90" s="28">
        <f>'Number of displacements'!F90*Assumptions!G$21</f>
        <v>43311222.791914709</v>
      </c>
      <c r="G90" s="28">
        <f>'Number of displacements'!G90*Assumptions!H$21</f>
        <v>16029317.810454641</v>
      </c>
      <c r="I90" s="28">
        <f t="shared" si="1"/>
        <v>454400659.25112319</v>
      </c>
    </row>
    <row r="91" spans="1:9" x14ac:dyDescent="0.35">
      <c r="A91">
        <v>2111</v>
      </c>
      <c r="B91" s="28">
        <f>'Number of displacements'!B91*Assumptions!C$21</f>
        <v>55752707.98611255</v>
      </c>
      <c r="C91" s="28">
        <f>'Number of displacements'!C91*Assumptions!D$21</f>
        <v>156596577.77780426</v>
      </c>
      <c r="D91" s="28">
        <f>'Number of displacements'!D91*Assumptions!E$21</f>
        <v>117024897.25823031</v>
      </c>
      <c r="E91" s="28">
        <f>'Number of displacements'!E91*Assumptions!F$21</f>
        <v>74371818.337207422</v>
      </c>
      <c r="F91" s="28">
        <f>'Number of displacements'!F91*Assumptions!G$21</f>
        <v>44263473.306368038</v>
      </c>
      <c r="G91" s="28">
        <f>'Number of displacements'!G91*Assumptions!H$21</f>
        <v>16381742.081749765</v>
      </c>
      <c r="I91" s="28">
        <f t="shared" si="1"/>
        <v>464391216.74747235</v>
      </c>
    </row>
    <row r="92" spans="1:9" x14ac:dyDescent="0.35">
      <c r="A92">
        <v>2112</v>
      </c>
      <c r="B92" s="28">
        <f>'Number of displacements'!B92*Assumptions!C$21</f>
        <v>56978499.858048648</v>
      </c>
      <c r="C92" s="28">
        <f>'Number of displacements'!C92*Assumptions!D$21</f>
        <v>160039546.18502232</v>
      </c>
      <c r="D92" s="28">
        <f>'Number of displacements'!D92*Assumptions!E$21</f>
        <v>119597833.58822928</v>
      </c>
      <c r="E92" s="28">
        <f>'Number of displacements'!E92*Assumptions!F$21</f>
        <v>76006974.255401805</v>
      </c>
      <c r="F92" s="28">
        <f>'Number of displacements'!F92*Assumptions!G$21</f>
        <v>45236660.21983815</v>
      </c>
      <c r="G92" s="28">
        <f>'Number of displacements'!G92*Assumptions!H$21</f>
        <v>16741914.834200891</v>
      </c>
      <c r="I92" s="28">
        <f t="shared" si="1"/>
        <v>474601428.94074112</v>
      </c>
    </row>
    <row r="93" spans="1:9" x14ac:dyDescent="0.35">
      <c r="A93">
        <v>2113</v>
      </c>
      <c r="B93" s="28">
        <f>'Number of displacements'!B93*Assumptions!C$21</f>
        <v>58231242.272255756</v>
      </c>
      <c r="C93" s="28">
        <f>'Number of displacements'!C93*Assumptions!D$21</f>
        <v>163558212.48820537</v>
      </c>
      <c r="D93" s="28">
        <f>'Number of displacements'!D93*Assumptions!E$21</f>
        <v>122227339.08866407</v>
      </c>
      <c r="E93" s="28">
        <f>'Number of displacements'!E93*Assumptions!F$21</f>
        <v>77678081.088022992</v>
      </c>
      <c r="F93" s="28">
        <f>'Number of displacements'!F93*Assumptions!G$21</f>
        <v>46231243.844813369</v>
      </c>
      <c r="G93" s="28">
        <f>'Number of displacements'!G93*Assumptions!H$21</f>
        <v>17110006.427698396</v>
      </c>
      <c r="I93" s="28">
        <f t="shared" si="1"/>
        <v>485036125.20965993</v>
      </c>
    </row>
    <row r="94" spans="1:9" x14ac:dyDescent="0.35">
      <c r="A94">
        <v>2114</v>
      </c>
      <c r="B94" s="28">
        <f>'Number of displacements'!B94*Assumptions!C$21</f>
        <v>59511527.76956024</v>
      </c>
      <c r="C94" s="28">
        <f>'Number of displacements'!C94*Assumptions!D$21</f>
        <v>167154240.99871966</v>
      </c>
      <c r="D94" s="28">
        <f>'Number of displacements'!D94*Assumptions!E$21</f>
        <v>124914657.50233787</v>
      </c>
      <c r="E94" s="28">
        <f>'Number of displacements'!E94*Assumptions!F$21</f>
        <v>79385929.260151386</v>
      </c>
      <c r="F94" s="28">
        <f>'Number of displacements'!F94*Assumptions!G$21</f>
        <v>47247694.614318274</v>
      </c>
      <c r="G94" s="28">
        <f>'Number of displacements'!G94*Assumptions!H$21</f>
        <v>17486190.967704438</v>
      </c>
      <c r="I94" s="28">
        <f t="shared" si="1"/>
        <v>495700241.11279184</v>
      </c>
    </row>
    <row r="95" spans="1:9" x14ac:dyDescent="0.35">
      <c r="A95">
        <v>2115</v>
      </c>
      <c r="B95" s="28">
        <f>'Number of displacements'!B95*Assumptions!C$21</f>
        <v>60819961.918527424</v>
      </c>
      <c r="C95" s="28">
        <f>'Number of displacements'!C95*Assumptions!D$21</f>
        <v>170829332.61986405</v>
      </c>
      <c r="D95" s="28">
        <f>'Number of displacements'!D95*Assumptions!E$21</f>
        <v>127661059.91726963</v>
      </c>
      <c r="E95" s="28">
        <f>'Number of displacements'!E95*Assumptions!F$21</f>
        <v>81131326.57533519</v>
      </c>
      <c r="F95" s="28">
        <f>'Number of displacements'!F95*Assumptions!G$21</f>
        <v>48286493.304426312</v>
      </c>
      <c r="G95" s="28">
        <f>'Number of displacements'!G95*Assumptions!H$21</f>
        <v>17870646.387603927</v>
      </c>
      <c r="I95" s="28">
        <f t="shared" si="1"/>
        <v>506598820.72302657</v>
      </c>
    </row>
    <row r="96" spans="1:9" x14ac:dyDescent="0.35">
      <c r="A96">
        <v>2116</v>
      </c>
      <c r="B96" s="28">
        <f>'Number of displacements'!B96*Assumptions!C$21</f>
        <v>62157163.601892523</v>
      </c>
      <c r="C96" s="28">
        <f>'Number of displacements'!C96*Assumptions!D$21</f>
        <v>174585225.65138918</v>
      </c>
      <c r="D96" s="28">
        <f>'Number of displacements'!D96*Assumptions!E$21</f>
        <v>130467845.36791198</v>
      </c>
      <c r="E96" s="28">
        <f>'Number of displacements'!E96*Assumptions!F$21</f>
        <v>82915098.59767729</v>
      </c>
      <c r="F96" s="28">
        <f>'Number of displacements'!F96*Assumptions!G$21</f>
        <v>49348131.261664286</v>
      </c>
      <c r="G96" s="28">
        <f>'Number of displacements'!G96*Assumptions!H$21</f>
        <v>18263554.532866132</v>
      </c>
      <c r="I96" s="28">
        <f t="shared" si="1"/>
        <v>517737019.01340139</v>
      </c>
    </row>
    <row r="97" spans="1:9" x14ac:dyDescent="0.35">
      <c r="A97">
        <v>2117</v>
      </c>
      <c r="B97" s="28">
        <f>'Number of displacements'!B97*Assumptions!C$21</f>
        <v>63523765.309289061</v>
      </c>
      <c r="C97" s="28">
        <f>'Number of displacements'!C97*Assumptions!D$21</f>
        <v>178423696.61170384</v>
      </c>
      <c r="D97" s="28">
        <f>'Number of displacements'!D97*Assumptions!E$21</f>
        <v>133336341.44958819</v>
      </c>
      <c r="E97" s="28">
        <f>'Number of displacements'!E97*Assumptions!F$21</f>
        <v>84738089.042323098</v>
      </c>
      <c r="F97" s="28">
        <f>'Number of displacements'!F97*Assumptions!G$21</f>
        <v>50433110.635416865</v>
      </c>
      <c r="G97" s="28">
        <f>'Number of displacements'!G97*Assumptions!H$21</f>
        <v>18665101.247056678</v>
      </c>
      <c r="I97" s="28">
        <f t="shared" si="1"/>
        <v>529120104.29537773</v>
      </c>
    </row>
    <row r="98" spans="1:9" x14ac:dyDescent="0.35">
      <c r="A98">
        <v>2118</v>
      </c>
      <c r="B98" s="28">
        <f>'Number of displacements'!B98*Assumptions!C$21</f>
        <v>64920413.436413176</v>
      </c>
      <c r="C98" s="28">
        <f>'Number of displacements'!C98*Assumptions!D$21</f>
        <v>182346561.07815981</v>
      </c>
      <c r="D98" s="28">
        <f>'Number of displacements'!D98*Assumptions!E$21</f>
        <v>136267904.94643775</v>
      </c>
      <c r="E98" s="28">
        <f>'Number of displacements'!E98*Assumptions!F$21</f>
        <v>86601160.174533367</v>
      </c>
      <c r="F98" s="28">
        <f>'Number of displacements'!F98*Assumptions!G$21</f>
        <v>51541944.615440689</v>
      </c>
      <c r="G98" s="28">
        <f>'Number of displacements'!G98*Assumptions!H$21</f>
        <v>19075476.459740613</v>
      </c>
      <c r="I98" s="28">
        <f t="shared" si="1"/>
        <v>540753460.71072531</v>
      </c>
    </row>
    <row r="99" spans="1:9" x14ac:dyDescent="0.35">
      <c r="A99">
        <v>2119</v>
      </c>
      <c r="B99" s="28">
        <f>'Number of displacements'!B99*Assumptions!C$21</f>
        <v>66347768.590765655</v>
      </c>
      <c r="C99" s="28">
        <f>'Number of displacements'!C99*Assumptions!D$21</f>
        <v>186355674.54581028</v>
      </c>
      <c r="D99" s="28">
        <f>'Number of displacements'!D99*Assumptions!E$21</f>
        <v>139263922.47316864</v>
      </c>
      <c r="E99" s="28">
        <f>'Number of displacements'!E99*Assumptions!F$21</f>
        <v>88505193.217531413</v>
      </c>
      <c r="F99" s="28">
        <f>'Number of displacements'!F99*Assumptions!G$21</f>
        <v>52675157.674600519</v>
      </c>
      <c r="G99" s="28">
        <f>'Number of displacements'!G99*Assumptions!H$21</f>
        <v>19494874.276318107</v>
      </c>
      <c r="I99" s="28">
        <f t="shared" si="1"/>
        <v>552642590.77819467</v>
      </c>
    </row>
    <row r="100" spans="1:9" x14ac:dyDescent="0.35">
      <c r="A100">
        <v>2120</v>
      </c>
      <c r="B100" s="28">
        <f>'Number of displacements'!B100*Assumptions!C$21</f>
        <v>82503578.517260313</v>
      </c>
      <c r="C100" s="28">
        <f>'Number of displacements'!C100*Assumptions!D$21</f>
        <v>231733641.59178638</v>
      </c>
      <c r="D100" s="28">
        <f>'Number of displacements'!D100*Assumptions!E$21</f>
        <v>173174956.84377661</v>
      </c>
      <c r="E100" s="28">
        <f>'Number of displacements'!E100*Assumptions!F$21</f>
        <v>110056378.87909612</v>
      </c>
      <c r="F100" s="28">
        <f>'Number of displacements'!F100*Assumptions!G$21</f>
        <v>65501660.408822492</v>
      </c>
      <c r="G100" s="28">
        <f>'Number of displacements'!G100*Assumptions!H$21</f>
        <v>24241913.853364881</v>
      </c>
      <c r="I100" s="28">
        <f t="shared" si="1"/>
        <v>687212130.09410679</v>
      </c>
    </row>
    <row r="101" spans="1:9" x14ac:dyDescent="0.35">
      <c r="A101">
        <v>2121</v>
      </c>
      <c r="B101" s="28">
        <f>'Number of displacements'!B101*Assumptions!C$21</f>
        <v>84317521.186687052</v>
      </c>
      <c r="C101" s="28">
        <f>'Number of displacements'!C101*Assumptions!D$21</f>
        <v>236828590.78040901</v>
      </c>
      <c r="D101" s="28">
        <f>'Number of displacements'!D101*Assumptions!E$21</f>
        <v>176982421.30944636</v>
      </c>
      <c r="E101" s="28">
        <f>'Number of displacements'!E101*Assumptions!F$21</f>
        <v>112476103.75987352</v>
      </c>
      <c r="F101" s="28">
        <f>'Number of displacements'!F101*Assumptions!G$21</f>
        <v>66941794.992912151</v>
      </c>
      <c r="G101" s="28">
        <f>'Number of displacements'!G101*Assumptions!H$21</f>
        <v>24774902.151781365</v>
      </c>
      <c r="I101" s="28">
        <f t="shared" si="1"/>
        <v>702321334.18110943</v>
      </c>
    </row>
    <row r="102" spans="1:9" x14ac:dyDescent="0.35">
      <c r="A102">
        <v>2122</v>
      </c>
      <c r="B102" s="28">
        <f>'Number of displacements'!B102*Assumptions!C$21</f>
        <v>86171345.617209494</v>
      </c>
      <c r="C102" s="28">
        <f>'Number of displacements'!C102*Assumptions!D$21</f>
        <v>242035558.69473913</v>
      </c>
      <c r="D102" s="28">
        <f>'Number of displacements'!D102*Assumptions!E$21</f>
        <v>180873597.56532839</v>
      </c>
      <c r="E102" s="28">
        <f>'Number of displacements'!E102*Assumptions!F$21</f>
        <v>114949029.26889516</v>
      </c>
      <c r="F102" s="28">
        <f>'Number of displacements'!F102*Assumptions!G$21</f>
        <v>68413592.707483485</v>
      </c>
      <c r="G102" s="28">
        <f>'Number of displacements'!G102*Assumptions!H$21</f>
        <v>25319608.853619598</v>
      </c>
      <c r="I102" s="28">
        <f t="shared" si="1"/>
        <v>717762732.70727527</v>
      </c>
    </row>
    <row r="103" spans="1:9" x14ac:dyDescent="0.35">
      <c r="A103">
        <v>2123</v>
      </c>
      <c r="B103" s="28">
        <f>'Number of displacements'!B103*Assumptions!C$21</f>
        <v>88065928.658407792</v>
      </c>
      <c r="C103" s="28">
        <f>'Number of displacements'!C103*Assumptions!D$21</f>
        <v>247357008.20426643</v>
      </c>
      <c r="D103" s="28">
        <f>'Number of displacements'!D103*Assumptions!E$21</f>
        <v>184850326.11811262</v>
      </c>
      <c r="E103" s="28">
        <f>'Number of displacements'!E103*Assumptions!F$21</f>
        <v>117476325.08742033</v>
      </c>
      <c r="F103" s="28">
        <f>'Number of displacements'!F103*Assumptions!G$21</f>
        <v>69917749.70541206</v>
      </c>
      <c r="G103" s="28">
        <f>'Number of displacements'!G103*Assumptions!H$21</f>
        <v>25876291.602394752</v>
      </c>
      <c r="I103" s="28">
        <f t="shared" si="1"/>
        <v>733543629.37601388</v>
      </c>
    </row>
    <row r="104" spans="1:9" x14ac:dyDescent="0.35">
      <c r="A104">
        <v>2124</v>
      </c>
      <c r="B104" s="28">
        <f>'Number of displacements'!B104*Assumptions!C$21</f>
        <v>90002166.438478827</v>
      </c>
      <c r="C104" s="28">
        <f>'Number of displacements'!C104*Assumptions!D$21</f>
        <v>252795456.32769647</v>
      </c>
      <c r="D104" s="28">
        <f>'Number of displacements'!D104*Assumptions!E$21</f>
        <v>188914487.94029281</v>
      </c>
      <c r="E104" s="28">
        <f>'Number of displacements'!E104*Assumptions!F$21</f>
        <v>120059186.61358957</v>
      </c>
      <c r="F104" s="28">
        <f>'Number of displacements'!F104*Assumptions!G$21</f>
        <v>71454977.445350781</v>
      </c>
      <c r="G104" s="28">
        <f>'Number of displacements'!G104*Assumptions!H$21</f>
        <v>26445213.70623165</v>
      </c>
      <c r="I104" s="28">
        <f t="shared" si="1"/>
        <v>749671488.47163999</v>
      </c>
    </row>
    <row r="105" spans="1:9" x14ac:dyDescent="0.35">
      <c r="A105">
        <v>2125</v>
      </c>
      <c r="B105" s="28">
        <f>'Number of displacements'!B105*Assumptions!C$21</f>
        <v>91980974.788100272</v>
      </c>
      <c r="C105" s="28">
        <f>'Number of displacements'!C105*Assumptions!D$21</f>
        <v>258353475.42348731</v>
      </c>
      <c r="D105" s="28">
        <f>'Number of displacements'!D105*Assumptions!E$21</f>
        <v>193068005.35985672</v>
      </c>
      <c r="E105" s="28">
        <f>'Number of displacements'!E105*Assumptions!F$21</f>
        <v>122698835.52784239</v>
      </c>
      <c r="F105" s="28">
        <f>'Number of displacements'!F105*Assumptions!G$21</f>
        <v>73026003.028246313</v>
      </c>
      <c r="G105" s="28">
        <f>'Number of displacements'!G105*Assumptions!H$21</f>
        <v>27026644.262408148</v>
      </c>
      <c r="I105" s="28">
        <f t="shared" si="1"/>
        <v>766153938.3899411</v>
      </c>
    </row>
    <row r="106" spans="1:9" x14ac:dyDescent="0.35">
      <c r="A106">
        <v>2126</v>
      </c>
      <c r="B106" s="28">
        <f>'Number of displacements'!B106*Assumptions!C$21</f>
        <v>94003289.673613936</v>
      </c>
      <c r="C106" s="28">
        <f>'Number of displacements'!C106*Assumptions!D$21</f>
        <v>264033694.40656221</v>
      </c>
      <c r="D106" s="28">
        <f>'Number of displacements'!D106*Assumptions!E$21</f>
        <v>197312842.96953794</v>
      </c>
      <c r="E106" s="28">
        <f>'Number of displacements'!E106*Assumptions!F$21</f>
        <v>125396520.37076545</v>
      </c>
      <c r="F106" s="28">
        <f>'Number of displacements'!F106*Assumptions!G$21</f>
        <v>74631569.541254088</v>
      </c>
      <c r="G106" s="28">
        <f>'Number of displacements'!G106*Assumptions!H$21</f>
        <v>27620858.28463681</v>
      </c>
      <c r="I106" s="28">
        <f t="shared" si="1"/>
        <v>782998775.24637043</v>
      </c>
    </row>
    <row r="107" spans="1:9" x14ac:dyDescent="0.35">
      <c r="A107">
        <v>2127</v>
      </c>
      <c r="B107" s="28">
        <f>'Number of displacements'!B107*Assumptions!C$21</f>
        <v>96070067.639733016</v>
      </c>
      <c r="C107" s="28">
        <f>'Number of displacements'!C107*Assumptions!D$21</f>
        <v>269838799.99177325</v>
      </c>
      <c r="D107" s="28">
        <f>'Number of displacements'!D107*Assumptions!E$21</f>
        <v>201651008.55605811</v>
      </c>
      <c r="E107" s="28">
        <f>'Number of displacements'!E107*Assumptions!F$21</f>
        <v>128153517.13364623</v>
      </c>
      <c r="F107" s="28">
        <f>'Number of displacements'!F107*Assumptions!G$21</f>
        <v>76272436.40921481</v>
      </c>
      <c r="G107" s="28">
        <f>'Number of displacements'!G107*Assumptions!H$21</f>
        <v>28228136.833144981</v>
      </c>
      <c r="I107" s="28">
        <f t="shared" si="1"/>
        <v>800213966.5635705</v>
      </c>
    </row>
    <row r="108" spans="1:9" x14ac:dyDescent="0.35">
      <c r="A108">
        <v>2128</v>
      </c>
      <c r="B108" s="28">
        <f>'Number of displacements'!B108*Assumptions!C$21</f>
        <v>98182286.261983052</v>
      </c>
      <c r="C108" s="28">
        <f>'Number of displacements'!C108*Assumptions!D$21</f>
        <v>275771537.96470344</v>
      </c>
      <c r="D108" s="28">
        <f>'Number of displacements'!D108*Assumptions!E$21</f>
        <v>206084554.04979983</v>
      </c>
      <c r="E108" s="28">
        <f>'Number of displacements'!E108*Assumptions!F$21</f>
        <v>130971129.86201049</v>
      </c>
      <c r="F108" s="28">
        <f>'Number of displacements'!F108*Assumptions!G$21</f>
        <v>77949379.753858551</v>
      </c>
      <c r="G108" s="28">
        <f>'Number of displacements'!G108*Assumptions!H$21</f>
        <v>28848767.147614866</v>
      </c>
      <c r="I108" s="28">
        <f t="shared" si="1"/>
        <v>817807655.03997016</v>
      </c>
    </row>
    <row r="109" spans="1:9" x14ac:dyDescent="0.35">
      <c r="A109">
        <v>2129</v>
      </c>
      <c r="B109" s="28">
        <f>'Number of displacements'!B109*Assumptions!C$21</f>
        <v>100340944.60909003</v>
      </c>
      <c r="C109" s="28">
        <f>'Number of displacements'!C109*Assumptions!D$21</f>
        <v>281834714.4804101</v>
      </c>
      <c r="D109" s="28">
        <f>'Number of displacements'!D109*Assumptions!E$21</f>
        <v>210615576.49535963</v>
      </c>
      <c r="E109" s="28">
        <f>'Number of displacements'!E109*Assumptions!F$21</f>
        <v>133850691.27242894</v>
      </c>
      <c r="F109" s="28">
        <f>'Number of displacements'!F109*Assumptions!G$21</f>
        <v>79663192.760906383</v>
      </c>
      <c r="G109" s="28">
        <f>'Number of displacements'!G109*Assumptions!H$21</f>
        <v>29483042.783046447</v>
      </c>
      <c r="I109" s="28">
        <f t="shared" si="1"/>
        <v>835788162.40124154</v>
      </c>
    </row>
    <row r="110" spans="1:9" x14ac:dyDescent="0.35">
      <c r="A110">
        <v>2130</v>
      </c>
      <c r="B110" s="28">
        <f>'Number of displacements'!B110*Assumptions!C$21</f>
        <v>122605119.62829225</v>
      </c>
      <c r="C110" s="28">
        <f>'Number of displacements'!C110*Assumptions!D$21</f>
        <v>344369678.98691612</v>
      </c>
      <c r="D110" s="28">
        <f>'Number of displacements'!D110*Assumptions!E$21</f>
        <v>257348065.16318166</v>
      </c>
      <c r="E110" s="28">
        <f>'Number of displacements'!E110*Assumptions!F$21</f>
        <v>163550184.62023816</v>
      </c>
      <c r="F110" s="28">
        <f>'Number of displacements'!F110*Assumptions!G$21</f>
        <v>97339279.757366523</v>
      </c>
      <c r="G110" s="28">
        <f>'Number of displacements'!G110*Assumptions!H$21</f>
        <v>36024894.936996639</v>
      </c>
      <c r="I110" s="28">
        <f t="shared" si="1"/>
        <v>1021237223.0929914</v>
      </c>
    </row>
    <row r="111" spans="1:9" x14ac:dyDescent="0.35">
      <c r="A111">
        <v>2131</v>
      </c>
      <c r="B111" s="28">
        <f>'Number of displacements'!B111*Assumptions!C$21</f>
        <v>125300744.01187459</v>
      </c>
      <c r="C111" s="28">
        <f>'Number of displacements'!C111*Assumptions!D$21</f>
        <v>351941070.02228159</v>
      </c>
      <c r="D111" s="28">
        <f>'Number of displacements'!D111*Assumptions!E$21</f>
        <v>263006178.96483019</v>
      </c>
      <c r="E111" s="28">
        <f>'Number of displacements'!E111*Assumptions!F$21</f>
        <v>167146036.62819928</v>
      </c>
      <c r="F111" s="28">
        <f>'Number of displacements'!F111*Assumptions!G$21</f>
        <v>99479403.569404721</v>
      </c>
      <c r="G111" s="28">
        <f>'Number of displacements'!G111*Assumptions!H$21</f>
        <v>36816946.569934741</v>
      </c>
      <c r="I111" s="28">
        <f t="shared" si="1"/>
        <v>1043690379.766525</v>
      </c>
    </row>
    <row r="112" spans="1:9" x14ac:dyDescent="0.35">
      <c r="A112">
        <v>2132</v>
      </c>
      <c r="B112" s="28">
        <f>'Number of displacements'!B112*Assumptions!C$21</f>
        <v>128055635.01368132</v>
      </c>
      <c r="C112" s="28">
        <f>'Number of displacements'!C112*Assumptions!D$21</f>
        <v>359678927.4038685</v>
      </c>
      <c r="D112" s="28">
        <f>'Number of displacements'!D112*Assumptions!E$21</f>
        <v>268788693.35900748</v>
      </c>
      <c r="E112" s="28">
        <f>'Number of displacements'!E112*Assumptions!F$21</f>
        <v>170820947.86616477</v>
      </c>
      <c r="F112" s="28">
        <f>'Number of displacements'!F112*Assumptions!G$21</f>
        <v>101666580.63622631</v>
      </c>
      <c r="G112" s="28">
        <f>'Number of displacements'!G112*Assumptions!H$21</f>
        <v>37626412.432403214</v>
      </c>
      <c r="I112" s="28">
        <f t="shared" si="1"/>
        <v>1066637196.7113516</v>
      </c>
    </row>
    <row r="113" spans="1:9" x14ac:dyDescent="0.35">
      <c r="A113">
        <v>2133</v>
      </c>
      <c r="B113" s="28">
        <f>'Number of displacements'!B113*Assumptions!C$21</f>
        <v>130871095.68322375</v>
      </c>
      <c r="C113" s="28">
        <f>'Number of displacements'!C113*Assumptions!D$21</f>
        <v>367586911.09908503</v>
      </c>
      <c r="D113" s="28">
        <f>'Number of displacements'!D113*Assumptions!E$21</f>
        <v>274698343.44577748</v>
      </c>
      <c r="E113" s="28">
        <f>'Number of displacements'!E113*Assumptions!F$21</f>
        <v>174576656.54856497</v>
      </c>
      <c r="F113" s="28">
        <f>'Number of displacements'!F113*Assumptions!G$21</f>
        <v>103901845.48152246</v>
      </c>
      <c r="G113" s="28">
        <f>'Number of displacements'!G113*Assumptions!H$21</f>
        <v>38453675.397661202</v>
      </c>
      <c r="I113" s="28">
        <f t="shared" si="1"/>
        <v>1090088527.6558347</v>
      </c>
    </row>
    <row r="114" spans="1:9" x14ac:dyDescent="0.35">
      <c r="A114">
        <v>2134</v>
      </c>
      <c r="B114" s="28">
        <f>'Number of displacements'!B114*Assumptions!C$21</f>
        <v>133748457.71915974</v>
      </c>
      <c r="C114" s="28">
        <f>'Number of displacements'!C114*Assumptions!D$21</f>
        <v>375668761.54422551</v>
      </c>
      <c r="D114" s="28">
        <f>'Number of displacements'!D114*Assumptions!E$21</f>
        <v>280737924.45974392</v>
      </c>
      <c r="E114" s="28">
        <f>'Number of displacements'!E114*Assumptions!F$21</f>
        <v>178414939.10661238</v>
      </c>
      <c r="F114" s="28">
        <f>'Number of displacements'!F114*Assumptions!G$21</f>
        <v>106186255.37426049</v>
      </c>
      <c r="G114" s="28">
        <f>'Number of displacements'!G114*Assumptions!H$21</f>
        <v>39299126.756907508</v>
      </c>
      <c r="I114" s="28">
        <f t="shared" si="1"/>
        <v>1114055464.9609094</v>
      </c>
    </row>
    <row r="115" spans="1:9" x14ac:dyDescent="0.35">
      <c r="A115">
        <v>2135</v>
      </c>
      <c r="B115" s="28">
        <f>'Number of displacements'!B115*Assumptions!C$21</f>
        <v>136689082.09918037</v>
      </c>
      <c r="C115" s="28">
        <f>'Number of displacements'!C115*Assumptions!D$21</f>
        <v>383928301.41367745</v>
      </c>
      <c r="D115" s="28">
        <f>'Number of displacements'!D115*Assumptions!E$21</f>
        <v>286910293.09218198</v>
      </c>
      <c r="E115" s="28">
        <f>'Number of displacements'!E115*Assumptions!F$21</f>
        <v>182337611.02854541</v>
      </c>
      <c r="F115" s="28">
        <f>'Number of displacements'!F115*Assumptions!G$21</f>
        <v>108520890.82876647</v>
      </c>
      <c r="G115" s="28">
        <f>'Number of displacements'!G115*Assumptions!H$21</f>
        <v>40163166.404359296</v>
      </c>
      <c r="I115" s="28">
        <f t="shared" si="1"/>
        <v>1138549344.8667111</v>
      </c>
    </row>
    <row r="116" spans="1:9" x14ac:dyDescent="0.35">
      <c r="A116">
        <v>2136</v>
      </c>
      <c r="B116" s="28">
        <f>'Number of displacements'!B116*Assumptions!C$21</f>
        <v>139694359.7237455</v>
      </c>
      <c r="C116" s="28">
        <f>'Number of displacements'!C116*Assumptions!D$21</f>
        <v>392369437.42802751</v>
      </c>
      <c r="D116" s="28">
        <f>'Number of displacements'!D116*Assumptions!E$21</f>
        <v>293218368.84223878</v>
      </c>
      <c r="E116" s="28">
        <f>'Number of displacements'!E116*Assumptions!F$21</f>
        <v>186346527.71834472</v>
      </c>
      <c r="F116" s="28">
        <f>'Number of displacements'!F116*Assumptions!G$21</f>
        <v>110906856.1158033</v>
      </c>
      <c r="G116" s="28">
        <f>'Number of displacements'!G116*Assumptions!H$21</f>
        <v>41046203.026400037</v>
      </c>
      <c r="I116" s="28">
        <f t="shared" si="1"/>
        <v>1163581752.8545599</v>
      </c>
    </row>
    <row r="117" spans="1:9" x14ac:dyDescent="0.35">
      <c r="A117">
        <v>2137</v>
      </c>
      <c r="B117" s="28">
        <f>'Number of displacements'!B117*Assumptions!C$21</f>
        <v>142765712.07397279</v>
      </c>
      <c r="C117" s="28">
        <f>'Number of displacements'!C117*Assumptions!D$21</f>
        <v>400996162.20192039</v>
      </c>
      <c r="D117" s="28">
        <f>'Number of displacements'!D117*Assumptions!E$21</f>
        <v>299665135.39784181</v>
      </c>
      <c r="E117" s="28">
        <f>'Number of displacements'!E117*Assumptions!F$21</f>
        <v>190443585.37332997</v>
      </c>
      <c r="F117" s="28">
        <f>'Number of displacements'!F117*Assumptions!G$21</f>
        <v>113345279.78488499</v>
      </c>
      <c r="G117" s="28">
        <f>'Number of displacements'!G117*Assumptions!H$21</f>
        <v>41948654.294886082</v>
      </c>
      <c r="I117" s="28">
        <f t="shared" si="1"/>
        <v>1189164529.1268361</v>
      </c>
    </row>
    <row r="118" spans="1:9" x14ac:dyDescent="0.35">
      <c r="A118">
        <v>2138</v>
      </c>
      <c r="B118" s="28">
        <f>'Number of displacements'!B118*Assumptions!C$21</f>
        <v>145904591.88399088</v>
      </c>
      <c r="C118" s="28">
        <f>'Number of displacements'!C118*Assumptions!D$21</f>
        <v>409812556.13254541</v>
      </c>
      <c r="D118" s="28">
        <f>'Number of displacements'!D118*Assumptions!E$21</f>
        <v>306253642.0469681</v>
      </c>
      <c r="E118" s="28">
        <f>'Number of displacements'!E118*Assumptions!F$21</f>
        <v>194630721.8810516</v>
      </c>
      <c r="F118" s="28">
        <f>'Number of displacements'!F118*Assumptions!G$21</f>
        <v>115837315.19807498</v>
      </c>
      <c r="G118" s="28">
        <f>'Number of displacements'!G118*Assumptions!H$21</f>
        <v>42870947.064703397</v>
      </c>
      <c r="I118" s="28">
        <f t="shared" si="1"/>
        <v>1215309774.2073345</v>
      </c>
    </row>
    <row r="119" spans="1:9" x14ac:dyDescent="0.35">
      <c r="A119">
        <v>2139</v>
      </c>
      <c r="B119" s="28">
        <f>'Number of displacements'!B119*Assumptions!C$21</f>
        <v>149112483.82807538</v>
      </c>
      <c r="C119" s="28">
        <f>'Number of displacements'!C119*Assumptions!D$21</f>
        <v>418822789.32964414</v>
      </c>
      <c r="D119" s="28">
        <f>'Number of displacements'!D119*Assumptions!E$21</f>
        <v>312987005.11994225</v>
      </c>
      <c r="E119" s="28">
        <f>'Number of displacements'!E119*Assumptions!F$21</f>
        <v>198909917.73590177</v>
      </c>
      <c r="F119" s="28">
        <f>'Number of displacements'!F119*Assumptions!G$21</f>
        <v>118384141.07552053</v>
      </c>
      <c r="G119" s="28">
        <f>'Number of displacements'!G119*Assumptions!H$21</f>
        <v>43813517.575667739</v>
      </c>
      <c r="I119" s="28">
        <f t="shared" si="1"/>
        <v>1242029854.664752</v>
      </c>
    </row>
    <row r="120" spans="1:9" x14ac:dyDescent="0.35">
      <c r="A120">
        <v>2140</v>
      </c>
      <c r="B120" s="28">
        <f>'Number of displacements'!B120*Assumptions!C$21</f>
        <v>179547322.93126562</v>
      </c>
      <c r="C120" s="28">
        <f>'Number of displacements'!C120*Assumptions!D$21</f>
        <v>504307276.4681856</v>
      </c>
      <c r="D120" s="28">
        <f>'Number of displacements'!D120*Assumptions!E$21</f>
        <v>376869712.30626881</v>
      </c>
      <c r="E120" s="28">
        <f>'Number of displacements'!E120*Assumptions!F$21</f>
        <v>239508740.76470268</v>
      </c>
      <c r="F120" s="28">
        <f>'Number of displacements'!F120*Assumptions!G$21</f>
        <v>142547123.23170978</v>
      </c>
      <c r="G120" s="28">
        <f>'Number of displacements'!G120*Assumptions!H$21</f>
        <v>52756144.803966761</v>
      </c>
      <c r="I120" s="28">
        <f t="shared" si="1"/>
        <v>1495536320.5060992</v>
      </c>
    </row>
    <row r="121" spans="1:9" x14ac:dyDescent="0.35">
      <c r="A121">
        <v>2141</v>
      </c>
      <c r="B121" s="28">
        <f>'Number of displacements'!B121*Assumptions!C$21</f>
        <v>183494891.70463985</v>
      </c>
      <c r="C121" s="28">
        <f>'Number of displacements'!C121*Assumptions!D$21</f>
        <v>515395092.33906496</v>
      </c>
      <c r="D121" s="28">
        <f>'Number of displacements'!D121*Assumptions!E$21</f>
        <v>385155656.55563128</v>
      </c>
      <c r="E121" s="28">
        <f>'Number of displacements'!E121*Assumptions!F$21</f>
        <v>244774635.0735521</v>
      </c>
      <c r="F121" s="28">
        <f>'Number of displacements'!F121*Assumptions!G$21</f>
        <v>145681197.09712321</v>
      </c>
      <c r="G121" s="28">
        <f>'Number of displacements'!G121*Assumptions!H$21</f>
        <v>53916053.54797779</v>
      </c>
      <c r="I121" s="28">
        <f t="shared" si="1"/>
        <v>1528417526.3179891</v>
      </c>
    </row>
    <row r="122" spans="1:9" x14ac:dyDescent="0.35">
      <c r="A122">
        <v>2142</v>
      </c>
      <c r="B122" s="28">
        <f>'Number of displacements'!B122*Assumptions!C$21</f>
        <v>187529252.63378733</v>
      </c>
      <c r="C122" s="28">
        <f>'Number of displacements'!C122*Assumptions!D$21</f>
        <v>526726687.48207283</v>
      </c>
      <c r="D122" s="28">
        <f>'Number of displacements'!D122*Assumptions!E$21</f>
        <v>393623777.48266679</v>
      </c>
      <c r="E122" s="28">
        <f>'Number of displacements'!E122*Assumptions!F$21</f>
        <v>250156306.54687363</v>
      </c>
      <c r="F122" s="28">
        <f>'Number of displacements'!F122*Assumptions!G$21</f>
        <v>148884177.43199867</v>
      </c>
      <c r="G122" s="28">
        <f>'Number of displacements'!G122*Assumptions!H$21</f>
        <v>55101464.312643141</v>
      </c>
      <c r="I122" s="28">
        <f t="shared" si="1"/>
        <v>1562021665.8900423</v>
      </c>
    </row>
    <row r="123" spans="1:9" x14ac:dyDescent="0.35">
      <c r="A123">
        <v>2143</v>
      </c>
      <c r="B123" s="28">
        <f>'Number of displacements'!B123*Assumptions!C$21</f>
        <v>191652313.95102417</v>
      </c>
      <c r="C123" s="28">
        <f>'Number of displacements'!C123*Assumptions!D$21</f>
        <v>538307421.68440378</v>
      </c>
      <c r="D123" s="28">
        <f>'Number of displacements'!D123*Assumptions!E$21</f>
        <v>402278080.46574724</v>
      </c>
      <c r="E123" s="28">
        <f>'Number of displacements'!E123*Assumptions!F$21</f>
        <v>255656300.68805662</v>
      </c>
      <c r="F123" s="28">
        <f>'Number of displacements'!F123*Assumptions!G$21</f>
        <v>152157579.22983587</v>
      </c>
      <c r="G123" s="28">
        <f>'Number of displacements'!G123*Assumptions!H$21</f>
        <v>56312937.791259445</v>
      </c>
      <c r="I123" s="28">
        <f t="shared" si="1"/>
        <v>1596364633.8103273</v>
      </c>
    </row>
    <row r="124" spans="1:9" x14ac:dyDescent="0.35">
      <c r="A124">
        <v>2144</v>
      </c>
      <c r="B124" s="28">
        <f>'Number of displacements'!B124*Assumptions!C$21</f>
        <v>195866025.84350166</v>
      </c>
      <c r="C124" s="28">
        <f>'Number of displacements'!C124*Assumptions!D$21</f>
        <v>550142772.57476735</v>
      </c>
      <c r="D124" s="28">
        <f>'Number of displacements'!D124*Assumptions!E$21</f>
        <v>411122658.94641572</v>
      </c>
      <c r="E124" s="28">
        <f>'Number of displacements'!E124*Assumptions!F$21</f>
        <v>261277218.9665145</v>
      </c>
      <c r="F124" s="28">
        <f>'Number of displacements'!F124*Assumptions!G$21</f>
        <v>155502950.79313037</v>
      </c>
      <c r="G124" s="28">
        <f>'Number of displacements'!G124*Assumptions!H$21</f>
        <v>57551047.004655167</v>
      </c>
      <c r="I124" s="28">
        <f t="shared" si="1"/>
        <v>1631462674.1289849</v>
      </c>
    </row>
    <row r="125" spans="1:9" x14ac:dyDescent="0.35">
      <c r="A125">
        <v>2145</v>
      </c>
      <c r="B125" s="28">
        <f>'Number of displacements'!B125*Assumptions!C$21</f>
        <v>200172381.37563458</v>
      </c>
      <c r="C125" s="28">
        <f>'Number of displacements'!C125*Assumptions!D$21</f>
        <v>562238338.21427858</v>
      </c>
      <c r="D125" s="28">
        <f>'Number of displacements'!D125*Assumptions!E$21</f>
        <v>420161696.36556309</v>
      </c>
      <c r="E125" s="28">
        <f>'Number of displacements'!E125*Assumptions!F$21</f>
        <v>267021720.04816586</v>
      </c>
      <c r="F125" s="28">
        <f>'Number of displacements'!F125*Assumptions!G$21</f>
        <v>158921874.46571285</v>
      </c>
      <c r="G125" s="28">
        <f>'Number of displacements'!G125*Assumptions!H$21</f>
        <v>58816377.572226696</v>
      </c>
      <c r="I125" s="28">
        <f t="shared" si="1"/>
        <v>1667332388.0415816</v>
      </c>
    </row>
    <row r="126" spans="1:9" x14ac:dyDescent="0.35">
      <c r="A126">
        <v>2146</v>
      </c>
      <c r="B126" s="28">
        <f>'Number of displacements'!B126*Assumptions!C$21</f>
        <v>204573417.43181074</v>
      </c>
      <c r="C126" s="28">
        <f>'Number of displacements'!C126*Assumptions!D$21</f>
        <v>574599839.74431348</v>
      </c>
      <c r="D126" s="28">
        <f>'Number of displacements'!D126*Assumptions!E$21</f>
        <v>429399468.14217472</v>
      </c>
      <c r="E126" s="28">
        <f>'Number of displacements'!E126*Assumptions!F$21</f>
        <v>272892521.05297023</v>
      </c>
      <c r="F126" s="28">
        <f>'Number of displacements'!F126*Assumptions!G$21</f>
        <v>162415967.38118953</v>
      </c>
      <c r="G126" s="28">
        <f>'Number of displacements'!G126*Assumptions!H$21</f>
        <v>60109527.988933235</v>
      </c>
      <c r="I126" s="28">
        <f t="shared" si="1"/>
        <v>1703990741.7413919</v>
      </c>
    </row>
    <row r="127" spans="1:9" x14ac:dyDescent="0.35">
      <c r="A127">
        <v>2147</v>
      </c>
      <c r="B127" s="28">
        <f>'Number of displacements'!B127*Assumptions!C$21</f>
        <v>209071215.67982703</v>
      </c>
      <c r="C127" s="28">
        <f>'Number of displacements'!C127*Assumptions!D$21</f>
        <v>587233124.09257853</v>
      </c>
      <c r="D127" s="28">
        <f>'Number of displacements'!D127*Assumptions!E$21</f>
        <v>438840343.69558221</v>
      </c>
      <c r="E127" s="28">
        <f>'Number of displacements'!E127*Assumptions!F$21</f>
        <v>278892398.84011197</v>
      </c>
      <c r="F127" s="28">
        <f>'Number of displacements'!F127*Assumptions!G$21</f>
        <v>165986882.22783858</v>
      </c>
      <c r="G127" s="28">
        <f>'Number of displacements'!G127*Assumptions!H$21</f>
        <v>61431109.908381931</v>
      </c>
      <c r="I127" s="28">
        <f t="shared" si="1"/>
        <v>1741455074.4443202</v>
      </c>
    </row>
    <row r="128" spans="1:9" x14ac:dyDescent="0.35">
      <c r="A128">
        <v>2148</v>
      </c>
      <c r="B128" s="28">
        <f>'Number of displacements'!B128*Assumptions!C$21</f>
        <v>213667903.55550766</v>
      </c>
      <c r="C128" s="28">
        <f>'Number of displacements'!C128*Assumptions!D$21</f>
        <v>600144166.73867965</v>
      </c>
      <c r="D128" s="28">
        <f>'Number of displacements'!D128*Assumptions!E$21</f>
        <v>448488788.51217604</v>
      </c>
      <c r="E128" s="28">
        <f>'Number of displacements'!E128*Assumptions!F$21</f>
        <v>285024191.32144082</v>
      </c>
      <c r="F128" s="28">
        <f>'Number of displacements'!F128*Assumptions!G$21</f>
        <v>169636308.03032297</v>
      </c>
      <c r="G128" s="28">
        <f>'Number of displacements'!G128*Assumptions!H$21</f>
        <v>62781748.432136945</v>
      </c>
      <c r="I128" s="28">
        <f t="shared" si="1"/>
        <v>1779743106.5902643</v>
      </c>
    </row>
    <row r="129" spans="1:9" x14ac:dyDescent="0.35">
      <c r="A129">
        <v>2149</v>
      </c>
      <c r="B129" s="28">
        <f>'Number of displacements'!B129*Assumptions!C$21</f>
        <v>218365655.26897067</v>
      </c>
      <c r="C129" s="28">
        <f>'Number of displacements'!C129*Assumptions!D$21</f>
        <v>613339074.54049194</v>
      </c>
      <c r="D129" s="28">
        <f>'Number of displacements'!D129*Assumptions!E$21</f>
        <v>458349366.25755888</v>
      </c>
      <c r="E129" s="28">
        <f>'Number of displacements'!E129*Assumptions!F$21</f>
        <v>291290798.80378962</v>
      </c>
      <c r="F129" s="28">
        <f>'Number of displacements'!F129*Assumptions!G$21</f>
        <v>173365970.94859076</v>
      </c>
      <c r="G129" s="28">
        <f>'Number of displacements'!G129*Assumptions!H$21</f>
        <v>64162082.405389309</v>
      </c>
      <c r="I129" s="28">
        <f t="shared" si="1"/>
        <v>1818872948.224791</v>
      </c>
    </row>
    <row r="130" spans="1:9" x14ac:dyDescent="0.35">
      <c r="A130">
        <v>2150</v>
      </c>
      <c r="B130" s="28">
        <f>'Number of displacements'!B130*Assumptions!C$21</f>
        <v>259686604.59494162</v>
      </c>
      <c r="C130" s="28">
        <f>'Number of displacements'!C130*Assumptions!D$21</f>
        <v>729400150.11351907</v>
      </c>
      <c r="D130" s="28">
        <f>'Number of displacements'!D130*Assumptions!E$21</f>
        <v>545082011.61514008</v>
      </c>
      <c r="E130" s="28">
        <f>'Number of displacements'!E130*Assumptions!F$21</f>
        <v>346411244.92736703</v>
      </c>
      <c r="F130" s="28">
        <f>'Number of displacements'!F130*Assumptions!G$21</f>
        <v>206171709.06519467</v>
      </c>
      <c r="G130" s="28">
        <f>'Number of displacements'!G130*Assumptions!H$21</f>
        <v>76303360.540250838</v>
      </c>
      <c r="I130" s="28">
        <f t="shared" si="1"/>
        <v>2163055080.8564134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Expected'!B4*Frequency!B3</f>
        <v>67570807.497868255</v>
      </c>
      <c r="C3" s="28">
        <f>'Total Property Damage Expected'!C4*Frequency!C3</f>
        <v>173379358.77359995</v>
      </c>
      <c r="D3" s="28">
        <f>'Total Property Damage Expected'!D4*Frequency!D3</f>
        <v>118825098.30148382</v>
      </c>
      <c r="E3" s="28">
        <f>'Total Property Damage Expected'!E4*Frequency!E3</f>
        <v>60106590.390545607</v>
      </c>
      <c r="F3" s="28">
        <f>'Total Property Damage Expected'!F4*Frequency!F3</f>
        <v>40018679.789435148</v>
      </c>
      <c r="G3" s="28">
        <f>'Total Property Damage Expected'!G4*Frequency!G3</f>
        <v>14993909.803306038</v>
      </c>
    </row>
    <row r="4" spans="1:7" x14ac:dyDescent="0.35">
      <c r="A4">
        <v>2024</v>
      </c>
      <c r="B4" s="28">
        <f>'Total Property Damage Expected'!B5*Frequency!B4</f>
        <v>68648621.234677747</v>
      </c>
      <c r="C4" s="28">
        <f>'Total Property Damage Expected'!C5*Frequency!C4</f>
        <v>176144911.85021967</v>
      </c>
      <c r="D4" s="28">
        <f>'Total Property Damage Expected'!D5*Frequency!D4</f>
        <v>120720463.00067167</v>
      </c>
      <c r="E4" s="28">
        <f>'Total Property Damage Expected'!E5*Frequency!E4</f>
        <v>61065343.307591252</v>
      </c>
      <c r="F4" s="28">
        <f>'Total Property Damage Expected'!F5*Frequency!F4</f>
        <v>40657012.886274263</v>
      </c>
      <c r="G4" s="28">
        <f>'Total Property Damage Expected'!G5*Frequency!G4</f>
        <v>15233075.835989539</v>
      </c>
    </row>
    <row r="5" spans="1:7" x14ac:dyDescent="0.35">
      <c r="A5">
        <v>2025</v>
      </c>
      <c r="B5" s="28">
        <f>'Total Property Damage Expected'!B6*Frequency!B5</f>
        <v>69743627.04738912</v>
      </c>
      <c r="C5" s="28">
        <f>'Total Property Damage Expected'!C6*Frequency!C5</f>
        <v>178954577.9277969</v>
      </c>
      <c r="D5" s="28">
        <f>'Total Property Damage Expected'!D6*Frequency!D5</f>
        <v>122646060.43178464</v>
      </c>
      <c r="E5" s="28">
        <f>'Total Property Damage Expected'!E6*Frequency!E5</f>
        <v>62039389.175875202</v>
      </c>
      <c r="F5" s="28">
        <f>'Total Property Damage Expected'!F6*Frequency!F5</f>
        <v>41305527.956748277</v>
      </c>
      <c r="G5" s="28">
        <f>'Total Property Damage Expected'!G6*Frequency!G5</f>
        <v>15476056.776988477</v>
      </c>
    </row>
    <row r="6" spans="1:7" x14ac:dyDescent="0.35">
      <c r="A6">
        <v>2026</v>
      </c>
      <c r="B6" s="28">
        <f>'Total Property Damage Expected'!B7*Frequency!B6</f>
        <v>70856099.164715305</v>
      </c>
      <c r="C6" s="28">
        <f>'Total Property Damage Expected'!C7*Frequency!C6</f>
        <v>181809060.64744779</v>
      </c>
      <c r="D6" s="28">
        <f>'Total Property Damage Expected'!D7*Frequency!D6</f>
        <v>124602372.83345477</v>
      </c>
      <c r="E6" s="28">
        <f>'Total Property Damage Expected'!E7*Frequency!E6</f>
        <v>63028971.931403726</v>
      </c>
      <c r="F6" s="28">
        <f>'Total Property Damage Expected'!F7*Frequency!F6</f>
        <v>41964387.412280999</v>
      </c>
      <c r="G6" s="28">
        <f>'Total Property Damage Expected'!G7*Frequency!G6</f>
        <v>15722913.477441672</v>
      </c>
    </row>
    <row r="7" spans="1:7" x14ac:dyDescent="0.35">
      <c r="A7">
        <v>2027</v>
      </c>
      <c r="B7" s="28">
        <f>'Total Property Damage Expected'!B8*Frequency!B7</f>
        <v>71986316.189558089</v>
      </c>
      <c r="C7" s="28">
        <f>'Total Property Damage Expected'!C8*Frequency!C7</f>
        <v>184709074.8739824</v>
      </c>
      <c r="D7" s="28">
        <f>'Total Property Damage Expected'!D8*Frequency!D7</f>
        <v>126589890.13644381</v>
      </c>
      <c r="E7" s="28">
        <f>'Total Property Damage Expected'!E8*Frequency!E7</f>
        <v>64034339.401176661</v>
      </c>
      <c r="F7" s="28">
        <f>'Total Property Damage Expected'!F8*Frequency!F7</f>
        <v>42633756.254901066</v>
      </c>
      <c r="G7" s="28">
        <f>'Total Property Damage Expected'!G8*Frequency!G7</f>
        <v>15973707.759117056</v>
      </c>
    </row>
    <row r="8" spans="1:7" x14ac:dyDescent="0.35">
      <c r="A8">
        <v>2028</v>
      </c>
      <c r="B8" s="28">
        <f>'Total Property Damage Expected'!B9*Frequency!B8</f>
        <v>73134561.168780267</v>
      </c>
      <c r="C8" s="28">
        <f>'Total Property Damage Expected'!C9*Frequency!C8</f>
        <v>187655346.87493235</v>
      </c>
      <c r="D8" s="28">
        <f>'Total Property Damage Expected'!D9*Frequency!D8</f>
        <v>128609110.08633958</v>
      </c>
      <c r="E8" s="28">
        <f>'Total Property Damage Expected'!E9*Frequency!E8</f>
        <v>65055743.365252227</v>
      </c>
      <c r="F8" s="28">
        <f>'Total Property Damage Expected'!F9*Frequency!F8</f>
        <v>43313802.118564442</v>
      </c>
      <c r="G8" s="28">
        <f>'Total Property Damage Expected'!G9*Frequency!G8</f>
        <v>16228502.429894073</v>
      </c>
    </row>
    <row r="9" spans="1:7" x14ac:dyDescent="0.35">
      <c r="A9">
        <v>2029</v>
      </c>
      <c r="B9" s="28">
        <f>'Total Property Damage Expected'!B10*Frequency!B9</f>
        <v>74301121.664090797</v>
      </c>
      <c r="C9" s="28">
        <f>'Total Property Damage Expected'!C10*Frequency!C9</f>
        <v>190648614.50243455</v>
      </c>
      <c r="D9" s="28">
        <f>'Total Property Damage Expected'!D10*Frequency!D9</f>
        <v>130660538.36820927</v>
      </c>
      <c r="E9" s="28">
        <f>'Total Property Damage Expected'!E10*Frequency!E9</f>
        <v>66093439.619801693</v>
      </c>
      <c r="F9" s="28">
        <f>'Total Property Damage Expected'!F10*Frequency!F9</f>
        <v>44004695.311135948</v>
      </c>
      <c r="G9" s="28">
        <f>'Total Property Damage Expected'!G10*Frequency!G9</f>
        <v>16487361.299493015</v>
      </c>
    </row>
    <row r="10" spans="1:7" x14ac:dyDescent="0.35">
      <c r="A10">
        <v>2030</v>
      </c>
      <c r="B10" s="28">
        <f>'Total Property Damage Expected'!B11*Frequency!B10</f>
        <v>88885450.126028091</v>
      </c>
      <c r="C10" s="28">
        <f>'Total Property Damage Expected'!C11*Frequency!C10</f>
        <v>228070418.54042867</v>
      </c>
      <c r="D10" s="28">
        <f>'Total Property Damage Expected'!D11*Frequency!D10</f>
        <v>156307475.66736022</v>
      </c>
      <c r="E10" s="28">
        <f>'Total Property Damage Expected'!E11*Frequency!E10</f>
        <v>79066708.542338938</v>
      </c>
      <c r="F10" s="28">
        <f>'Total Property Damage Expected'!F11*Frequency!F10</f>
        <v>52642235.578515857</v>
      </c>
      <c r="G10" s="28">
        <f>'Total Property Damage Expected'!G11*Frequency!G10</f>
        <v>19723612.479515918</v>
      </c>
    </row>
    <row r="11" spans="1:7" x14ac:dyDescent="0.35">
      <c r="A11">
        <v>2031</v>
      </c>
      <c r="B11" s="28">
        <f>'Total Property Damage Expected'!B12*Frequency!B11</f>
        <v>90303251.136491805</v>
      </c>
      <c r="C11" s="28">
        <f>'Total Property Damage Expected'!C12*Frequency!C11</f>
        <v>231708342.06340146</v>
      </c>
      <c r="D11" s="28">
        <f>'Total Property Damage Expected'!D12*Frequency!D11</f>
        <v>158800717.21172997</v>
      </c>
      <c r="E11" s="28">
        <f>'Total Property Damage Expected'!E12*Frequency!E11</f>
        <v>80327891.999321207</v>
      </c>
      <c r="F11" s="28">
        <f>'Total Property Damage Expected'!F12*Frequency!F11</f>
        <v>53481925.479286619</v>
      </c>
      <c r="G11" s="28">
        <f>'Total Property Damage Expected'!G12*Frequency!G11</f>
        <v>20038221.424667265</v>
      </c>
    </row>
    <row r="12" spans="1:7" x14ac:dyDescent="0.35">
      <c r="A12">
        <v>2032</v>
      </c>
      <c r="B12" s="28">
        <f>'Total Property Damage Expected'!B13*Frequency!B12</f>
        <v>91743667.318532214</v>
      </c>
      <c r="C12" s="28">
        <f>'Total Property Damage Expected'!C13*Frequency!C12</f>
        <v>235404293.66228035</v>
      </c>
      <c r="D12" s="28">
        <f>'Total Property Damage Expected'!D13*Frequency!D12</f>
        <v>161333728.14890724</v>
      </c>
      <c r="E12" s="28">
        <f>'Total Property Damage Expected'!E13*Frequency!E12</f>
        <v>81609192.44032228</v>
      </c>
      <c r="F12" s="28">
        <f>'Total Property Damage Expected'!F13*Frequency!F12</f>
        <v>54335009.171595827</v>
      </c>
      <c r="G12" s="28">
        <f>'Total Property Damage Expected'!G13*Frequency!G12</f>
        <v>20357848.658860348</v>
      </c>
    </row>
    <row r="13" spans="1:7" x14ac:dyDescent="0.35">
      <c r="A13">
        <v>2033</v>
      </c>
      <c r="B13" s="28">
        <f>'Total Property Damage Expected'!B14*Frequency!B13</f>
        <v>93207059.40400216</v>
      </c>
      <c r="C13" s="28">
        <f>'Total Property Damage Expected'!C14*Frequency!C13</f>
        <v>239159198.93585053</v>
      </c>
      <c r="D13" s="28">
        <f>'Total Property Damage Expected'!D14*Frequency!D13</f>
        <v>163907142.83564255</v>
      </c>
      <c r="E13" s="28">
        <f>'Total Property Damage Expected'!E14*Frequency!E13</f>
        <v>82910930.748908907</v>
      </c>
      <c r="F13" s="28">
        <f>'Total Property Damage Expected'!F14*Frequency!F13</f>
        <v>55201700.298184223</v>
      </c>
      <c r="G13" s="28">
        <f>'Total Property Damage Expected'!G14*Frequency!G13</f>
        <v>20682574.228213653</v>
      </c>
    </row>
    <row r="14" spans="1:7" x14ac:dyDescent="0.35">
      <c r="A14">
        <v>2034</v>
      </c>
      <c r="B14" s="28">
        <f>'Total Property Damage Expected'!B15*Frequency!B14</f>
        <v>94693793.878744379</v>
      </c>
      <c r="C14" s="28">
        <f>'Total Property Damage Expected'!C15*Frequency!C14</f>
        <v>242973998.24701083</v>
      </c>
      <c r="D14" s="28">
        <f>'Total Property Damage Expected'!D15*Frequency!D14</f>
        <v>166521605.74723381</v>
      </c>
      <c r="E14" s="28">
        <f>'Total Property Damage Expected'!E15*Frequency!E14</f>
        <v>84233432.927022636</v>
      </c>
      <c r="F14" s="28">
        <f>'Total Property Damage Expected'!F15*Frequency!F14</f>
        <v>56082215.909581944</v>
      </c>
      <c r="G14" s="28">
        <f>'Total Property Damage Expected'!G15*Frequency!G14</f>
        <v>21012479.455651611</v>
      </c>
    </row>
    <row r="15" spans="1:7" x14ac:dyDescent="0.35">
      <c r="A15">
        <v>2035</v>
      </c>
      <c r="B15" s="28">
        <f>'Total Property Damage Expected'!B16*Frequency!B15</f>
        <v>96204243.074372783</v>
      </c>
      <c r="C15" s="28">
        <f>'Total Property Damage Expected'!C16*Frequency!C15</f>
        <v>246849646.95827433</v>
      </c>
      <c r="D15" s="28">
        <f>'Total Property Damage Expected'!D16*Frequency!D15</f>
        <v>169177771.63892609</v>
      </c>
      <c r="E15" s="28">
        <f>'Total Property Damage Expected'!E16*Frequency!E15</f>
        <v>85577030.176622301</v>
      </c>
      <c r="F15" s="28">
        <f>'Total Property Damage Expected'!F16*Frequency!F15</f>
        <v>56976776.518465735</v>
      </c>
      <c r="G15" s="28">
        <f>'Total Property Damage Expected'!G16*Frequency!G15</f>
        <v>21347646.961270701</v>
      </c>
    </row>
    <row r="16" spans="1:7" x14ac:dyDescent="0.35">
      <c r="A16">
        <v>2036</v>
      </c>
      <c r="B16" s="28">
        <f>'Total Property Damage Expected'!B17*Frequency!B16</f>
        <v>97738785.261517569</v>
      </c>
      <c r="C16" s="28">
        <f>'Total Property Damage Expected'!C17*Frequency!C16</f>
        <v>250787115.67102572</v>
      </c>
      <c r="D16" s="28">
        <f>'Total Property Damage Expected'!D17*Frequency!D16</f>
        <v>171876305.70988572</v>
      </c>
      <c r="E16" s="28">
        <f>'Total Property Damage Expected'!E17*Frequency!E16</f>
        <v>86942058.982629001</v>
      </c>
      <c r="F16" s="28">
        <f>'Total Property Damage Expected'!F17*Frequency!F16</f>
        <v>57885606.154883273</v>
      </c>
      <c r="G16" s="28">
        <f>'Total Property Damage Expected'!G17*Frequency!G16</f>
        <v>21688160.683030542</v>
      </c>
    </row>
    <row r="17" spans="1:7" x14ac:dyDescent="0.35">
      <c r="A17">
        <v>2037</v>
      </c>
      <c r="B17" s="28">
        <f>'Total Property Damage Expected'!B18*Frequency!B17</f>
        <v>99297804.744557783</v>
      </c>
      <c r="C17" s="28">
        <f>'Total Property Damage Expected'!C18*Frequency!C17</f>
        <v>254787390.46859401</v>
      </c>
      <c r="D17" s="28">
        <f>'Total Property Damage Expected'!D18*Frequency!D17</f>
        <v>174617883.76979017</v>
      </c>
      <c r="E17" s="28">
        <f>'Total Property Damage Expected'!E18*Frequency!E17</f>
        <v>88328861.197193846</v>
      </c>
      <c r="F17" s="28">
        <f>'Total Property Damage Expected'!F18*Frequency!F17</f>
        <v>58808932.422358252</v>
      </c>
      <c r="G17" s="28">
        <f>'Total Property Damage Expected'!G18*Frequency!G17</f>
        <v>22034105.897774931</v>
      </c>
    </row>
    <row r="18" spans="1:7" x14ac:dyDescent="0.35">
      <c r="A18">
        <v>2038</v>
      </c>
      <c r="B18" s="28">
        <f>'Total Property Damage Expected'!B19*Frequency!B18</f>
        <v>100881691.95786491</v>
      </c>
      <c r="C18" s="28">
        <f>'Total Property Damage Expected'!C19*Frequency!C18</f>
        <v>258851473.16320375</v>
      </c>
      <c r="D18" s="28">
        <f>'Total Property Damage Expected'!D19*Frequency!D18</f>
        <v>177403192.40807483</v>
      </c>
      <c r="E18" s="28">
        <f>'Total Property Damage Expected'!E19*Frequency!E18</f>
        <v>89737784.125310063</v>
      </c>
      <c r="F18" s="28">
        <f>'Total Property Damage Expected'!F19*Frequency!F18</f>
        <v>59746986.554890536</v>
      </c>
      <c r="G18" s="28">
        <f>'Total Property Damage Expected'!G19*Frequency!G18</f>
        <v>22385569.242588237</v>
      </c>
    </row>
    <row r="19" spans="1:7" x14ac:dyDescent="0.35">
      <c r="A19">
        <v>2039</v>
      </c>
      <c r="B19" s="28">
        <f>'Total Property Damage Expected'!B20*Frequency!B19</f>
        <v>102490843.56358162</v>
      </c>
      <c r="C19" s="28">
        <f>'Total Property Damage Expected'!C20*Frequency!C19</f>
        <v>262980381.54686448</v>
      </c>
      <c r="D19" s="28">
        <f>'Total Property Damage Expected'!D20*Frequency!D19</f>
        <v>180232929.16587976</v>
      </c>
      <c r="E19" s="28">
        <f>'Total Property Damage Expected'!E20*Frequency!E19</f>
        <v>91169180.611790642</v>
      </c>
      <c r="F19" s="28">
        <f>'Total Property Damage Expected'!F20*Frequency!F19</f>
        <v>60700003.474865399</v>
      </c>
      <c r="G19" s="28">
        <f>'Total Property Damage Expected'!G20*Frequency!G19</f>
        <v>22742638.736492429</v>
      </c>
    </row>
    <row r="20" spans="1:7" x14ac:dyDescent="0.35">
      <c r="A20">
        <v>2040</v>
      </c>
      <c r="B20" s="28">
        <f>'Total Property Damage Expected'!B21*Frequency!B20</f>
        <v>126819613.42084748</v>
      </c>
      <c r="C20" s="28">
        <f>'Total Property Damage Expected'!C21*Frequency!C20</f>
        <v>325405364.66899627</v>
      </c>
      <c r="D20" s="28">
        <f>'Total Property Damage Expected'!D21*Frequency!D20</f>
        <v>223015731.04278484</v>
      </c>
      <c r="E20" s="28">
        <f>'Total Property Damage Expected'!E21*Frequency!E20</f>
        <v>112810470.07784687</v>
      </c>
      <c r="F20" s="28">
        <f>'Total Property Damage Expected'!F21*Frequency!F20</f>
        <v>75108670.274052307</v>
      </c>
      <c r="G20" s="28">
        <f>'Total Property Damage Expected'!G21*Frequency!G20</f>
        <v>28141173.908308212</v>
      </c>
    </row>
    <row r="21" spans="1:7" x14ac:dyDescent="0.35">
      <c r="A21">
        <v>2041</v>
      </c>
      <c r="B21" s="28">
        <f>'Total Property Damage Expected'!B22*Frequency!B21</f>
        <v>128842497.65892872</v>
      </c>
      <c r="C21" s="28">
        <f>'Total Property Damage Expected'!C22*Frequency!C21</f>
        <v>330595866.08608842</v>
      </c>
      <c r="D21" s="28">
        <f>'Total Property Damage Expected'!D22*Frequency!D21</f>
        <v>226573027.85990676</v>
      </c>
      <c r="E21" s="28">
        <f>'Total Property Damage Expected'!E22*Frequency!E21</f>
        <v>114609896.17334937</v>
      </c>
      <c r="F21" s="28">
        <f>'Total Property Damage Expected'!F22*Frequency!F21</f>
        <v>76306719.54373762</v>
      </c>
      <c r="G21" s="28">
        <f>'Total Property Damage Expected'!G22*Frequency!G21</f>
        <v>28590050.352611121</v>
      </c>
    </row>
    <row r="22" spans="1:7" x14ac:dyDescent="0.35">
      <c r="A22">
        <v>2042</v>
      </c>
      <c r="B22" s="28">
        <f>'Total Property Damage Expected'!B23*Frequency!B22</f>
        <v>130897648.6775993</v>
      </c>
      <c r="C22" s="28">
        <f>'Total Property Damage Expected'!C23*Frequency!C22</f>
        <v>335869160.56035167</v>
      </c>
      <c r="D22" s="28">
        <f>'Total Property Damage Expected'!D23*Frequency!D22</f>
        <v>230187066.68615031</v>
      </c>
      <c r="E22" s="28">
        <f>'Total Property Damage Expected'!E23*Frequency!E22</f>
        <v>116438024.69577144</v>
      </c>
      <c r="F22" s="28">
        <f>'Total Property Damage Expected'!F23*Frequency!F22</f>
        <v>77523878.751694456</v>
      </c>
      <c r="G22" s="28">
        <f>'Total Property Damage Expected'!G23*Frequency!G22</f>
        <v>29046086.770513795</v>
      </c>
    </row>
    <row r="23" spans="1:7" x14ac:dyDescent="0.35">
      <c r="A23">
        <v>2043</v>
      </c>
      <c r="B23" s="28">
        <f>'Total Property Damage Expected'!B24*Frequency!B23</f>
        <v>132985581.1603542</v>
      </c>
      <c r="C23" s="28">
        <f>'Total Property Damage Expected'!C24*Frequency!C23</f>
        <v>341226568.71377707</v>
      </c>
      <c r="D23" s="28">
        <f>'Total Property Damage Expected'!D24*Frequency!D23</f>
        <v>233858752.60640576</v>
      </c>
      <c r="E23" s="28">
        <f>'Total Property Damage Expected'!E24*Frequency!E23</f>
        <v>118295313.47403598</v>
      </c>
      <c r="F23" s="28">
        <f>'Total Property Damage Expected'!F24*Frequency!F23</f>
        <v>78760452.718225285</v>
      </c>
      <c r="G23" s="28">
        <f>'Total Property Damage Expected'!G24*Frequency!G23</f>
        <v>29509397.3698848</v>
      </c>
    </row>
    <row r="24" spans="1:7" x14ac:dyDescent="0.35">
      <c r="A24">
        <v>2044</v>
      </c>
      <c r="B24" s="28">
        <f>'Total Property Damage Expected'!B25*Frequency!B24</f>
        <v>135106818.00034231</v>
      </c>
      <c r="C24" s="28">
        <f>'Total Property Damage Expected'!C25*Frequency!C24</f>
        <v>346669432.23343647</v>
      </c>
      <c r="D24" s="28">
        <f>'Total Property Damage Expected'!D25*Frequency!D24</f>
        <v>237589005.14246237</v>
      </c>
      <c r="E24" s="28">
        <f>'Total Property Damage Expected'!E25*Frequency!E24</f>
        <v>120182227.63983935</v>
      </c>
      <c r="F24" s="28">
        <f>'Total Property Damage Expected'!F25*Frequency!F24</f>
        <v>80016751.125784129</v>
      </c>
      <c r="G24" s="28">
        <f>'Total Property Damage Expected'!G25*Frequency!G24</f>
        <v>29980098.180308513</v>
      </c>
    </row>
    <row r="25" spans="1:7" x14ac:dyDescent="0.35">
      <c r="A25">
        <v>2045</v>
      </c>
      <c r="B25" s="28">
        <f>'Total Property Damage Expected'!B26*Frequency!B25</f>
        <v>137261890.43131751</v>
      </c>
      <c r="C25" s="28">
        <f>'Total Property Damage Expected'!C26*Frequency!C25</f>
        <v>352199114.20748913</v>
      </c>
      <c r="D25" s="28">
        <f>'Total Property Damage Expected'!D26*Frequency!D25</f>
        <v>241378758.48328972</v>
      </c>
      <c r="E25" s="28">
        <f>'Total Property Damage Expected'!E26*Frequency!E25</f>
        <v>122099239.74413706</v>
      </c>
      <c r="F25" s="28">
        <f>'Total Property Damage Expected'!F26*Frequency!F25</f>
        <v>81293088.596532226</v>
      </c>
      <c r="G25" s="28">
        <f>'Total Property Damage Expected'!G26*Frequency!G25</f>
        <v>30458307.082143128</v>
      </c>
    </row>
    <row r="26" spans="1:7" x14ac:dyDescent="0.35">
      <c r="A26">
        <v>2046</v>
      </c>
      <c r="B26" s="28">
        <f>'Total Property Damage Expected'!B27*Frequency!B26</f>
        <v>139451338.16067874</v>
      </c>
      <c r="C26" s="28">
        <f>'Total Property Damage Expected'!C27*Frequency!C26</f>
        <v>357816999.46654779</v>
      </c>
      <c r="D26" s="28">
        <f>'Total Property Damage Expected'!D27*Frequency!D26</f>
        <v>245228961.71899199</v>
      </c>
      <c r="E26" s="28">
        <f>'Total Property Damage Expected'!E27*Frequency!E26</f>
        <v>124046829.87548746</v>
      </c>
      <c r="F26" s="28">
        <f>'Total Property Damage Expected'!F27*Frequency!F26</f>
        <v>82589784.771130666</v>
      </c>
      <c r="G26" s="28">
        <f>'Total Property Damage Expected'!G27*Frequency!G26</f>
        <v>30944143.83604208</v>
      </c>
    </row>
    <row r="27" spans="1:7" x14ac:dyDescent="0.35">
      <c r="A27">
        <v>2047</v>
      </c>
      <c r="B27" s="28">
        <f>'Total Property Damage Expected'!B28*Frequency!B27</f>
        <v>141675709.50463206</v>
      </c>
      <c r="C27" s="28">
        <f>'Total Property Damage Expected'!C28*Frequency!C27</f>
        <v>363524494.93049002</v>
      </c>
      <c r="D27" s="28">
        <f>'Total Property Damage Expected'!D28*Frequency!D27</f>
        <v>249140579.07849437</v>
      </c>
      <c r="E27" s="28">
        <f>'Total Property Damage Expected'!E28*Frequency!E27</f>
        <v>126025485.78028315</v>
      </c>
      <c r="F27" s="28">
        <f>'Total Property Damage Expected'!F28*Frequency!F27</f>
        <v>83907164.388789833</v>
      </c>
      <c r="G27" s="28">
        <f>'Total Property Damage Expected'!G28*Frequency!G27</f>
        <v>31437730.112946451</v>
      </c>
    </row>
    <row r="28" spans="1:7" x14ac:dyDescent="0.35">
      <c r="A28">
        <v>2048</v>
      </c>
      <c r="B28" s="28">
        <f>'Total Property Damage Expected'!B29*Frequency!B28</f>
        <v>143935561.52550867</v>
      </c>
      <c r="C28" s="28">
        <f>'Total Property Damage Expected'!C29*Frequency!C28</f>
        <v>369323029.96080136</v>
      </c>
      <c r="D28" s="28">
        <f>'Total Property Damage Expected'!D29*Frequency!D28</f>
        <v>253114590.17102045</v>
      </c>
      <c r="E28" s="28">
        <f>'Total Property Damage Expected'!E29*Frequency!E28</f>
        <v>128035702.98490015</v>
      </c>
      <c r="F28" s="28">
        <f>'Total Property Damage Expected'!F29*Frequency!F28</f>
        <v>85245557.368595839</v>
      </c>
      <c r="G28" s="28">
        <f>'Total Property Damage Expected'!G29*Frequency!G28</f>
        <v>31939189.524555702</v>
      </c>
    </row>
    <row r="29" spans="1:7" x14ac:dyDescent="0.35">
      <c r="A29">
        <v>2049</v>
      </c>
      <c r="B29" s="28">
        <f>'Total Property Damage Expected'!B30*Frequency!B29</f>
        <v>146231460.17127332</v>
      </c>
      <c r="C29" s="28">
        <f>'Total Property Damage Expected'!C30*Frequency!C29</f>
        <v>375214056.71853858</v>
      </c>
      <c r="D29" s="28">
        <f>'Total Property Damage Expected'!D30*Frequency!D29</f>
        <v>257151990.23142132</v>
      </c>
      <c r="E29" s="28">
        <f>'Total Property Damage Expected'!E30*Frequency!E29</f>
        <v>130077984.91979547</v>
      </c>
      <c r="F29" s="28">
        <f>'Total Property Damage Expected'!F30*Frequency!F29</f>
        <v>86605298.892133981</v>
      </c>
      <c r="G29" s="28">
        <f>'Total Property Damage Expected'!G30*Frequency!G29</f>
        <v>32448647.654284492</v>
      </c>
    </row>
    <row r="30" spans="1:7" x14ac:dyDescent="0.35">
      <c r="A30">
        <v>2050</v>
      </c>
      <c r="B30" s="28">
        <f>'Total Property Damage Expected'!B31*Frequency!B30</f>
        <v>186390892.48406905</v>
      </c>
      <c r="C30" s="28">
        <f>'Total Property Damage Expected'!C31*Frequency!C30</f>
        <v>478258801.6451695</v>
      </c>
      <c r="D30" s="28">
        <f>'Total Property Damage Expected'!D31*Frequency!D30</f>
        <v>327773441.55047339</v>
      </c>
      <c r="E30" s="28">
        <f>'Total Property Damage Expected'!E31*Frequency!E30</f>
        <v>165801200.87245676</v>
      </c>
      <c r="F30" s="28">
        <f>'Total Property Damage Expected'!F31*Frequency!F30</f>
        <v>110389644.85103005</v>
      </c>
      <c r="G30" s="28">
        <f>'Total Property Damage Expected'!G31*Frequency!G30</f>
        <v>41359994.553150982</v>
      </c>
    </row>
    <row r="31" spans="1:7" x14ac:dyDescent="0.35">
      <c r="A31">
        <v>2051</v>
      </c>
      <c r="B31" s="28">
        <f>'Total Property Damage Expected'!B32*Frequency!B31</f>
        <v>189363990.9532837</v>
      </c>
      <c r="C31" s="28">
        <f>'Total Property Damage Expected'!C32*Frequency!C31</f>
        <v>485887449.65532488</v>
      </c>
      <c r="D31" s="28">
        <f>'Total Property Damage Expected'!D32*Frequency!D31</f>
        <v>333001715.87404966</v>
      </c>
      <c r="E31" s="28">
        <f>'Total Property Damage Expected'!E32*Frequency!E31</f>
        <v>168445875.6735605</v>
      </c>
      <c r="F31" s="28">
        <f>'Total Property Damage Expected'!F32*Frequency!F31</f>
        <v>112150456.65760368</v>
      </c>
      <c r="G31" s="28">
        <f>'Total Property Damage Expected'!G32*Frequency!G31</f>
        <v>42019722.798742212</v>
      </c>
    </row>
    <row r="32" spans="1:7" x14ac:dyDescent="0.35">
      <c r="A32">
        <v>2052</v>
      </c>
      <c r="B32" s="28">
        <f>'Total Property Damage Expected'!B33*Frequency!B32</f>
        <v>192384512.95478496</v>
      </c>
      <c r="C32" s="28">
        <f>'Total Property Damage Expected'!C33*Frequency!C32</f>
        <v>493637781.30258787</v>
      </c>
      <c r="D32" s="28">
        <f>'Total Property Damage Expected'!D33*Frequency!D32</f>
        <v>338313385.76583695</v>
      </c>
      <c r="E32" s="28">
        <f>'Total Property Damage Expected'!E33*Frequency!E32</f>
        <v>171132735.36094242</v>
      </c>
      <c r="F32" s="28">
        <f>'Total Property Damage Expected'!F33*Frequency!F32</f>
        <v>113939354.95926799</v>
      </c>
      <c r="G32" s="28">
        <f>'Total Property Damage Expected'!G33*Frequency!G32</f>
        <v>42689974.289385423</v>
      </c>
    </row>
    <row r="33" spans="1:7" x14ac:dyDescent="0.35">
      <c r="A33">
        <v>2053</v>
      </c>
      <c r="B33" s="28">
        <f>'Total Property Damage Expected'!B34*Frequency!B33</f>
        <v>195453214.93557173</v>
      </c>
      <c r="C33" s="28">
        <f>'Total Property Damage Expected'!C34*Frequency!C33</f>
        <v>501511737.54786235</v>
      </c>
      <c r="D33" s="28">
        <f>'Total Property Damage Expected'!D34*Frequency!D33</f>
        <v>343709781.45840657</v>
      </c>
      <c r="E33" s="28">
        <f>'Total Property Damage Expected'!E34*Frequency!E33</f>
        <v>173862452.82059577</v>
      </c>
      <c r="F33" s="28">
        <f>'Total Property Damage Expected'!F34*Frequency!F33</f>
        <v>115756787.76029208</v>
      </c>
      <c r="G33" s="28">
        <f>'Total Property Damage Expected'!G34*Frequency!G33</f>
        <v>43370916.880083255</v>
      </c>
    </row>
    <row r="34" spans="1:7" x14ac:dyDescent="0.35">
      <c r="A34">
        <v>2054</v>
      </c>
      <c r="B34" s="28">
        <f>'Total Property Damage Expected'!B35*Frequency!B34</f>
        <v>198570865.40863705</v>
      </c>
      <c r="C34" s="28">
        <f>'Total Property Damage Expected'!C35*Frequency!C34</f>
        <v>509511290.31208426</v>
      </c>
      <c r="D34" s="28">
        <f>'Total Property Damage Expected'!D35*Frequency!D34</f>
        <v>349192254.40270787</v>
      </c>
      <c r="E34" s="28">
        <f>'Total Property Damage Expected'!E35*Frequency!E34</f>
        <v>176635711.67163646</v>
      </c>
      <c r="F34" s="28">
        <f>'Total Property Damage Expected'!F35*Frequency!F34</f>
        <v>117603210.21100676</v>
      </c>
      <c r="G34" s="28">
        <f>'Total Property Damage Expected'!G35*Frequency!G34</f>
        <v>44062721.103273146</v>
      </c>
    </row>
    <row r="35" spans="1:7" x14ac:dyDescent="0.35">
      <c r="A35">
        <v>2055</v>
      </c>
      <c r="B35" s="28">
        <f>'Total Property Damage Expected'!B36*Frequency!B35</f>
        <v>201738245.14543137</v>
      </c>
      <c r="C35" s="28">
        <f>'Total Property Damage Expected'!C36*Frequency!C35</f>
        <v>517638442.97006035</v>
      </c>
      <c r="D35" s="28">
        <f>'Total Property Damage Expected'!D36*Frequency!D35</f>
        <v>354762177.60652018</v>
      </c>
      <c r="E35" s="28">
        <f>'Total Property Damage Expected'!E36*Frequency!E35</f>
        <v>179453206.43750581</v>
      </c>
      <c r="F35" s="28">
        <f>'Total Property Damage Expected'!F36*Frequency!F35</f>
        <v>119479084.72179037</v>
      </c>
      <c r="G35" s="28">
        <f>'Total Property Damage Expected'!G36*Frequency!G35</f>
        <v>44765560.211534679</v>
      </c>
    </row>
    <row r="36" spans="1:7" x14ac:dyDescent="0.35">
      <c r="A36">
        <v>2056</v>
      </c>
      <c r="B36" s="28">
        <f>'Total Property Damage Expected'!B37*Frequency!B36</f>
        <v>204956147.37139553</v>
      </c>
      <c r="C36" s="28">
        <f>'Total Property Damage Expected'!C37*Frequency!C36</f>
        <v>525895230.85218549</v>
      </c>
      <c r="D36" s="28">
        <f>'Total Property Damage Expected'!D37*Frequency!D36</f>
        <v>360420945.9783029</v>
      </c>
      <c r="E36" s="28">
        <f>'Total Property Damage Expected'!E37*Frequency!E36</f>
        <v>182315642.71990415</v>
      </c>
      <c r="F36" s="28">
        <f>'Total Property Damage Expected'!F37*Frequency!F36</f>
        <v>121384881.07887301</v>
      </c>
      <c r="G36" s="28">
        <f>'Total Property Damage Expected'!G37*Frequency!G36</f>
        <v>45479610.220978267</v>
      </c>
    </row>
    <row r="37" spans="1:7" x14ac:dyDescent="0.35">
      <c r="A37">
        <v>2057</v>
      </c>
      <c r="B37" s="28">
        <f>'Total Property Damage Expected'!B38*Frequency!B37</f>
        <v>208225377.96461299</v>
      </c>
      <c r="C37" s="28">
        <f>'Total Property Damage Expected'!C38*Frequency!C37</f>
        <v>534283721.75416213</v>
      </c>
      <c r="D37" s="28">
        <f>'Total Property Damage Expected'!D38*Frequency!D37</f>
        <v>366169976.67653066</v>
      </c>
      <c r="E37" s="28">
        <f>'Total Property Damage Expected'!E38*Frequency!E37</f>
        <v>185223737.37549874</v>
      </c>
      <c r="F37" s="28">
        <f>'Total Property Damage Expected'!F38*Frequency!F37</f>
        <v>123321076.56198785</v>
      </c>
      <c r="G37" s="28">
        <f>'Total Property Damage Expected'!G38*Frequency!G37</f>
        <v>46205049.955325939</v>
      </c>
    </row>
    <row r="38" spans="1:7" x14ac:dyDescent="0.35">
      <c r="A38">
        <v>2058</v>
      </c>
      <c r="B38" s="28">
        <f>'Total Property Damage Expected'!B39*Frequency!B38</f>
        <v>211546755.65763059</v>
      </c>
      <c r="C38" s="28">
        <f>'Total Property Damage Expected'!C39*Frequency!C38</f>
        <v>542806016.45485055</v>
      </c>
      <c r="D38" s="28">
        <f>'Total Property Damage Expected'!D39*Frequency!D38</f>
        <v>372010709.46460074</v>
      </c>
      <c r="E38" s="28">
        <f>'Total Property Damage Expected'!E39*Frequency!E38</f>
        <v>188178218.69545045</v>
      </c>
      <c r="F38" s="28">
        <f>'Total Property Damage Expected'!F39*Frequency!F38</f>
        <v>125288156.06389904</v>
      </c>
      <c r="G38" s="28">
        <f>'Total Property Damage Expected'!G39*Frequency!G38</f>
        <v>46942061.090695158</v>
      </c>
    </row>
    <row r="39" spans="1:7" x14ac:dyDescent="0.35">
      <c r="A39">
        <v>2059</v>
      </c>
      <c r="B39" s="28">
        <f>'Total Property Damage Expected'!B40*Frequency!B39</f>
        <v>214921112.24249849</v>
      </c>
      <c r="C39" s="28">
        <f>'Total Property Damage Expected'!C40*Frequency!C39</f>
        <v>551464249.24238002</v>
      </c>
      <c r="D39" s="28">
        <f>'Total Property Damage Expected'!D40*Frequency!D39</f>
        <v>377944607.07140142</v>
      </c>
      <c r="E39" s="28">
        <f>'Total Property Damage Expected'!E40*Frequency!E39</f>
        <v>191179826.5878039</v>
      </c>
      <c r="F39" s="28">
        <f>'Total Property Damage Expected'!F40*Frequency!F39</f>
        <v>127286612.21183634</v>
      </c>
      <c r="G39" s="28">
        <f>'Total Property Damage Expected'!G40*Frequency!G39</f>
        <v>47690828.201097049</v>
      </c>
    </row>
    <row r="40" spans="1:7" x14ac:dyDescent="0.35">
      <c r="A40">
        <v>2060</v>
      </c>
      <c r="B40" s="28">
        <f>'Total Property Damage Expected'!B41*Frequency!B40</f>
        <v>281763076.40554851</v>
      </c>
      <c r="C40" s="28">
        <f>'Total Property Damage Expected'!C41*Frequency!C40</f>
        <v>722973475.11811316</v>
      </c>
      <c r="D40" s="28">
        <f>'Total Property Damage Expected'!D41*Frequency!D40</f>
        <v>495488014.59378833</v>
      </c>
      <c r="E40" s="28">
        <f>'Total Property Damage Expected'!E41*Frequency!E40</f>
        <v>250638085.40726122</v>
      </c>
      <c r="F40" s="28">
        <f>'Total Property Damage Expected'!F41*Frequency!F40</f>
        <v>166873635.9487125</v>
      </c>
      <c r="G40" s="28">
        <f>'Total Property Damage Expected'!G41*Frequency!G40</f>
        <v>62523008.23340176</v>
      </c>
    </row>
    <row r="41" spans="1:7" x14ac:dyDescent="0.35">
      <c r="A41">
        <v>2061</v>
      </c>
      <c r="B41" s="28">
        <f>'Total Property Damage Expected'!B42*Frequency!B41</f>
        <v>286257444.98750138</v>
      </c>
      <c r="C41" s="28">
        <f>'Total Property Damage Expected'!C42*Frequency!C41</f>
        <v>734505537.13847268</v>
      </c>
      <c r="D41" s="28">
        <f>'Total Property Damage Expected'!D42*Frequency!D41</f>
        <v>503391483.68538517</v>
      </c>
      <c r="E41" s="28">
        <f>'Total Property Damage Expected'!E42*Frequency!E41</f>
        <v>254635983.04120764</v>
      </c>
      <c r="F41" s="28">
        <f>'Total Property Damage Expected'!F42*Frequency!F41</f>
        <v>169535417.03135741</v>
      </c>
      <c r="G41" s="28">
        <f>'Total Property Damage Expected'!G42*Frequency!G41</f>
        <v>63520305.137730435</v>
      </c>
    </row>
    <row r="42" spans="1:7" x14ac:dyDescent="0.35">
      <c r="A42">
        <v>2062</v>
      </c>
      <c r="B42" s="28">
        <f>'Total Property Damage Expected'!B43*Frequency!B42</f>
        <v>290823502.69639069</v>
      </c>
      <c r="C42" s="28">
        <f>'Total Property Damage Expected'!C43*Frequency!C42</f>
        <v>746221545.67833591</v>
      </c>
      <c r="D42" s="28">
        <f>'Total Property Damage Expected'!D43*Frequency!D42</f>
        <v>511421020.0517537</v>
      </c>
      <c r="E42" s="28">
        <f>'Total Property Damage Expected'!E43*Frequency!E42</f>
        <v>258697650.65434751</v>
      </c>
      <c r="F42" s="28">
        <f>'Total Property Damage Expected'!F43*Frequency!F42</f>
        <v>172239655.86049801</v>
      </c>
      <c r="G42" s="28">
        <f>'Total Property Damage Expected'!G43*Frequency!G42</f>
        <v>64533509.803753361</v>
      </c>
    </row>
    <row r="43" spans="1:7" x14ac:dyDescent="0.35">
      <c r="A43">
        <v>2063</v>
      </c>
      <c r="B43" s="28">
        <f>'Total Property Damage Expected'!B44*Frequency!B43</f>
        <v>295462393.03676593</v>
      </c>
      <c r="C43" s="28">
        <f>'Total Property Damage Expected'!C44*Frequency!C43</f>
        <v>758124434.84627557</v>
      </c>
      <c r="D43" s="28">
        <f>'Total Property Damage Expected'!D44*Frequency!D43</f>
        <v>519578634.57666939</v>
      </c>
      <c r="E43" s="28">
        <f>'Total Property Damage Expected'!E44*Frequency!E43</f>
        <v>262824105.43386739</v>
      </c>
      <c r="F43" s="28">
        <f>'Total Property Damage Expected'!F44*Frequency!F43</f>
        <v>174987029.67448774</v>
      </c>
      <c r="G43" s="28">
        <f>'Total Property Damage Expected'!G44*Frequency!G43</f>
        <v>65562875.974243596</v>
      </c>
    </row>
    <row r="44" spans="1:7" x14ac:dyDescent="0.35">
      <c r="A44">
        <v>2064</v>
      </c>
      <c r="B44" s="28">
        <f>'Total Property Damage Expected'!B45*Frequency!B44</f>
        <v>300175277.75307894</v>
      </c>
      <c r="C44" s="28">
        <f>'Total Property Damage Expected'!C45*Frequency!C44</f>
        <v>770217185.55247402</v>
      </c>
      <c r="D44" s="28">
        <f>'Total Property Damage Expected'!D45*Frequency!D44</f>
        <v>527866370.219271</v>
      </c>
      <c r="E44" s="28">
        <f>'Total Property Damage Expected'!E45*Frequency!E44</f>
        <v>267016380.79198307</v>
      </c>
      <c r="F44" s="28">
        <f>'Total Property Damage Expected'!F45*Frequency!F44</f>
        <v>177778226.51422662</v>
      </c>
      <c r="G44" s="28">
        <f>'Total Property Damage Expected'!G45*Frequency!G44</f>
        <v>66608661.439394452</v>
      </c>
    </row>
    <row r="45" spans="1:7" x14ac:dyDescent="0.35">
      <c r="A45">
        <v>2065</v>
      </c>
      <c r="B45" s="28">
        <f>'Total Property Damage Expected'!B46*Frequency!B45</f>
        <v>304963337.12062579</v>
      </c>
      <c r="C45" s="28">
        <f>'Total Property Damage Expected'!C46*Frequency!C45</f>
        <v>782502826.25524926</v>
      </c>
      <c r="D45" s="28">
        <f>'Total Property Damage Expected'!D46*Frequency!D45</f>
        <v>536286302.5256896</v>
      </c>
      <c r="E45" s="28">
        <f>'Total Property Damage Expected'!E46*Frequency!E45</f>
        <v>271275526.62474269</v>
      </c>
      <c r="F45" s="28">
        <f>'Total Property Damage Expected'!F46*Frequency!F45</f>
        <v>180613945.39547139</v>
      </c>
      <c r="G45" s="28">
        <f>'Total Property Damage Expected'!G46*Frequency!G45</f>
        <v>67671128.101379171</v>
      </c>
    </row>
    <row r="46" spans="1:7" x14ac:dyDescent="0.35">
      <c r="A46">
        <v>2066</v>
      </c>
      <c r="B46" s="28">
        <f>'Total Property Damage Expected'!B47*Frequency!B46</f>
        <v>309827770.24113041</v>
      </c>
      <c r="C46" s="28">
        <f>'Total Property Damage Expected'!C47*Frequency!C46</f>
        <v>794984433.71948981</v>
      </c>
      <c r="D46" s="28">
        <f>'Total Property Damage Expected'!D47*Frequency!D46</f>
        <v>544840540.14884055</v>
      </c>
      <c r="E46" s="28">
        <f>'Total Property Damage Expected'!E47*Frequency!E46</f>
        <v>275602609.57495904</v>
      </c>
      <c r="F46" s="28">
        <f>'Total Property Damage Expected'!F47*Frequency!F46</f>
        <v>183494896.48389429</v>
      </c>
      <c r="G46" s="28">
        <f>'Total Property Damage Expected'!G47*Frequency!G46</f>
        <v>68750542.03994076</v>
      </c>
    </row>
    <row r="47" spans="1:7" x14ac:dyDescent="0.35">
      <c r="A47">
        <v>2067</v>
      </c>
      <c r="B47" s="28">
        <f>'Total Property Damage Expected'!B48*Frequency!B47</f>
        <v>314769795.34304261</v>
      </c>
      <c r="C47" s="28">
        <f>'Total Property Damage Expected'!C48*Frequency!C47</f>
        <v>807665133.78718698</v>
      </c>
      <c r="D47" s="28">
        <f>'Total Property Damage Expected'!D48*Frequency!D47</f>
        <v>553531225.37650549</v>
      </c>
      <c r="E47" s="28">
        <f>'Total Property Damage Expected'!E48*Frequency!E47</f>
        <v>279998713.29933441</v>
      </c>
      <c r="F47" s="28">
        <f>'Total Property Damage Expected'!F48*Frequency!F47</f>
        <v>186421801.27293378</v>
      </c>
      <c r="G47" s="28">
        <f>'Total Property Damage Expected'!G48*Frequency!G47</f>
        <v>69847173.579027861</v>
      </c>
    </row>
    <row r="48" spans="1:7" x14ac:dyDescent="0.35">
      <c r="A48">
        <v>2068</v>
      </c>
      <c r="B48" s="28">
        <f>'Total Property Damage Expected'!B49*Frequency!B48</f>
        <v>319790650.08662617</v>
      </c>
      <c r="C48" s="28">
        <f>'Total Property Damage Expected'!C49*Frequency!C48</f>
        <v>820548102.16025805</v>
      </c>
      <c r="D48" s="28">
        <f>'Total Property Damage Expected'!D49*Frequency!D48</f>
        <v>562360534.66783834</v>
      </c>
      <c r="E48" s="28">
        <f>'Total Property Damage Expected'!E49*Frequency!E48</f>
        <v>284464938.73984772</v>
      </c>
      <c r="F48" s="28">
        <f>'Total Property Damage Expected'!F49*Frequency!F48</f>
        <v>189395392.7644825</v>
      </c>
      <c r="G48" s="28">
        <f>'Total Property Damage Expected'!G49*Frequency!G48</f>
        <v>70961297.354493588</v>
      </c>
    </row>
    <row r="49" spans="1:7" x14ac:dyDescent="0.35">
      <c r="A49">
        <v>2069</v>
      </c>
      <c r="B49" s="28">
        <f>'Total Property Damage Expected'!B50*Frequency!B49</f>
        <v>324891591.87391311</v>
      </c>
      <c r="C49" s="28">
        <f>'Total Property Damage Expected'!C50*Frequency!C49</f>
        <v>833636565.1958549</v>
      </c>
      <c r="D49" s="28">
        <f>'Total Property Damage Expected'!D50*Frequency!D49</f>
        <v>571330679.19842792</v>
      </c>
      <c r="E49" s="28">
        <f>'Total Property Damage Expected'!E50*Frequency!E49</f>
        <v>289002404.39946926</v>
      </c>
      <c r="F49" s="28">
        <f>'Total Property Damage Expected'!F50*Frequency!F49</f>
        <v>192416415.65245712</v>
      </c>
      <c r="G49" s="28">
        <f>'Total Property Damage Expected'!G50*Frequency!G49</f>
        <v>72093192.382874131</v>
      </c>
    </row>
    <row r="50" spans="1:7" x14ac:dyDescent="0.35">
      <c r="A50">
        <v>2070</v>
      </c>
      <c r="B50" s="28">
        <f>'Total Property Damage Expected'!B51*Frequency!B50</f>
        <v>435176276.05903906</v>
      </c>
      <c r="C50" s="28">
        <f>'Total Property Damage Expected'!C51*Frequency!C50</f>
        <v>1116615095.9344335</v>
      </c>
      <c r="D50" s="28">
        <f>'Total Property Damage Expected'!D51*Frequency!D50</f>
        <v>765269288.55808532</v>
      </c>
      <c r="E50" s="28">
        <f>'Total Property Damage Expected'!E51*Frequency!E50</f>
        <v>387104478.12228471</v>
      </c>
      <c r="F50" s="28">
        <f>'Total Property Damage Expected'!F51*Frequency!F50</f>
        <v>257732306.13108981</v>
      </c>
      <c r="G50" s="28">
        <f>'Total Property Damage Expected'!G51*Frequency!G50</f>
        <v>96565278.311550319</v>
      </c>
    </row>
    <row r="51" spans="1:7" x14ac:dyDescent="0.35">
      <c r="A51">
        <v>2071</v>
      </c>
      <c r="B51" s="28">
        <f>'Total Property Damage Expected'!B52*Frequency!B51</f>
        <v>442117719.94047892</v>
      </c>
      <c r="C51" s="28">
        <f>'Total Property Damage Expected'!C52*Frequency!C51</f>
        <v>1134426087.5992134</v>
      </c>
      <c r="D51" s="28">
        <f>'Total Property Damage Expected'!D52*Frequency!D51</f>
        <v>777476005.95734608</v>
      </c>
      <c r="E51" s="28">
        <f>'Total Property Damage Expected'!E52*Frequency!E51</f>
        <v>393279134.59821671</v>
      </c>
      <c r="F51" s="28">
        <f>'Total Property Damage Expected'!F52*Frequency!F51</f>
        <v>261843362.81746194</v>
      </c>
      <c r="G51" s="28">
        <f>'Total Property Damage Expected'!G52*Frequency!G51</f>
        <v>98105579.327877581</v>
      </c>
    </row>
    <row r="52" spans="1:7" x14ac:dyDescent="0.35">
      <c r="A52">
        <v>2072</v>
      </c>
      <c r="B52" s="28">
        <f>'Total Property Damage Expected'!B53*Frequency!B52</f>
        <v>449169885.94950241</v>
      </c>
      <c r="C52" s="28">
        <f>'Total Property Damage Expected'!C53*Frequency!C52</f>
        <v>1152521180.2270179</v>
      </c>
      <c r="D52" s="28">
        <f>'Total Property Damage Expected'!D53*Frequency!D52</f>
        <v>789877431.22205126</v>
      </c>
      <c r="E52" s="28">
        <f>'Total Property Damage Expected'!E53*Frequency!E52</f>
        <v>399552282.26903409</v>
      </c>
      <c r="F52" s="28">
        <f>'Total Property Damage Expected'!F53*Frequency!F52</f>
        <v>266019994.46931773</v>
      </c>
      <c r="G52" s="28">
        <f>'Total Property Damage Expected'!G53*Frequency!G52</f>
        <v>99670449.498484537</v>
      </c>
    </row>
    <row r="53" spans="1:7" x14ac:dyDescent="0.35">
      <c r="A53">
        <v>2073</v>
      </c>
      <c r="B53" s="28">
        <f>'Total Property Damage Expected'!B54*Frequency!B53</f>
        <v>456334540.20130771</v>
      </c>
      <c r="C53" s="28">
        <f>'Total Property Damage Expected'!C54*Frequency!C53</f>
        <v>1170904905.4777741</v>
      </c>
      <c r="D53" s="28">
        <f>'Total Property Damage Expected'!D54*Frequency!D53</f>
        <v>802476670.11369491</v>
      </c>
      <c r="E53" s="28">
        <f>'Total Property Damage Expected'!E54*Frequency!E53</f>
        <v>405925492.15581441</v>
      </c>
      <c r="F53" s="28">
        <f>'Total Property Damage Expected'!F54*Frequency!F53</f>
        <v>270263247.06496054</v>
      </c>
      <c r="G53" s="28">
        <f>'Total Property Damage Expected'!G54*Frequency!G53</f>
        <v>101260280.72296458</v>
      </c>
    </row>
    <row r="54" spans="1:7" x14ac:dyDescent="0.35">
      <c r="A54">
        <v>2074</v>
      </c>
      <c r="B54" s="28">
        <f>'Total Property Damage Expected'!B55*Frequency!B54</f>
        <v>463613476.98218197</v>
      </c>
      <c r="C54" s="28">
        <f>'Total Property Damage Expected'!C55*Frequency!C54</f>
        <v>1189581867.295366</v>
      </c>
      <c r="D54" s="28">
        <f>'Total Property Damage Expected'!D55*Frequency!D54</f>
        <v>815276877.93339527</v>
      </c>
      <c r="E54" s="28">
        <f>'Total Property Damage Expected'!E55*Frequency!E54</f>
        <v>412400360.33880144</v>
      </c>
      <c r="F54" s="28">
        <f>'Total Property Damage Expected'!F55*Frequency!F54</f>
        <v>274574183.2669667</v>
      </c>
      <c r="G54" s="28">
        <f>'Total Property Damage Expected'!G55*Frequency!G54</f>
        <v>102875471.15205395</v>
      </c>
    </row>
    <row r="55" spans="1:7" x14ac:dyDescent="0.35">
      <c r="A55">
        <v>2075</v>
      </c>
      <c r="B55" s="28">
        <f>'Total Property Damage Expected'!B56*Frequency!B55</f>
        <v>471008519.19885474</v>
      </c>
      <c r="C55" s="28">
        <f>'Total Property Damage Expected'!C56*Frequency!C55</f>
        <v>1208556743.0606275</v>
      </c>
      <c r="D55" s="28">
        <f>'Total Property Damage Expected'!D56*Frequency!D55</f>
        <v>828281260.31209457</v>
      </c>
      <c r="E55" s="28">
        <f>'Total Property Damage Expected'!E56*Frequency!E55</f>
        <v>418978508.35712081</v>
      </c>
      <c r="F55" s="28">
        <f>'Total Property Damage Expected'!F56*Frequency!F55</f>
        <v>278953882.68831396</v>
      </c>
      <c r="G55" s="28">
        <f>'Total Property Damage Expected'!G56*Frequency!G55</f>
        <v>104516425.28734276</v>
      </c>
    </row>
    <row r="56" spans="1:7" x14ac:dyDescent="0.35">
      <c r="A56">
        <v>2076</v>
      </c>
      <c r="B56" s="28">
        <f>'Total Property Damage Expected'!B57*Frequency!B56</f>
        <v>478521518.83501923</v>
      </c>
      <c r="C56" s="28">
        <f>'Total Property Damage Expected'!C57*Frequency!C56</f>
        <v>1227834284.7627237</v>
      </c>
      <c r="D56" s="28">
        <f>'Total Property Damage Expected'!D57*Frequency!D56</f>
        <v>841493074.01336503</v>
      </c>
      <c r="E56" s="28">
        <f>'Total Property Damage Expected'!E57*Frequency!E56</f>
        <v>425661583.61487174</v>
      </c>
      <c r="F56" s="28">
        <f>'Total Property Damage Expected'!F57*Frequency!F56</f>
        <v>283403442.16275561</v>
      </c>
      <c r="G56" s="28">
        <f>'Total Property Damage Expected'!G57*Frequency!G56</f>
        <v>106183554.08257693</v>
      </c>
    </row>
    <row r="57" spans="1:7" x14ac:dyDescent="0.35">
      <c r="A57">
        <v>2077</v>
      </c>
      <c r="B57" s="28">
        <f>'Total Property Damage Expected'!B58*Frequency!B57</f>
        <v>486154357.4151352</v>
      </c>
      <c r="C57" s="28">
        <f>'Total Property Damage Expected'!C58*Frequency!C57</f>
        <v>1247419320.1892231</v>
      </c>
      <c r="D57" s="28">
        <f>'Total Property Damage Expected'!D58*Frequency!D57</f>
        <v>854915627.74901879</v>
      </c>
      <c r="E57" s="28">
        <f>'Total Property Damage Expected'!E58*Frequency!E57</f>
        <v>432451259.79369593</v>
      </c>
      <c r="F57" s="28">
        <f>'Total Property Damage Expected'!F58*Frequency!F57</f>
        <v>287923976.01950645</v>
      </c>
      <c r="G57" s="28">
        <f>'Total Property Damage Expected'!G58*Frequency!G57</f>
        <v>107877275.04657553</v>
      </c>
    </row>
    <row r="58" spans="1:7" x14ac:dyDescent="0.35">
      <c r="A58">
        <v>2078</v>
      </c>
      <c r="B58" s="28">
        <f>'Total Property Damage Expected'!B59*Frequency!B58</f>
        <v>493908946.47563082</v>
      </c>
      <c r="C58" s="28">
        <f>'Total Property Damage Expected'!C59*Frequency!C58</f>
        <v>1267316754.1351457</v>
      </c>
      <c r="D58" s="28">
        <f>'Total Property Damage Expected'!D59*Frequency!D58</f>
        <v>868552283.00772738</v>
      </c>
      <c r="E58" s="28">
        <f>'Total Property Damage Expected'!E59*Frequency!E58</f>
        <v>439349237.27192742</v>
      </c>
      <c r="F58" s="28">
        <f>'Total Property Damage Expected'!F59*Frequency!F58</f>
        <v>292516616.3623116</v>
      </c>
      <c r="G58" s="28">
        <f>'Total Property Damage Expected'!G59*Frequency!G58</f>
        <v>109598012.34779015</v>
      </c>
    </row>
    <row r="59" spans="1:7" x14ac:dyDescent="0.35">
      <c r="A59">
        <v>2079</v>
      </c>
      <c r="B59" s="28">
        <f>'Total Property Damage Expected'!B60*Frequency!B59</f>
        <v>501787228.04361898</v>
      </c>
      <c r="C59" s="28">
        <f>'Total Property Damage Expected'!C60*Frequency!C59</f>
        <v>1287531569.6313016</v>
      </c>
      <c r="D59" s="28">
        <f>'Total Property Damage Expected'!D60*Frequency!D59</f>
        <v>882406454.89686036</v>
      </c>
      <c r="E59" s="28">
        <f>'Total Property Damage Expected'!E60*Frequency!E59</f>
        <v>446357243.55042857</v>
      </c>
      <c r="F59" s="28">
        <f>'Total Property Damage Expected'!F60*Frequency!F59</f>
        <v>297182513.35296506</v>
      </c>
      <c r="G59" s="28">
        <f>'Total Property Damage Expected'!G60*Frequency!G59</f>
        <v>111346196.92053173</v>
      </c>
    </row>
    <row r="60" spans="1:7" x14ac:dyDescent="0.35">
      <c r="A60">
        <v>2080</v>
      </c>
      <c r="B60" s="28">
        <f>'Total Property Damage Expected'!B61*Frequency!B60</f>
        <v>677391561.96889734</v>
      </c>
      <c r="C60" s="28">
        <f>'Total Property Damage Expected'!C61*Frequency!C60</f>
        <v>1738113232.648876</v>
      </c>
      <c r="D60" s="28">
        <f>'Total Property Damage Expected'!D61*Frequency!D60</f>
        <v>1191211440.5631342</v>
      </c>
      <c r="E60" s="28">
        <f>'Total Property Damage Expected'!E61*Frequency!E60</f>
        <v>602563424.30954242</v>
      </c>
      <c r="F60" s="28">
        <f>'Total Property Damage Expected'!F61*Frequency!F60</f>
        <v>401183839.80173457</v>
      </c>
      <c r="G60" s="28">
        <f>'Total Property Damage Expected'!G61*Frequency!G60</f>
        <v>150312662.49116036</v>
      </c>
    </row>
    <row r="61" spans="1:7" x14ac:dyDescent="0.35">
      <c r="A61">
        <v>2081</v>
      </c>
      <c r="B61" s="28">
        <f>'Total Property Damage Expected'!B62*Frequency!B61</f>
        <v>688196552.43333638</v>
      </c>
      <c r="C61" s="28">
        <f>'Total Property Damage Expected'!C62*Frequency!C61</f>
        <v>1765837665.5460026</v>
      </c>
      <c r="D61" s="28">
        <f>'Total Property Damage Expected'!D62*Frequency!D61</f>
        <v>1210212309.4535062</v>
      </c>
      <c r="E61" s="28">
        <f>'Total Property Damage Expected'!E62*Frequency!E61</f>
        <v>612174840.24593294</v>
      </c>
      <c r="F61" s="28">
        <f>'Total Property Damage Expected'!F62*Frequency!F61</f>
        <v>407583074.46439451</v>
      </c>
      <c r="G61" s="28">
        <f>'Total Property Damage Expected'!G62*Frequency!G61</f>
        <v>152710281.49925777</v>
      </c>
    </row>
    <row r="62" spans="1:7" x14ac:dyDescent="0.35">
      <c r="A62">
        <v>2082</v>
      </c>
      <c r="B62" s="28">
        <f>'Total Property Damage Expected'!B63*Frequency!B62</f>
        <v>699173891.98726988</v>
      </c>
      <c r="C62" s="28">
        <f>'Total Property Damage Expected'!C63*Frequency!C62</f>
        <v>1794004327.5022197</v>
      </c>
      <c r="D62" s="28">
        <f>'Total Property Damage Expected'!D63*Frequency!D62</f>
        <v>1229516258.8938925</v>
      </c>
      <c r="E62" s="28">
        <f>'Total Property Damage Expected'!E63*Frequency!E62</f>
        <v>621939566.70960641</v>
      </c>
      <c r="F62" s="28">
        <f>'Total Property Damage Expected'!F63*Frequency!F62</f>
        <v>414084382.54129779</v>
      </c>
      <c r="G62" s="28">
        <f>'Total Property Damage Expected'!G63*Frequency!G62</f>
        <v>155146144.63671008</v>
      </c>
    </row>
    <row r="63" spans="1:7" x14ac:dyDescent="0.35">
      <c r="A63">
        <v>2083</v>
      </c>
      <c r="B63" s="28">
        <f>'Total Property Damage Expected'!B64*Frequency!B63</f>
        <v>710326329.75007463</v>
      </c>
      <c r="C63" s="28">
        <f>'Total Property Damage Expected'!C64*Frequency!C63</f>
        <v>1822620272.4594936</v>
      </c>
      <c r="D63" s="28">
        <f>'Total Property Damage Expected'!D64*Frequency!D63</f>
        <v>1249128123.2853053</v>
      </c>
      <c r="E63" s="28">
        <f>'Total Property Damage Expected'!E64*Frequency!E63</f>
        <v>631860049.13814771</v>
      </c>
      <c r="F63" s="28">
        <f>'Total Property Damage Expected'!F64*Frequency!F63</f>
        <v>420689392.19306743</v>
      </c>
      <c r="G63" s="28">
        <f>'Total Property Damage Expected'!G64*Frequency!G63</f>
        <v>157620861.93097585</v>
      </c>
    </row>
    <row r="64" spans="1:7" x14ac:dyDescent="0.35">
      <c r="A64">
        <v>2084</v>
      </c>
      <c r="B64" s="28">
        <f>'Total Property Damage Expected'!B65*Frequency!B64</f>
        <v>721656658.69199598</v>
      </c>
      <c r="C64" s="28">
        <f>'Total Property Damage Expected'!C65*Frequency!C64</f>
        <v>1851692666.8763616</v>
      </c>
      <c r="D64" s="28">
        <f>'Total Property Damage Expected'!D65*Frequency!D64</f>
        <v>1269052814.1416996</v>
      </c>
      <c r="E64" s="28">
        <f>'Total Property Damage Expected'!E65*Frequency!E64</f>
        <v>641938771.97601962</v>
      </c>
      <c r="F64" s="28">
        <f>'Total Property Damage Expected'!F65*Frequency!F64</f>
        <v>427399757.55091852</v>
      </c>
      <c r="G64" s="28">
        <f>'Total Property Damage Expected'!G65*Frequency!G64</f>
        <v>160135053.13998747</v>
      </c>
    </row>
    <row r="65" spans="1:7" x14ac:dyDescent="0.35">
      <c r="A65">
        <v>2085</v>
      </c>
      <c r="B65" s="28">
        <f>'Total Property Damage Expected'!B66*Frequency!B65</f>
        <v>733167716.33360851</v>
      </c>
      <c r="C65" s="28">
        <f>'Total Property Damage Expected'!C66*Frequency!C65</f>
        <v>1881228791.5226698</v>
      </c>
      <c r="D65" s="28">
        <f>'Total Property Damage Expected'!D66*Frequency!D65</f>
        <v>1289295321.3199925</v>
      </c>
      <c r="E65" s="28">
        <f>'Total Property Damage Expected'!E66*Frequency!E65</f>
        <v>652178259.29675639</v>
      </c>
      <c r="F65" s="28">
        <f>'Total Property Damage Expected'!F66*Frequency!F65</f>
        <v>434217159.1309123</v>
      </c>
      <c r="G65" s="28">
        <f>'Total Property Damage Expected'!G66*Frequency!G65</f>
        <v>162689347.90736079</v>
      </c>
    </row>
    <row r="66" spans="1:7" x14ac:dyDescent="0.35">
      <c r="A66">
        <v>2086</v>
      </c>
      <c r="B66" s="28">
        <f>'Total Property Damage Expected'!B67*Frequency!B66</f>
        <v>744862385.45643234</v>
      </c>
      <c r="C66" s="28">
        <f>'Total Property Damage Expected'!C67*Frequency!C66</f>
        <v>1911236043.3029392</v>
      </c>
      <c r="D66" s="28">
        <f>'Total Property Damage Expected'!D67*Frequency!D66</f>
        <v>1309860714.2697029</v>
      </c>
      <c r="E66" s="28">
        <f>'Total Property Damage Expected'!E67*Frequency!E66</f>
        <v>662581075.43508232</v>
      </c>
      <c r="F66" s="28">
        <f>'Total Property Damage Expected'!F67*Frequency!F66</f>
        <v>441143304.25481731</v>
      </c>
      <c r="G66" s="28">
        <f>'Total Property Damage Expected'!G67*Frequency!G66</f>
        <v>165284385.92008045</v>
      </c>
    </row>
    <row r="67" spans="1:7" x14ac:dyDescent="0.35">
      <c r="A67">
        <v>2087</v>
      </c>
      <c r="B67" s="28">
        <f>'Total Property Damage Expected'!B68*Frequency!B67</f>
        <v>756743594.82488573</v>
      </c>
      <c r="C67" s="28">
        <f>'Total Property Damage Expected'!C68*Frequency!C67</f>
        <v>1941721937.1088152</v>
      </c>
      <c r="D67" s="28">
        <f>'Total Property Damage Expected'!D68*Frequency!D67</f>
        <v>1330754143.3025215</v>
      </c>
      <c r="E67" s="28">
        <f>'Total Property Damage Expected'!E68*Frequency!E67</f>
        <v>673149825.62911344</v>
      </c>
      <c r="F67" s="28">
        <f>'Total Property Damage Expected'!F68*Frequency!F67</f>
        <v>448179927.47768426</v>
      </c>
      <c r="G67" s="28">
        <f>'Total Property Damage Expected'!G68*Frequency!G67</f>
        <v>167920817.0687004</v>
      </c>
    </row>
    <row r="68" spans="1:7" x14ac:dyDescent="0.35">
      <c r="A68">
        <v>2088</v>
      </c>
      <c r="B68" s="28">
        <f>'Total Property Damage Expected'!B69*Frequency!B68</f>
        <v>768814319.91975141</v>
      </c>
      <c r="C68" s="28">
        <f>'Total Property Damage Expected'!C69*Frequency!C68</f>
        <v>1972694107.7010672</v>
      </c>
      <c r="D68" s="28">
        <f>'Total Property Damage Expected'!D69*Frequency!D68</f>
        <v>1351980840.8821361</v>
      </c>
      <c r="E68" s="28">
        <f>'Total Property Damage Expected'!E69*Frequency!E68</f>
        <v>683887156.67280197</v>
      </c>
      <c r="F68" s="28">
        <f>'Total Property Damage Expected'!F69*Frequency!F68</f>
        <v>455328791.02224028</v>
      </c>
      <c r="G68" s="28">
        <f>'Total Property Damage Expected'!G69*Frequency!G68</f>
        <v>170599301.61009985</v>
      </c>
    </row>
    <row r="69" spans="1:7" x14ac:dyDescent="0.35">
      <c r="A69">
        <v>2089</v>
      </c>
      <c r="B69" s="28">
        <f>'Total Property Damage Expected'!B70*Frequency!B69</f>
        <v>781077583.68334472</v>
      </c>
      <c r="C69" s="28">
        <f>'Total Property Damage Expected'!C70*Frequency!C69</f>
        <v>2004160311.6216052</v>
      </c>
      <c r="D69" s="28">
        <f>'Total Property Damage Expected'!D70*Frequency!D69</f>
        <v>1373546122.9346254</v>
      </c>
      <c r="E69" s="28">
        <f>'Total Property Damage Expected'!E70*Frequency!E69</f>
        <v>694795757.57878911</v>
      </c>
      <c r="F69" s="28">
        <f>'Total Property Damage Expected'!F70*Frequency!F69</f>
        <v>462591685.22021341</v>
      </c>
      <c r="G69" s="28">
        <f>'Total Property Damage Expected'!G70*Frequency!G69</f>
        <v>173320510.3328352</v>
      </c>
    </row>
    <row r="70" spans="1:7" x14ac:dyDescent="0.35">
      <c r="A70">
        <v>2090</v>
      </c>
      <c r="B70" s="28">
        <f>'Total Property Damage Expected'!B71*Frequency!B70</f>
        <v>1040993197.9146789</v>
      </c>
      <c r="C70" s="28">
        <f>'Total Property Damage Expected'!C71*Frequency!C70</f>
        <v>2671075569.843091</v>
      </c>
      <c r="D70" s="28">
        <f>'Total Property Damage Expected'!D71*Frequency!D70</f>
        <v>1830614782.5344567</v>
      </c>
      <c r="E70" s="28">
        <f>'Total Property Damage Expected'!E71*Frequency!E70</f>
        <v>925999763.2613132</v>
      </c>
      <c r="F70" s="28">
        <f>'Total Property Damage Expected'!F71*Frequency!F70</f>
        <v>616526204.03629053</v>
      </c>
      <c r="G70" s="28">
        <f>'Total Property Damage Expected'!G71*Frequency!G70</f>
        <v>230995583.64579597</v>
      </c>
    </row>
    <row r="71" spans="1:7" x14ac:dyDescent="0.35">
      <c r="A71">
        <v>2091</v>
      </c>
      <c r="B71" s="28">
        <f>'Total Property Damage Expected'!B72*Frequency!B71</f>
        <v>1057597953.8763874</v>
      </c>
      <c r="C71" s="28">
        <f>'Total Property Damage Expected'!C72*Frequency!C71</f>
        <v>2713681571.5742965</v>
      </c>
      <c r="D71" s="28">
        <f>'Total Property Damage Expected'!D72*Frequency!D71</f>
        <v>1859814696.4097555</v>
      </c>
      <c r="E71" s="28">
        <f>'Total Property Damage Expected'!E72*Frequency!E71</f>
        <v>940770272.92492592</v>
      </c>
      <c r="F71" s="28">
        <f>'Total Property Damage Expected'!F72*Frequency!F71</f>
        <v>626360338.57485271</v>
      </c>
      <c r="G71" s="28">
        <f>'Total Property Damage Expected'!G72*Frequency!G71</f>
        <v>234680166.12179527</v>
      </c>
    </row>
    <row r="72" spans="1:7" x14ac:dyDescent="0.35">
      <c r="A72">
        <v>2092</v>
      </c>
      <c r="B72" s="28">
        <f>'Total Property Damage Expected'!B73*Frequency!B72</f>
        <v>1074467570.2820449</v>
      </c>
      <c r="C72" s="28">
        <f>'Total Property Damage Expected'!C73*Frequency!C72</f>
        <v>2756967176.4601312</v>
      </c>
      <c r="D72" s="28">
        <f>'Total Property Damage Expected'!D73*Frequency!D72</f>
        <v>1889480374.5618751</v>
      </c>
      <c r="E72" s="28">
        <f>'Total Property Damage Expected'!E73*Frequency!E72</f>
        <v>955776385.19274926</v>
      </c>
      <c r="F72" s="28">
        <f>'Total Property Damage Expected'!F73*Frequency!F72</f>
        <v>636351336.19804835</v>
      </c>
      <c r="G72" s="28">
        <f>'Total Property Damage Expected'!G73*Frequency!G72</f>
        <v>238423520.92498866</v>
      </c>
    </row>
    <row r="73" spans="1:7" x14ac:dyDescent="0.35">
      <c r="A73">
        <v>2093</v>
      </c>
      <c r="B73" s="28">
        <f>'Total Property Damage Expected'!B74*Frequency!B73</f>
        <v>1091606271.8883982</v>
      </c>
      <c r="C73" s="28">
        <f>'Total Property Damage Expected'!C74*Frequency!C73</f>
        <v>2800943224.7679057</v>
      </c>
      <c r="D73" s="28">
        <f>'Total Property Damage Expected'!D74*Frequency!D73</f>
        <v>1919619246.340179</v>
      </c>
      <c r="E73" s="28">
        <f>'Total Property Damage Expected'!E74*Frequency!E73</f>
        <v>971021858.13328433</v>
      </c>
      <c r="F73" s="28">
        <f>'Total Property Damage Expected'!F74*Frequency!F73</f>
        <v>646501699.00987303</v>
      </c>
      <c r="G73" s="28">
        <f>'Total Property Damage Expected'!G74*Frequency!G73</f>
        <v>242226585.52562323</v>
      </c>
    </row>
    <row r="74" spans="1:7" x14ac:dyDescent="0.35">
      <c r="A74">
        <v>2094</v>
      </c>
      <c r="B74" s="28">
        <f>'Total Property Damage Expected'!B75*Frequency!B74</f>
        <v>1109018350.8407743</v>
      </c>
      <c r="C74" s="28">
        <f>'Total Property Damage Expected'!C75*Frequency!C74</f>
        <v>2845620729.6767159</v>
      </c>
      <c r="D74" s="28">
        <f>'Total Property Damage Expected'!D75*Frequency!D74</f>
        <v>1950238859.5986795</v>
      </c>
      <c r="E74" s="28">
        <f>'Total Property Damage Expected'!E75*Frequency!E74</f>
        <v>986510509.75952613</v>
      </c>
      <c r="F74" s="28">
        <f>'Total Property Damage Expected'!F75*Frequency!F74</f>
        <v>656813969.02507889</v>
      </c>
      <c r="G74" s="28">
        <f>'Total Property Damage Expected'!G75*Frequency!G74</f>
        <v>246090312.34741992</v>
      </c>
    </row>
    <row r="75" spans="1:7" x14ac:dyDescent="0.35">
      <c r="A75">
        <v>2095</v>
      </c>
      <c r="B75" s="28">
        <f>'Total Property Damage Expected'!B76*Frequency!B75</f>
        <v>1126708167.7479899</v>
      </c>
      <c r="C75" s="28">
        <f>'Total Property Damage Expected'!C76*Frequency!C75</f>
        <v>2891010880.0355401</v>
      </c>
      <c r="D75" s="28">
        <f>'Total Property Damage Expected'!D76*Frequency!D75</f>
        <v>1981346882.5862904</v>
      </c>
      <c r="E75" s="28">
        <f>'Total Property Damage Expected'!E76*Frequency!E75</f>
        <v>1002246218.9851304</v>
      </c>
      <c r="F75" s="28">
        <f>'Total Property Damage Expected'!F76*Frequency!F75</f>
        <v>667290728.80578625</v>
      </c>
      <c r="G75" s="28">
        <f>'Total Property Damage Expected'!G76*Frequency!G75</f>
        <v>250015669.00609466</v>
      </c>
    </row>
    <row r="76" spans="1:7" x14ac:dyDescent="0.35">
      <c r="A76">
        <v>2096</v>
      </c>
      <c r="B76" s="28">
        <f>'Total Property Damage Expected'!B77*Frequency!B76</f>
        <v>1144680152.7744017</v>
      </c>
      <c r="C76" s="28">
        <f>'Total Property Damage Expected'!C77*Frequency!C76</f>
        <v>2937125043.1653252</v>
      </c>
      <c r="D76" s="28">
        <f>'Total Property Damage Expected'!D77*Frequency!D76</f>
        <v>2012951105.8672323</v>
      </c>
      <c r="E76" s="28">
        <f>'Total Property Damage Expected'!E77*Frequency!E76</f>
        <v>1018232926.5958339</v>
      </c>
      <c r="F76" s="28">
        <f>'Total Property Damage Expected'!F77*Frequency!F76</f>
        <v>677934602.10825026</v>
      </c>
      <c r="G76" s="28">
        <f>'Total Property Damage Expected'!G77*Frequency!G76</f>
        <v>254003638.55168405</v>
      </c>
    </row>
    <row r="77" spans="1:7" x14ac:dyDescent="0.35">
      <c r="A77">
        <v>2097</v>
      </c>
      <c r="B77" s="28">
        <f>'Total Property Damage Expected'!B78*Frequency!B77</f>
        <v>1162938806.7493794</v>
      </c>
      <c r="C77" s="28">
        <f>'Total Property Damage Expected'!C78*Frequency!C77</f>
        <v>2983974767.7057724</v>
      </c>
      <c r="D77" s="28">
        <f>'Total Property Damage Expected'!D78*Frequency!D77</f>
        <v>2045059444.2720675</v>
      </c>
      <c r="E77" s="28">
        <f>'Total Property Damage Expected'!E78*Frequency!E77</f>
        <v>1034474636.2363666</v>
      </c>
      <c r="F77" s="28">
        <f>'Total Property Damage Expected'!F78*Frequency!F77</f>
        <v>688748254.53994262</v>
      </c>
      <c r="G77" s="28">
        <f>'Total Property Damage Expected'!G78*Frequency!G77</f>
        <v>258055219.71473634</v>
      </c>
    </row>
    <row r="78" spans="1:7" x14ac:dyDescent="0.35">
      <c r="A78">
        <v>2098</v>
      </c>
      <c r="B78" s="28">
        <f>'Total Property Damage Expected'!B79*Frequency!B78</f>
        <v>1181488702.2944765</v>
      </c>
      <c r="C78" s="28">
        <f>'Total Property Damage Expected'!C79*Frequency!C78</f>
        <v>3031571786.5075331</v>
      </c>
      <c r="D78" s="28">
        <f>'Total Property Damage Expected'!D79*Frequency!D78</f>
        <v>2077679938.8798604</v>
      </c>
      <c r="E78" s="28">
        <f>'Total Property Damage Expected'!E79*Frequency!E78</f>
        <v>1050975415.41311</v>
      </c>
      <c r="F78" s="28">
        <f>'Total Property Damage Expected'!F79*Frequency!F78</f>
        <v>699734394.22711635</v>
      </c>
      <c r="G78" s="28">
        <f>'Total Property Damage Expected'!G79*Frequency!G78</f>
        <v>262171427.15642935</v>
      </c>
    </row>
    <row r="79" spans="1:7" x14ac:dyDescent="0.35">
      <c r="A79">
        <v>2099</v>
      </c>
      <c r="B79" s="28">
        <f>'Total Property Damage Expected'!B80*Frequency!B79</f>
        <v>1200334484.9685755</v>
      </c>
      <c r="C79" s="28">
        <f>'Total Property Damage Expected'!C80*Frequency!C79</f>
        <v>3079928019.5705314</v>
      </c>
      <c r="D79" s="28">
        <f>'Total Property Damage Expected'!D80*Frequency!D79</f>
        <v>2110820759.0319483</v>
      </c>
      <c r="E79" s="28">
        <f>'Total Property Damage Expected'!E80*Frequency!E79</f>
        <v>1067739396.5127445</v>
      </c>
      <c r="F79" s="28">
        <f>'Total Property Damage Expected'!F80*Frequency!F79</f>
        <v>710895772.49301684</v>
      </c>
      <c r="G79" s="28">
        <f>'Total Property Damage Expected'!G80*Frequency!G79</f>
        <v>266353291.72267812</v>
      </c>
    </row>
    <row r="80" spans="1:7" x14ac:dyDescent="0.35">
      <c r="A80">
        <v>2100</v>
      </c>
      <c r="B80" s="28">
        <f>'Total Property Damage Expected'!B81*Frequency!B80</f>
        <v>1556671351.6806531</v>
      </c>
      <c r="C80" s="28">
        <f>'Total Property Damage Expected'!C81*Frequency!C80</f>
        <v>3994249747.335629</v>
      </c>
      <c r="D80" s="28">
        <f>'Total Property Damage Expected'!D81*Frequency!D80</f>
        <v>2737448807.1996598</v>
      </c>
      <c r="E80" s="28">
        <f>'Total Property Damage Expected'!E81*Frequency!E80</f>
        <v>1384713469.8089528</v>
      </c>
      <c r="F80" s="28">
        <f>'Total Property Damage Expected'!F81*Frequency!F80</f>
        <v>921935591.22792149</v>
      </c>
      <c r="G80" s="28">
        <f>'Total Property Damage Expected'!G81*Frequency!G80</f>
        <v>345424166.21595883</v>
      </c>
    </row>
    <row r="81" spans="1:7" x14ac:dyDescent="0.35">
      <c r="A81">
        <v>2101</v>
      </c>
      <c r="B81" s="28">
        <f>'Total Property Damage Expected'!B82*Frequency!B81</f>
        <v>1581501627.1896753</v>
      </c>
      <c r="C81" s="28">
        <f>'Total Property Damage Expected'!C82*Frequency!C81</f>
        <v>4057961539.5331988</v>
      </c>
      <c r="D81" s="28">
        <f>'Total Property Damage Expected'!D82*Frequency!D81</f>
        <v>2781113520.3719215</v>
      </c>
      <c r="E81" s="28">
        <f>'Total Property Damage Expected'!E82*Frequency!E81</f>
        <v>1406800866.0466299</v>
      </c>
      <c r="F81" s="28">
        <f>'Total Property Damage Expected'!F82*Frequency!F81</f>
        <v>936641273.77745128</v>
      </c>
      <c r="G81" s="28">
        <f>'Total Property Damage Expected'!G82*Frequency!G81</f>
        <v>350933985.10313535</v>
      </c>
    </row>
    <row r="82" spans="1:7" x14ac:dyDescent="0.35">
      <c r="A82">
        <v>2102</v>
      </c>
      <c r="B82" s="28">
        <f>'Total Property Damage Expected'!B83*Frequency!B82</f>
        <v>1606727967.4050913</v>
      </c>
      <c r="C82" s="28">
        <f>'Total Property Damage Expected'!C83*Frequency!C82</f>
        <v>4122689590.7836065</v>
      </c>
      <c r="D82" s="28">
        <f>'Total Property Damage Expected'!D83*Frequency!D82</f>
        <v>2825474724.0763173</v>
      </c>
      <c r="E82" s="28">
        <f>'Total Property Damage Expected'!E83*Frequency!E82</f>
        <v>1429240575.6568544</v>
      </c>
      <c r="F82" s="28">
        <f>'Total Property Damage Expected'!F83*Frequency!F82</f>
        <v>951581524.8817749</v>
      </c>
      <c r="G82" s="28">
        <f>'Total Property Damage Expected'!G83*Frequency!G82</f>
        <v>356531690.44163358</v>
      </c>
    </row>
    <row r="83" spans="1:7" x14ac:dyDescent="0.35">
      <c r="A83">
        <v>2103</v>
      </c>
      <c r="B83" s="28">
        <f>'Total Property Damage Expected'!B84*Frequency!B83</f>
        <v>1632356689.9068878</v>
      </c>
      <c r="C83" s="28">
        <f>'Total Property Damage Expected'!C84*Frequency!C83</f>
        <v>4188450111.3114724</v>
      </c>
      <c r="D83" s="28">
        <f>'Total Property Damage Expected'!D84*Frequency!D83</f>
        <v>2870543527.9486628</v>
      </c>
      <c r="E83" s="28">
        <f>'Total Property Damage Expected'!E84*Frequency!E83</f>
        <v>1452038218.3474059</v>
      </c>
      <c r="F83" s="28">
        <f>'Total Property Damage Expected'!F84*Frequency!F83</f>
        <v>966760086.11539721</v>
      </c>
      <c r="G83" s="28">
        <f>'Total Property Damage Expected'!G84*Frequency!G83</f>
        <v>362218684.09755552</v>
      </c>
    </row>
    <row r="84" spans="1:7" x14ac:dyDescent="0.35">
      <c r="A84">
        <v>2104</v>
      </c>
      <c r="B84" s="28">
        <f>'Total Property Damage Expected'!B85*Frequency!B84</f>
        <v>1658394213.0460038</v>
      </c>
      <c r="C84" s="28">
        <f>'Total Property Damage Expected'!C85*Frequency!C84</f>
        <v>4255259569.9087391</v>
      </c>
      <c r="D84" s="28">
        <f>'Total Property Damage Expected'!D85*Frequency!D84</f>
        <v>2916331218.8332243</v>
      </c>
      <c r="E84" s="28">
        <f>'Total Property Damage Expected'!E85*Frequency!E84</f>
        <v>1475199503.4653406</v>
      </c>
      <c r="F84" s="28">
        <f>'Total Property Damage Expected'!F85*Frequency!F84</f>
        <v>982180758.73422253</v>
      </c>
      <c r="G84" s="28">
        <f>'Total Property Damage Expected'!G85*Frequency!G84</f>
        <v>367996390.29799891</v>
      </c>
    </row>
    <row r="85" spans="1:7" x14ac:dyDescent="0.35">
      <c r="A85">
        <v>2105</v>
      </c>
      <c r="B85" s="28">
        <f>'Total Property Damage Expected'!B86*Frequency!B85</f>
        <v>1684847057.5517132</v>
      </c>
      <c r="C85" s="28">
        <f>'Total Property Damage Expected'!C86*Frequency!C85</f>
        <v>4323134698.0590487</v>
      </c>
      <c r="D85" s="28">
        <f>'Total Property Damage Expected'!D86*Frequency!D85</f>
        <v>2962849263.6093502</v>
      </c>
      <c r="E85" s="28">
        <f>'Total Property Damage Expected'!E86*Frequency!E85</f>
        <v>1498730231.426815</v>
      </c>
      <c r="F85" s="28">
        <f>'Total Property Damage Expected'!F86*Frequency!F85</f>
        <v>997847404.6275264</v>
      </c>
      <c r="G85" s="28">
        <f>'Total Property Damage Expected'!G86*Frequency!G85</f>
        <v>373866255.98773485</v>
      </c>
    </row>
    <row r="86" spans="1:7" x14ac:dyDescent="0.35">
      <c r="A86">
        <v>2106</v>
      </c>
      <c r="B86" s="28">
        <f>'Total Property Damage Expected'!B87*Frequency!B86</f>
        <v>1711721848.1646504</v>
      </c>
      <c r="C86" s="28">
        <f>'Total Property Damage Expected'!C87*Frequency!C86</f>
        <v>4392092494.127902</v>
      </c>
      <c r="D86" s="28">
        <f>'Total Property Damage Expected'!D87*Frequency!D86</f>
        <v>3010109312.0631857</v>
      </c>
      <c r="E86" s="28">
        <f>'Total Property Damage Expected'!E87*Frequency!E86</f>
        <v>1522636295.1697183</v>
      </c>
      <c r="F86" s="28">
        <f>'Total Property Damage Expected'!F87*Frequency!F86</f>
        <v>1013763947.2851108</v>
      </c>
      <c r="G86" s="28">
        <f>'Total Property Damage Expected'!G87*Frequency!G86</f>
        <v>379829751.19157457</v>
      </c>
    </row>
    <row r="87" spans="1:7" x14ac:dyDescent="0.35">
      <c r="A87">
        <v>2107</v>
      </c>
      <c r="B87" s="28">
        <f>'Total Property Damage Expected'!B88*Frequency!B87</f>
        <v>1739025315.2958815</v>
      </c>
      <c r="C87" s="28">
        <f>'Total Property Damage Expected'!C88*Frequency!C87</f>
        <v>4462150227.6196661</v>
      </c>
      <c r="D87" s="28">
        <f>'Total Property Damage Expected'!D88*Frequency!D87</f>
        <v>3058123199.8051991</v>
      </c>
      <c r="E87" s="28">
        <f>'Total Property Damage Expected'!E88*Frequency!E87</f>
        <v>1546923681.6294761</v>
      </c>
      <c r="F87" s="28">
        <f>'Total Property Damage Expected'!F88*Frequency!F87</f>
        <v>1029934372.7798865</v>
      </c>
      <c r="G87" s="28">
        <f>'Total Property Damage Expected'!G88*Frequency!G87</f>
        <v>385888369.38251632</v>
      </c>
    </row>
    <row r="88" spans="1:7" x14ac:dyDescent="0.35">
      <c r="A88">
        <v>2108</v>
      </c>
      <c r="B88" s="28">
        <f>'Total Property Damage Expected'!B89*Frequency!B88</f>
        <v>1766764296.7124422</v>
      </c>
      <c r="C88" s="28">
        <f>'Total Property Damage Expected'!C89*Frequency!C88</f>
        <v>4533325443.5024681</v>
      </c>
      <c r="D88" s="28">
        <f>'Total Property Damage Expected'!D89*Frequency!D88</f>
        <v>3106902951.2342439</v>
      </c>
      <c r="E88" s="28">
        <f>'Total Property Damage Expected'!E89*Frequency!E88</f>
        <v>1571598473.2383931</v>
      </c>
      <c r="F88" s="28">
        <f>'Total Property Damage Expected'!F89*Frequency!F88</f>
        <v>1046362730.7661284</v>
      </c>
      <c r="G88" s="28">
        <f>'Total Property Damage Expected'!G89*Frequency!G88</f>
        <v>392043627.85576469</v>
      </c>
    </row>
    <row r="89" spans="1:7" x14ac:dyDescent="0.35">
      <c r="A89">
        <v>2109</v>
      </c>
      <c r="B89" s="28">
        <f>'Total Property Damage Expected'!B90*Frequency!B89</f>
        <v>1794945739.249758</v>
      </c>
      <c r="C89" s="28">
        <f>'Total Property Damage Expected'!C90*Frequency!C89</f>
        <v>4605635966.6020927</v>
      </c>
      <c r="D89" s="28">
        <f>'Total Property Damage Expected'!D90*Frequency!D89</f>
        <v>3156460782.5488963</v>
      </c>
      <c r="E89" s="28">
        <f>'Total Property Damage Expected'!E90*Frequency!E89</f>
        <v>1596666849.4489129</v>
      </c>
      <c r="F89" s="28">
        <f>'Total Property Damage Expected'!F90*Frequency!F89</f>
        <v>1063053135.4936552</v>
      </c>
      <c r="G89" s="28">
        <f>'Total Property Damage Expected'!G90*Frequency!G89</f>
        <v>398297068.10871565</v>
      </c>
    </row>
    <row r="90" spans="1:7" x14ac:dyDescent="0.35">
      <c r="A90">
        <v>2110</v>
      </c>
      <c r="B90" s="28">
        <f>'Total Property Damage Expected'!B91*Frequency!B90</f>
        <v>2266736937.9376435</v>
      </c>
      <c r="C90" s="28">
        <f>'Total Property Damage Expected'!C91*Frequency!C90</f>
        <v>5816200980.2896137</v>
      </c>
      <c r="D90" s="28">
        <f>'Total Property Damage Expected'!D91*Frequency!D90</f>
        <v>3986118405.977942</v>
      </c>
      <c r="E90" s="28">
        <f>'Total Property Damage Expected'!E91*Frequency!E90</f>
        <v>2016341578.5142996</v>
      </c>
      <c r="F90" s="28">
        <f>'Total Property Damage Expected'!F91*Frequency!F90</f>
        <v>1342470558.5925272</v>
      </c>
      <c r="G90" s="28">
        <f>'Total Property Damage Expected'!G91*Frequency!G90</f>
        <v>502987169.36794621</v>
      </c>
    </row>
    <row r="91" spans="1:7" x14ac:dyDescent="0.35">
      <c r="A91">
        <v>2111</v>
      </c>
      <c r="B91" s="28">
        <f>'Total Property Damage Expected'!B92*Frequency!B91</f>
        <v>2302893383.3008242</v>
      </c>
      <c r="C91" s="28">
        <f>'Total Property Damage Expected'!C92*Frequency!C91</f>
        <v>5908974495.1362238</v>
      </c>
      <c r="D91" s="28">
        <f>'Total Property Damage Expected'!D92*Frequency!D91</f>
        <v>4049700496.1379223</v>
      </c>
      <c r="E91" s="28">
        <f>'Total Property Damage Expected'!E92*Frequency!E91</f>
        <v>2048503997.9361985</v>
      </c>
      <c r="F91" s="28">
        <f>'Total Property Damage Expected'!F92*Frequency!F91</f>
        <v>1363884143.2882402</v>
      </c>
      <c r="G91" s="28">
        <f>'Total Property Damage Expected'!G92*Frequency!G91</f>
        <v>511010256.56578374</v>
      </c>
    </row>
    <row r="92" spans="1:7" x14ac:dyDescent="0.35">
      <c r="A92">
        <v>2112</v>
      </c>
      <c r="B92" s="28">
        <f>'Total Property Damage Expected'!B93*Frequency!B92</f>
        <v>2339626555.7289858</v>
      </c>
      <c r="C92" s="28">
        <f>'Total Property Damage Expected'!C93*Frequency!C92</f>
        <v>6003227829.0410414</v>
      </c>
      <c r="D92" s="28">
        <f>'Total Property Damage Expected'!D93*Frequency!D92</f>
        <v>4114296776.4893055</v>
      </c>
      <c r="E92" s="28">
        <f>'Total Property Damage Expected'!E93*Frequency!E92</f>
        <v>2081179436.2007837</v>
      </c>
      <c r="F92" s="28">
        <f>'Total Property Damage Expected'!F93*Frequency!F92</f>
        <v>1385639293.4705</v>
      </c>
      <c r="G92" s="28">
        <f>'Total Property Damage Expected'!G93*Frequency!G92</f>
        <v>519161319.05226529</v>
      </c>
    </row>
    <row r="93" spans="1:7" x14ac:dyDescent="0.35">
      <c r="A93">
        <v>2113</v>
      </c>
      <c r="B93" s="28">
        <f>'Total Property Damage Expected'!B94*Frequency!B93</f>
        <v>2376945654.5254374</v>
      </c>
      <c r="C93" s="28">
        <f>'Total Property Damage Expected'!C94*Frequency!C93</f>
        <v>6098984586.4179831</v>
      </c>
      <c r="D93" s="28">
        <f>'Total Property Damage Expected'!D94*Frequency!D93</f>
        <v>4179923424.2565541</v>
      </c>
      <c r="E93" s="28">
        <f>'Total Property Damage Expected'!E94*Frequency!E93</f>
        <v>2114376076.4092553</v>
      </c>
      <c r="F93" s="28">
        <f>'Total Property Damage Expected'!F94*Frequency!F93</f>
        <v>1407741457.408864</v>
      </c>
      <c r="G93" s="28">
        <f>'Total Property Damage Expected'!G94*Frequency!G93</f>
        <v>527442398.14566392</v>
      </c>
    </row>
    <row r="94" spans="1:7" x14ac:dyDescent="0.35">
      <c r="A94">
        <v>2114</v>
      </c>
      <c r="B94" s="28">
        <f>'Total Property Damage Expected'!B95*Frequency!B94</f>
        <v>2414860025.7304573</v>
      </c>
      <c r="C94" s="28">
        <f>'Total Property Damage Expected'!C95*Frequency!C94</f>
        <v>6196268748.1921043</v>
      </c>
      <c r="D94" s="28">
        <f>'Total Property Damage Expected'!D95*Frequency!D94</f>
        <v>4246596874.7050719</v>
      </c>
      <c r="E94" s="28">
        <f>'Total Property Damage Expected'!E95*Frequency!E94</f>
        <v>2148102232.190465</v>
      </c>
      <c r="F94" s="28">
        <f>'Total Property Damage Expected'!F95*Frequency!F94</f>
        <v>1430196170.2775731</v>
      </c>
      <c r="G94" s="28">
        <f>'Total Property Damage Expected'!G95*Frequency!G94</f>
        <v>535855567.72507244</v>
      </c>
    </row>
    <row r="95" spans="1:7" x14ac:dyDescent="0.35">
      <c r="A95">
        <v>2115</v>
      </c>
      <c r="B95" s="28">
        <f>'Total Property Damage Expected'!B96*Frequency!B95</f>
        <v>2453379164.4618759</v>
      </c>
      <c r="C95" s="28">
        <f>'Total Property Damage Expected'!C96*Frequency!C95</f>
        <v>6295104677.8052788</v>
      </c>
      <c r="D95" s="28">
        <f>'Total Property Damage Expected'!D96*Frequency!D95</f>
        <v>4314333825.2571831</v>
      </c>
      <c r="E95" s="28">
        <f>'Total Property Damage Expected'!E96*Frequency!E95</f>
        <v>2182366349.782948</v>
      </c>
      <c r="F95" s="28">
        <f>'Total Property Damage Expected'!F96*Frequency!F95</f>
        <v>1453009055.5417624</v>
      </c>
      <c r="G95" s="28">
        <f>'Total Property Damage Expected'!G96*Frequency!G95</f>
        <v>544402934.74977684</v>
      </c>
    </row>
    <row r="96" spans="1:7" x14ac:dyDescent="0.35">
      <c r="A96">
        <v>2116</v>
      </c>
      <c r="B96" s="28">
        <f>'Total Property Damage Expected'!B97*Frequency!B96</f>
        <v>2492512717.2929945</v>
      </c>
      <c r="C96" s="28">
        <f>'Total Property Damage Expected'!C97*Frequency!C96</f>
        <v>6395517127.3176851</v>
      </c>
      <c r="D96" s="28">
        <f>'Total Property Damage Expected'!D97*Frequency!D96</f>
        <v>4383151239.6737661</v>
      </c>
      <c r="E96" s="28">
        <f>'Total Property Damage Expected'!E97*Frequency!E96</f>
        <v>2217177010.1501641</v>
      </c>
      <c r="F96" s="28">
        <f>'Total Property Damage Expected'!F97*Frequency!F96</f>
        <v>1476185826.3657739</v>
      </c>
      <c r="G96" s="28">
        <f>'Total Property Damage Expected'!G97*Frequency!G96</f>
        <v>553086639.78691459</v>
      </c>
    </row>
    <row r="97" spans="1:7" x14ac:dyDescent="0.35">
      <c r="A97">
        <v>2117</v>
      </c>
      <c r="B97" s="28">
        <f>'Total Property Damage Expected'!B98*Frequency!B97</f>
        <v>2532270484.6684327</v>
      </c>
      <c r="C97" s="28">
        <f>'Total Property Damage Expected'!C98*Frequency!C97</f>
        <v>6497531243.6065989</v>
      </c>
      <c r="D97" s="28">
        <f>'Total Property Damage Expected'!D98*Frequency!D97</f>
        <v>4453066352.3025885</v>
      </c>
      <c r="E97" s="28">
        <f>'Total Property Damage Expected'!E98*Frequency!E97</f>
        <v>2252542931.129478</v>
      </c>
      <c r="F97" s="28">
        <f>'Total Property Damage Expected'!F98*Frequency!F97</f>
        <v>1499732287.0439401</v>
      </c>
      <c r="G97" s="28">
        <f>'Total Property Damage Expected'!G98*Frequency!G97</f>
        <v>561908857.54754949</v>
      </c>
    </row>
    <row r="98" spans="1:7" x14ac:dyDescent="0.35">
      <c r="A98">
        <v>2118</v>
      </c>
      <c r="B98" s="28">
        <f>'Total Property Damage Expected'!B99*Frequency!B98</f>
        <v>2572662423.3585091</v>
      </c>
      <c r="C98" s="28">
        <f>'Total Property Damage Expected'!C99*Frequency!C98</f>
        <v>6601172574.6640816</v>
      </c>
      <c r="D98" s="28">
        <f>'Total Property Damage Expected'!D99*Frequency!D98</f>
        <v>4524096672.3944016</v>
      </c>
      <c r="E98" s="28">
        <f>'Total Property Damage Expected'!E99*Frequency!E98</f>
        <v>2288472969.615418</v>
      </c>
      <c r="F98" s="28">
        <f>'Total Property Damage Expected'!F99*Frequency!F98</f>
        <v>1523654334.4541869</v>
      </c>
      <c r="G98" s="28">
        <f>'Total Property Damage Expected'!G99*Frequency!G98</f>
        <v>570871797.43129718</v>
      </c>
    </row>
    <row r="99" spans="1:7" x14ac:dyDescent="0.35">
      <c r="A99">
        <v>2119</v>
      </c>
      <c r="B99" s="28">
        <f>'Total Property Damage Expected'!B100*Frequency!B99</f>
        <v>2613698648.9527774</v>
      </c>
      <c r="C99" s="28">
        <f>'Total Property Damage Expected'!C100*Frequency!C99</f>
        <v>6706467075.9951115</v>
      </c>
      <c r="D99" s="28">
        <f>'Total Property Damage Expected'!D100*Frequency!D99</f>
        <v>4596259988.4878883</v>
      </c>
      <c r="E99" s="28">
        <f>'Total Property Damage Expected'!E100*Frequency!E99</f>
        <v>2324976123.7777615</v>
      </c>
      <c r="F99" s="28">
        <f>'Total Property Damage Expected'!F100*Frequency!F99</f>
        <v>1547957959.5348234</v>
      </c>
      <c r="G99" s="28">
        <f>'Total Property Damage Expected'!G100*Frequency!G99</f>
        <v>579977704.07963765</v>
      </c>
    </row>
    <row r="100" spans="1:7" x14ac:dyDescent="0.35">
      <c r="A100">
        <v>2120</v>
      </c>
      <c r="B100" s="28">
        <f>'Total Property Damage Expected'!B101*Frequency!B100</f>
        <v>3230945587.0530257</v>
      </c>
      <c r="C100" s="28">
        <f>'Total Property Damage Expected'!C101*Frequency!C100</f>
        <v>8290255731.1205549</v>
      </c>
      <c r="D100" s="28">
        <f>'Total Property Damage Expected'!D101*Frequency!D100</f>
        <v>5681705476.1471224</v>
      </c>
      <c r="E100" s="28">
        <f>'Total Property Damage Expected'!E101*Frequency!E100</f>
        <v>2874038807.0878658</v>
      </c>
      <c r="F100" s="28">
        <f>'Total Property Damage Expected'!F101*Frequency!F100</f>
        <v>1913521262.4096987</v>
      </c>
      <c r="G100" s="28">
        <f>'Total Property Damage Expected'!G101*Frequency!G100</f>
        <v>716944321.15808415</v>
      </c>
    </row>
    <row r="101" spans="1:7" x14ac:dyDescent="0.35">
      <c r="A101">
        <v>2121</v>
      </c>
      <c r="B101" s="28">
        <f>'Total Property Damage Expected'!B102*Frequency!B101</f>
        <v>3282482007.3735847</v>
      </c>
      <c r="C101" s="28">
        <f>'Total Property Damage Expected'!C102*Frequency!C101</f>
        <v>8422492592.5632296</v>
      </c>
      <c r="D101" s="28">
        <f>'Total Property Damage Expected'!D102*Frequency!D101</f>
        <v>5772333669.5557966</v>
      </c>
      <c r="E101" s="28">
        <f>'Total Property Damage Expected'!E102*Frequency!E101</f>
        <v>2919882250.7451077</v>
      </c>
      <c r="F101" s="28">
        <f>'Total Property Damage Expected'!F102*Frequency!F101</f>
        <v>1944043607.4677663</v>
      </c>
      <c r="G101" s="28">
        <f>'Total Property Damage Expected'!G102*Frequency!G101</f>
        <v>728380212.87650275</v>
      </c>
    </row>
    <row r="102" spans="1:7" x14ac:dyDescent="0.35">
      <c r="A102">
        <v>2122</v>
      </c>
      <c r="B102" s="28">
        <f>'Total Property Damage Expected'!B103*Frequency!B102</f>
        <v>3334840478.8701525</v>
      </c>
      <c r="C102" s="28">
        <f>'Total Property Damage Expected'!C103*Frequency!C102</f>
        <v>8556838748.1086884</v>
      </c>
      <c r="D102" s="28">
        <f>'Total Property Damage Expected'!D103*Frequency!D102</f>
        <v>5864407462.2611952</v>
      </c>
      <c r="E102" s="28">
        <f>'Total Property Damage Expected'!E103*Frequency!E102</f>
        <v>2966456937.5996127</v>
      </c>
      <c r="F102" s="28">
        <f>'Total Property Damage Expected'!F103*Frequency!F102</f>
        <v>1975052810.741703</v>
      </c>
      <c r="G102" s="28">
        <f>'Total Property Damage Expected'!G103*Frequency!G102</f>
        <v>739998517.11362886</v>
      </c>
    </row>
    <row r="103" spans="1:7" x14ac:dyDescent="0.35">
      <c r="A103">
        <v>2123</v>
      </c>
      <c r="B103" s="28">
        <f>'Total Property Damage Expected'!B104*Frequency!B103</f>
        <v>3388034113.9811134</v>
      </c>
      <c r="C103" s="28">
        <f>'Total Property Damage Expected'!C104*Frequency!C103</f>
        <v>8693327842.8507652</v>
      </c>
      <c r="D103" s="28">
        <f>'Total Property Damage Expected'!D104*Frequency!D103</f>
        <v>5957949912.8419809</v>
      </c>
      <c r="E103" s="28">
        <f>'Total Property Damage Expected'!E104*Frequency!E103</f>
        <v>3013774531.622735</v>
      </c>
      <c r="F103" s="28">
        <f>'Total Property Damage Expected'!F104*Frequency!F103</f>
        <v>2006556638.0477295</v>
      </c>
      <c r="G103" s="28">
        <f>'Total Property Damage Expected'!G104*Frequency!G103</f>
        <v>751802143.50937498</v>
      </c>
    </row>
    <row r="104" spans="1:7" x14ac:dyDescent="0.35">
      <c r="A104">
        <v>2124</v>
      </c>
      <c r="B104" s="28">
        <f>'Total Property Damage Expected'!B105*Frequency!B104</f>
        <v>3442076234.2997618</v>
      </c>
      <c r="C104" s="28">
        <f>'Total Property Damage Expected'!C105*Frequency!C104</f>
        <v>8831994058.552103</v>
      </c>
      <c r="D104" s="28">
        <f>'Total Property Damage Expected'!D105*Frequency!D104</f>
        <v>6052984447.6814022</v>
      </c>
      <c r="E104" s="28">
        <f>'Total Property Damage Expected'!E105*Frequency!E104</f>
        <v>3061846882.8364158</v>
      </c>
      <c r="F104" s="28">
        <f>'Total Property Damage Expected'!F105*Frequency!F104</f>
        <v>2038562979.073657</v>
      </c>
      <c r="G104" s="28">
        <f>'Total Property Damage Expected'!G105*Frequency!G104</f>
        <v>763794048.11496651</v>
      </c>
    </row>
    <row r="105" spans="1:7" x14ac:dyDescent="0.35">
      <c r="A105">
        <v>2125</v>
      </c>
      <c r="B105" s="28">
        <f>'Total Property Damage Expected'!B106*Frequency!B105</f>
        <v>3496980373.9105067</v>
      </c>
      <c r="C105" s="28">
        <f>'Total Property Damage Expected'!C106*Frequency!C105</f>
        <v>8972872122.2044792</v>
      </c>
      <c r="D105" s="28">
        <f>'Total Property Damage Expected'!D106*Frequency!D105</f>
        <v>6149534866.834096</v>
      </c>
      <c r="E105" s="28">
        <f>'Total Property Damage Expected'!E106*Frequency!E105</f>
        <v>3110686030.280858</v>
      </c>
      <c r="F105" s="28">
        <f>'Total Property Damage Expected'!F106*Frequency!F105</f>
        <v>2071079849.3547497</v>
      </c>
      <c r="G105" s="28">
        <f>'Total Property Damage Expected'!G106*Frequency!G105</f>
        <v>775977234.13324225</v>
      </c>
    </row>
    <row r="106" spans="1:7" x14ac:dyDescent="0.35">
      <c r="A106">
        <v>2126</v>
      </c>
      <c r="B106" s="28">
        <f>'Total Property Damage Expected'!B107*Frequency!B106</f>
        <v>3552760282.7782946</v>
      </c>
      <c r="C106" s="28">
        <f>'Total Property Damage Expected'!C107*Frequency!C106</f>
        <v>9115997314.7257023</v>
      </c>
      <c r="D106" s="28">
        <f>'Total Property Damage Expected'!D107*Frequency!D106</f>
        <v>6247625349.9864817</v>
      </c>
      <c r="E106" s="28">
        <f>'Total Property Damage Expected'!E107*Frequency!E106</f>
        <v>3160304205.0295296</v>
      </c>
      <c r="F106" s="28">
        <f>'Total Property Damage Expected'!F107*Frequency!F106</f>
        <v>2104115392.2810984</v>
      </c>
      <c r="G106" s="28">
        <f>'Total Property Damage Expected'!G107*Frequency!G106</f>
        <v>788354752.67076492</v>
      </c>
    </row>
    <row r="107" spans="1:7" x14ac:dyDescent="0.35">
      <c r="A107">
        <v>2127</v>
      </c>
      <c r="B107" s="28">
        <f>'Total Property Damage Expected'!B108*Frequency!B107</f>
        <v>3609429930.1920891</v>
      </c>
      <c r="C107" s="28">
        <f>'Total Property Damage Expected'!C108*Frequency!C107</f>
        <v>9261405479.795208</v>
      </c>
      <c r="D107" s="28">
        <f>'Total Property Damage Expected'!D108*Frequency!D107</f>
        <v>6347280462.5122128</v>
      </c>
      <c r="E107" s="28">
        <f>'Total Property Damage Expected'!E108*Frequency!E107</f>
        <v>3210713833.2522655</v>
      </c>
      <c r="F107" s="28">
        <f>'Total Property Damage Expected'!F108*Frequency!F107</f>
        <v>2137677881.1370203</v>
      </c>
      <c r="G107" s="28">
        <f>'Total Property Damage Expected'!G108*Frequency!G107</f>
        <v>800929703.50192678</v>
      </c>
    </row>
    <row r="108" spans="1:7" x14ac:dyDescent="0.35">
      <c r="A108">
        <v>2128</v>
      </c>
      <c r="B108" s="28">
        <f>'Total Property Damage Expected'!B109*Frequency!B108</f>
        <v>3667003508.2632861</v>
      </c>
      <c r="C108" s="28">
        <f>'Total Property Damage Expected'!C109*Frequency!C108</f>
        <v>9409133032.8306026</v>
      </c>
      <c r="D108" s="28">
        <f>'Total Property Damage Expected'!D109*Frequency!D108</f>
        <v>6448525161.6242361</v>
      </c>
      <c r="E108" s="28">
        <f>'Total Property Damage Expected'!E109*Frequency!E108</f>
        <v>3261927539.3272257</v>
      </c>
      <c r="F108" s="28">
        <f>'Total Property Damage Expected'!F109*Frequency!F108</f>
        <v>2171775721.1729851</v>
      </c>
      <c r="G108" s="28">
        <f>'Total Property Damage Expected'!G109*Frequency!G108</f>
        <v>813705235.84524477</v>
      </c>
    </row>
    <row r="109" spans="1:7" x14ac:dyDescent="0.35">
      <c r="A109">
        <v>2129</v>
      </c>
      <c r="B109" s="28">
        <f>'Total Property Damage Expected'!B110*Frequency!B109</f>
        <v>3725495435.4799242</v>
      </c>
      <c r="C109" s="28">
        <f>'Total Property Damage Expected'!C110*Frequency!C109</f>
        <v>9559216970.1074028</v>
      </c>
      <c r="D109" s="28">
        <f>'Total Property Damage Expected'!D110*Frequency!D109</f>
        <v>6551384802.6249666</v>
      </c>
      <c r="E109" s="28">
        <f>'Total Property Damage Expected'!E110*Frequency!E109</f>
        <v>3313958149.002491</v>
      </c>
      <c r="F109" s="28">
        <f>'Total Property Damage Expected'!F110*Frequency!F109</f>
        <v>2206417451.7105908</v>
      </c>
      <c r="G109" s="28">
        <f>'Total Property Damage Expected'!G110*Frequency!G109</f>
        <v>826684549.15203738</v>
      </c>
    </row>
    <row r="110" spans="1:7" x14ac:dyDescent="0.35">
      <c r="A110">
        <v>2130</v>
      </c>
      <c r="B110" s="28">
        <f>'Total Property Damage Expected'!B111*Frequency!B110</f>
        <v>4525245255.6571589</v>
      </c>
      <c r="C110" s="28">
        <f>'Total Property Damage Expected'!C111*Frequency!C110</f>
        <v>11611288214.128059</v>
      </c>
      <c r="D110" s="28">
        <f>'Total Property Damage Expected'!D111*Frequency!D110</f>
        <v>7957766560.045167</v>
      </c>
      <c r="E110" s="28">
        <f>'Total Property Damage Expected'!E111*Frequency!E110</f>
        <v>4025363512.2996831</v>
      </c>
      <c r="F110" s="28">
        <f>'Total Property Damage Expected'!F111*Frequency!F110</f>
        <v>2680067732.807806</v>
      </c>
      <c r="G110" s="28">
        <f>'Total Property Damage Expected'!G111*Frequency!G110</f>
        <v>1004148414.2882649</v>
      </c>
    </row>
    <row r="111" spans="1:7" x14ac:dyDescent="0.35">
      <c r="A111">
        <v>2131</v>
      </c>
      <c r="B111" s="28">
        <f>'Total Property Damage Expected'!B112*Frequency!B111</f>
        <v>4597426892.662653</v>
      </c>
      <c r="C111" s="28">
        <f>'Total Property Damage Expected'!C112*Frequency!C111</f>
        <v>11796498461.018126</v>
      </c>
      <c r="D111" s="28">
        <f>'Total Property Damage Expected'!D112*Frequency!D111</f>
        <v>8084699927.1358356</v>
      </c>
      <c r="E111" s="28">
        <f>'Total Property Damage Expected'!E112*Frequency!E111</f>
        <v>4089571596.3801513</v>
      </c>
      <c r="F111" s="28">
        <f>'Total Property Damage Expected'!F112*Frequency!F111</f>
        <v>2722817167.4374156</v>
      </c>
      <c r="G111" s="28">
        <f>'Total Property Damage Expected'!G112*Frequency!G111</f>
        <v>1020165463.5850265</v>
      </c>
    </row>
    <row r="112" spans="1:7" x14ac:dyDescent="0.35">
      <c r="A112">
        <v>2132</v>
      </c>
      <c r="B112" s="28">
        <f>'Total Property Damage Expected'!B113*Frequency!B112</f>
        <v>4670759890.1859617</v>
      </c>
      <c r="C112" s="28">
        <f>'Total Property Damage Expected'!C113*Frequency!C112</f>
        <v>11984662974.043051</v>
      </c>
      <c r="D112" s="28">
        <f>'Total Property Damage Expected'!D113*Frequency!D112</f>
        <v>8213657992.9355459</v>
      </c>
      <c r="E112" s="28">
        <f>'Total Property Damage Expected'!E113*Frequency!E112</f>
        <v>4154803855.8049545</v>
      </c>
      <c r="F112" s="28">
        <f>'Total Property Damage Expected'!F113*Frequency!F112</f>
        <v>2766248493.1023836</v>
      </c>
      <c r="G112" s="28">
        <f>'Total Property Damage Expected'!G113*Frequency!G112</f>
        <v>1036437998.888164</v>
      </c>
    </row>
    <row r="113" spans="1:7" x14ac:dyDescent="0.35">
      <c r="A113">
        <v>2133</v>
      </c>
      <c r="B113" s="28">
        <f>'Total Property Damage Expected'!B114*Frequency!B113</f>
        <v>4745262613.4387512</v>
      </c>
      <c r="C113" s="28">
        <f>'Total Property Damage Expected'!C114*Frequency!C113</f>
        <v>12175828876.342844</v>
      </c>
      <c r="D113" s="28">
        <f>'Total Property Damage Expected'!D114*Frequency!D113</f>
        <v>8344673053.1672926</v>
      </c>
      <c r="E113" s="28">
        <f>'Total Property Damage Expected'!E114*Frequency!E113</f>
        <v>4221076627.070518</v>
      </c>
      <c r="F113" s="28">
        <f>'Total Property Damage Expected'!F114*Frequency!F113</f>
        <v>2810372586.5637255</v>
      </c>
      <c r="G113" s="28">
        <f>'Total Property Damage Expected'!G114*Frequency!G113</f>
        <v>1052970095.4239089</v>
      </c>
    </row>
    <row r="114" spans="1:7" x14ac:dyDescent="0.35">
      <c r="A114">
        <v>2134</v>
      </c>
      <c r="B114" s="28">
        <f>'Total Property Damage Expected'!B115*Frequency!B114</f>
        <v>4820953720.573946</v>
      </c>
      <c r="C114" s="28">
        <f>'Total Property Damage Expected'!C115*Frequency!C114</f>
        <v>12370044042.712994</v>
      </c>
      <c r="D114" s="28">
        <f>'Total Property Damage Expected'!D115*Frequency!D114</f>
        <v>8477777918.6992226</v>
      </c>
      <c r="E114" s="28">
        <f>'Total Property Damage Expected'!E115*Frequency!E114</f>
        <v>4288406507.2547317</v>
      </c>
      <c r="F114" s="28">
        <f>'Total Property Damage Expected'!F115*Frequency!F114</f>
        <v>2855200498.0763526</v>
      </c>
      <c r="G114" s="28">
        <f>'Total Property Damage Expected'!G115*Frequency!G114</f>
        <v>1069765893.4219317</v>
      </c>
    </row>
    <row r="115" spans="1:7" x14ac:dyDescent="0.35">
      <c r="A115">
        <v>2135</v>
      </c>
      <c r="B115" s="28">
        <f>'Total Property Damage Expected'!B116*Frequency!B115</f>
        <v>4897852167.3584003</v>
      </c>
      <c r="C115" s="28">
        <f>'Total Property Damage Expected'!C116*Frequency!C115</f>
        <v>12567357111.594034</v>
      </c>
      <c r="D115" s="28">
        <f>'Total Property Damage Expected'!D116*Frequency!D115</f>
        <v>8613005923.761652</v>
      </c>
      <c r="E115" s="28">
        <f>'Total Property Damage Expected'!E116*Frequency!E115</f>
        <v>4356810358.173461</v>
      </c>
      <c r="F115" s="28">
        <f>'Total Property Damage Expected'!F116*Frequency!F115</f>
        <v>2900743454.1564474</v>
      </c>
      <c r="G115" s="28">
        <f>'Total Property Damage Expected'!G116*Frequency!G115</f>
        <v>1086829599.1522031</v>
      </c>
    </row>
    <row r="116" spans="1:7" x14ac:dyDescent="0.35">
      <c r="A116">
        <v>2136</v>
      </c>
      <c r="B116" s="28">
        <f>'Total Property Damage Expected'!B117*Frequency!B116</f>
        <v>4975977211.9200993</v>
      </c>
      <c r="C116" s="28">
        <f>'Total Property Damage Expected'!C117*Frequency!C116</f>
        <v>12767817497.25235</v>
      </c>
      <c r="D116" s="28">
        <f>'Total Property Damage Expected'!D117*Frequency!D116</f>
        <v>8750390934.2951527</v>
      </c>
      <c r="E116" s="28">
        <f>'Total Property Damage Expected'!E117*Frequency!E116</f>
        <v>4426305310.6033449</v>
      </c>
      <c r="F116" s="28">
        <f>'Total Property Damage Expected'!F117*Frequency!F116</f>
        <v>2947012860.3929896</v>
      </c>
      <c r="G116" s="28">
        <f>'Total Property Damage Expected'!G117*Frequency!G116</f>
        <v>1104165485.9783943</v>
      </c>
    </row>
    <row r="117" spans="1:7" x14ac:dyDescent="0.35">
      <c r="A117">
        <v>2137</v>
      </c>
      <c r="B117" s="28">
        <f>'Total Property Damage Expected'!B118*Frequency!B117</f>
        <v>5055348419.5710917</v>
      </c>
      <c r="C117" s="28">
        <f>'Total Property Damage Expected'!C118*Frequency!C117</f>
        <v>12971475402.155281</v>
      </c>
      <c r="D117" s="28">
        <f>'Total Property Damage Expected'!D118*Frequency!D117</f>
        <v>8889967356.4317989</v>
      </c>
      <c r="E117" s="28">
        <f>'Total Property Damage Expected'!E118*Frequency!E117</f>
        <v>4496908768.5719595</v>
      </c>
      <c r="F117" s="28">
        <f>'Total Property Damage Expected'!F118*Frequency!F117</f>
        <v>2994020304.3041191</v>
      </c>
      <c r="G117" s="28">
        <f>'Total Property Damage Expected'!G118*Frequency!G117</f>
        <v>1121777895.4280813</v>
      </c>
    </row>
    <row r="118" spans="1:7" x14ac:dyDescent="0.35">
      <c r="A118">
        <v>2138</v>
      </c>
      <c r="B118" s="28">
        <f>'Total Property Damage Expected'!B119*Frequency!B118</f>
        <v>5135985667.7073336</v>
      </c>
      <c r="C118" s="28">
        <f>'Total Property Damage Expected'!C119*Frequency!C118</f>
        <v>13178381829.543623</v>
      </c>
      <c r="D118" s="28">
        <f>'Total Property Damage Expected'!D119*Frequency!D118</f>
        <v>9031770145.1116943</v>
      </c>
      <c r="E118" s="28">
        <f>'Total Property Damage Expected'!E119*Frequency!E118</f>
        <v>4568638413.7164078</v>
      </c>
      <c r="F118" s="28">
        <f>'Total Property Damage Expected'!F119*Frequency!F118</f>
        <v>3041777558.2390718</v>
      </c>
      <c r="G118" s="28">
        <f>'Total Property Damage Expected'!G119*Frequency!G118</f>
        <v>1139671238.2800186</v>
      </c>
    </row>
    <row r="119" spans="1:7" x14ac:dyDescent="0.35">
      <c r="A119">
        <v>2139</v>
      </c>
      <c r="B119" s="28">
        <f>'Total Property Damage Expected'!B120*Frequency!B119</f>
        <v>5217909150.7867126</v>
      </c>
      <c r="C119" s="28">
        <f>'Total Property Damage Expected'!C120*Frequency!C119</f>
        <v>13388588596.204666</v>
      </c>
      <c r="D119" s="28">
        <f>'Total Property Damage Expected'!D120*Frequency!D119</f>
        <v>9175834812.8369446</v>
      </c>
      <c r="E119" s="28">
        <f>'Total Property Damage Expected'!E120*Frequency!E119</f>
        <v>4641512209.7114372</v>
      </c>
      <c r="F119" s="28">
        <f>'Total Property Damage Expected'!F120*Frequency!F119</f>
        <v>3090296582.3263936</v>
      </c>
      <c r="G119" s="28">
        <f>'Total Property Damage Expected'!G120*Frequency!G119</f>
        <v>1157849995.668757</v>
      </c>
    </row>
    <row r="120" spans="1:7" x14ac:dyDescent="0.35">
      <c r="A120">
        <v>2140</v>
      </c>
      <c r="B120" s="28">
        <f>'Total Property Damage Expected'!B121*Frequency!B120</f>
        <v>6245814891.2462254</v>
      </c>
      <c r="C120" s="28">
        <f>'Total Property Damage Expected'!C121*Frequency!C120</f>
        <v>16026083170.562023</v>
      </c>
      <c r="D120" s="28">
        <f>'Total Property Damage Expected'!D121*Frequency!D120</f>
        <v>10983434946.350433</v>
      </c>
      <c r="E120" s="28">
        <f>'Total Property Damage Expected'!E121*Frequency!E120</f>
        <v>5555870223.0271654</v>
      </c>
      <c r="F120" s="28">
        <f>'Total Property Damage Expected'!F121*Frequency!F120</f>
        <v>3699071765.048152</v>
      </c>
      <c r="G120" s="28">
        <f>'Total Property Damage Expected'!G121*Frequency!G120</f>
        <v>1385941482.6505675</v>
      </c>
    </row>
    <row r="121" spans="1:7" x14ac:dyDescent="0.35">
      <c r="A121">
        <v>2141</v>
      </c>
      <c r="B121" s="28">
        <f>'Total Property Damage Expected'!B122*Frequency!B121</f>
        <v>6345441125.3646622</v>
      </c>
      <c r="C121" s="28">
        <f>'Total Property Damage Expected'!C122*Frequency!C121</f>
        <v>16281713275.160492</v>
      </c>
      <c r="D121" s="28">
        <f>'Total Property Damage Expected'!D122*Frequency!D121</f>
        <v>11158630382.085064</v>
      </c>
      <c r="E121" s="28">
        <f>'Total Property Damage Expected'!E122*Frequency!E121</f>
        <v>5644491233.6092625</v>
      </c>
      <c r="F121" s="28">
        <f>'Total Property Damage Expected'!F122*Frequency!F121</f>
        <v>3758075209.1306992</v>
      </c>
      <c r="G121" s="28">
        <f>'Total Property Damage Expected'!G122*Frequency!G121</f>
        <v>1408048466.7718098</v>
      </c>
    </row>
    <row r="122" spans="1:7" x14ac:dyDescent="0.35">
      <c r="A122">
        <v>2142</v>
      </c>
      <c r="B122" s="28">
        <f>'Total Property Damage Expected'!B123*Frequency!B122</f>
        <v>6446656485.4334269</v>
      </c>
      <c r="C122" s="28">
        <f>'Total Property Damage Expected'!C123*Frequency!C122</f>
        <v>16541420904.484219</v>
      </c>
      <c r="D122" s="28">
        <f>'Total Property Damage Expected'!D123*Frequency!D122</f>
        <v>11336620338.919167</v>
      </c>
      <c r="E122" s="28">
        <f>'Total Property Damage Expected'!E123*Frequency!E122</f>
        <v>5734525827.1588039</v>
      </c>
      <c r="F122" s="28">
        <f>'Total Property Damage Expected'!F123*Frequency!F122</f>
        <v>3818019809.9776263</v>
      </c>
      <c r="G122" s="28">
        <f>'Total Property Damage Expected'!G123*Frequency!G122</f>
        <v>1430508076.7095492</v>
      </c>
    </row>
    <row r="123" spans="1:7" x14ac:dyDescent="0.35">
      <c r="A123">
        <v>2143</v>
      </c>
      <c r="B123" s="28">
        <f>'Total Property Damage Expected'!B124*Frequency!B123</f>
        <v>6549486319.4073849</v>
      </c>
      <c r="C123" s="28">
        <f>'Total Property Damage Expected'!C124*Frequency!C123</f>
        <v>16805271098.634451</v>
      </c>
      <c r="D123" s="28">
        <f>'Total Property Damage Expected'!D124*Frequency!D123</f>
        <v>11517449391.919107</v>
      </c>
      <c r="E123" s="28">
        <f>'Total Property Damage Expected'!E124*Frequency!E123</f>
        <v>5825996551.5658703</v>
      </c>
      <c r="F123" s="28">
        <f>'Total Property Damage Expected'!F124*Frequency!F123</f>
        <v>3878920579.8660784</v>
      </c>
      <c r="G123" s="28">
        <f>'Total Property Damage Expected'!G124*Frequency!G123</f>
        <v>1453325937.1553209</v>
      </c>
    </row>
    <row r="124" spans="1:7" x14ac:dyDescent="0.35">
      <c r="A124">
        <v>2144</v>
      </c>
      <c r="B124" s="28">
        <f>'Total Property Damage Expected'!B125*Frequency!B124</f>
        <v>6653956379.5635509</v>
      </c>
      <c r="C124" s="28">
        <f>'Total Property Damage Expected'!C125*Frequency!C124</f>
        <v>17073329935.159191</v>
      </c>
      <c r="D124" s="28">
        <f>'Total Property Damage Expected'!D125*Frequency!D124</f>
        <v>11701162827.162724</v>
      </c>
      <c r="E124" s="28">
        <f>'Total Property Damage Expected'!E125*Frequency!E124</f>
        <v>5918926314.3792048</v>
      </c>
      <c r="F124" s="28">
        <f>'Total Property Damage Expected'!F125*Frequency!F124</f>
        <v>3940792770.5322118</v>
      </c>
      <c r="G124" s="28">
        <f>'Total Property Damage Expected'!G125*Frequency!G124</f>
        <v>1476507762.5194316</v>
      </c>
    </row>
    <row r="125" spans="1:7" x14ac:dyDescent="0.35">
      <c r="A125">
        <v>2145</v>
      </c>
      <c r="B125" s="28">
        <f>'Total Property Damage Expected'!B126*Frequency!B125</f>
        <v>6760092828.9503813</v>
      </c>
      <c r="C125" s="28">
        <f>'Total Property Damage Expected'!C126*Frequency!C125</f>
        <v>17345664545.601368</v>
      </c>
      <c r="D125" s="28">
        <f>'Total Property Damage Expected'!D126*Frequency!D125</f>
        <v>11887806653.080572</v>
      </c>
      <c r="E125" s="28">
        <f>'Total Property Damage Expected'!E126*Frequency!E125</f>
        <v>6013338388.5430708</v>
      </c>
      <c r="F125" s="28">
        <f>'Total Property Damage Expected'!F126*Frequency!F125</f>
        <v>4003651876.9907684</v>
      </c>
      <c r="G125" s="28">
        <f>'Total Property Damage Expected'!G126*Frequency!G125</f>
        <v>1500059358.3620517</v>
      </c>
    </row>
    <row r="126" spans="1:7" x14ac:dyDescent="0.35">
      <c r="A126">
        <v>2146</v>
      </c>
      <c r="B126" s="28">
        <f>'Total Property Damage Expected'!B127*Frequency!B126</f>
        <v>6867922247.9399338</v>
      </c>
      <c r="C126" s="28">
        <f>'Total Property Damage Expected'!C127*Frequency!C126</f>
        <v>17622343132.310993</v>
      </c>
      <c r="D126" s="28">
        <f>'Total Property Damage Expected'!D127*Frequency!D126</f>
        <v>12077427611.97809</v>
      </c>
      <c r="E126" s="28">
        <f>'Total Property Damage Expected'!E127*Frequency!E126</f>
        <v>6109256418.2256374</v>
      </c>
      <c r="F126" s="28">
        <f>'Total Property Damage Expected'!F127*Frequency!F126</f>
        <v>4067513641.4155884</v>
      </c>
      <c r="G126" s="28">
        <f>'Total Property Damage Expected'!G127*Frequency!G126</f>
        <v>1523986622.8471363</v>
      </c>
    </row>
    <row r="127" spans="1:7" x14ac:dyDescent="0.35">
      <c r="A127">
        <v>2147</v>
      </c>
      <c r="B127" s="28">
        <f>'Total Property Damage Expected'!B128*Frequency!B127</f>
        <v>6977471640.884553</v>
      </c>
      <c r="C127" s="28">
        <f>'Total Property Damage Expected'!C128*Frequency!C127</f>
        <v>17903434985.525478</v>
      </c>
      <c r="D127" s="28">
        <f>'Total Property Damage Expected'!D128*Frequency!D127</f>
        <v>12270073191.741554</v>
      </c>
      <c r="E127" s="28">
        <f>'Total Property Damage Expected'!E128*Frequency!E127</f>
        <v>6206704424.7403278</v>
      </c>
      <c r="F127" s="28">
        <f>'Total Property Damage Expected'!F128*Frequency!F127</f>
        <v>4132394057.0820136</v>
      </c>
      <c r="G127" s="28">
        <f>'Total Property Damage Expected'!G128*Frequency!G127</f>
        <v>1548295548.2195373</v>
      </c>
    </row>
    <row r="128" spans="1:7" x14ac:dyDescent="0.35">
      <c r="A128">
        <v>2148</v>
      </c>
      <c r="B128" s="28">
        <f>'Total Property Damage Expected'!B129*Frequency!B128</f>
        <v>7088768442.8797216</v>
      </c>
      <c r="C128" s="28">
        <f>'Total Property Damage Expected'!C129*Frequency!C128</f>
        <v>18189010500.722389</v>
      </c>
      <c r="D128" s="28">
        <f>'Total Property Damage Expected'!D129*Frequency!D128</f>
        <v>12465791637.730732</v>
      </c>
      <c r="E128" s="28">
        <f>'Total Property Damage Expected'!E129*Frequency!E128</f>
        <v>6305706812.5616121</v>
      </c>
      <c r="F128" s="28">
        <f>'Total Property Damage Expected'!F129*Frequency!F128</f>
        <v>4198309372.3721762</v>
      </c>
      <c r="G128" s="28">
        <f>'Total Property Damage Expected'!G129*Frequency!G128</f>
        <v>1572992222.3056748</v>
      </c>
    </row>
    <row r="129" spans="1:7" x14ac:dyDescent="0.35">
      <c r="A129">
        <v>2149</v>
      </c>
      <c r="B129" s="28">
        <f>'Total Property Damage Expected'!B130*Frequency!B129</f>
        <v>7201840526.6348019</v>
      </c>
      <c r="C129" s="28">
        <f>'Total Property Damage Expected'!C130*Frequency!C129</f>
        <v>18479141196.248989</v>
      </c>
      <c r="D129" s="28">
        <f>'Total Property Damage Expected'!D130*Frequency!D129</f>
        <v>12664631964.861277</v>
      </c>
      <c r="E129" s="28">
        <f>'Total Property Damage Expected'!E130*Frequency!E129</f>
        <v>6406288375.4367714</v>
      </c>
      <c r="F129" s="28">
        <f>'Total Property Damage Expected'!F130*Frequency!F129</f>
        <v>4265276094.8441772</v>
      </c>
      <c r="G129" s="28">
        <f>'Total Property Damage Expected'!G130*Frequency!G129</f>
        <v>1598082830.0381489</v>
      </c>
    </row>
    <row r="130" spans="1:7" x14ac:dyDescent="0.35">
      <c r="A130">
        <v>2150</v>
      </c>
      <c r="B130" s="28">
        <f>'Total Property Damage Expected'!B131*Frequency!B130</f>
        <v>8514053621.0724039</v>
      </c>
      <c r="C130" s="28">
        <f>'Total Property Damage Expected'!C131*Frequency!C130</f>
        <v>21846137585.852451</v>
      </c>
      <c r="D130" s="28">
        <f>'Total Property Damage Expected'!D131*Frequency!D130</f>
        <v>14972194294.110657</v>
      </c>
      <c r="E130" s="28">
        <f>'Total Property Damage Expected'!E131*Frequency!E130</f>
        <v>7573547697.8144064</v>
      </c>
      <c r="F130" s="28">
        <f>'Total Property Damage Expected'!F131*Frequency!F130</f>
        <v>5042431756.9762144</v>
      </c>
      <c r="G130" s="28">
        <f>'Total Property Damage Expected'!G131*Frequency!G130</f>
        <v>1889261898.4743998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505.92321519917863</v>
      </c>
      <c r="C3" s="29">
        <f>'Total Severity'!C3/('Property Value'!C3/'Population Estimate'!C3)</f>
        <v>1491.7238446720289</v>
      </c>
      <c r="D3" s="29">
        <f>'Total Severity'!D3/('Property Value'!D3/'Population Estimate'!D3)</f>
        <v>1059.1742285026182</v>
      </c>
      <c r="E3" s="29">
        <f>'Total Severity'!E3/('Property Value'!E3/'Population Estimate'!E3)</f>
        <v>790.58635907250346</v>
      </c>
      <c r="F3" s="29">
        <f>'Total Severity'!F3/('Property Value'!F3/'Population Estimate'!F3)</f>
        <v>482.29959389074526</v>
      </c>
      <c r="G3" s="29">
        <f>'Total Severity'!G3/('Property Value'!G3/'Population Estimate'!G3)</f>
        <v>172.66610840655227</v>
      </c>
    </row>
    <row r="4" spans="1:7" x14ac:dyDescent="0.35">
      <c r="A4">
        <v>2024</v>
      </c>
      <c r="B4" s="29">
        <f>'Total Severity'!B4/('Property Value'!B4/'Population Estimate'!B4)</f>
        <v>517.04655947098342</v>
      </c>
      <c r="C4" s="29">
        <f>'Total Severity'!C4/('Property Value'!C4/'Population Estimate'!C4)</f>
        <v>1524.5212285126076</v>
      </c>
      <c r="D4" s="29">
        <f>'Total Severity'!D4/('Property Value'!D4/'Population Estimate'!D4)</f>
        <v>1082.4614769101051</v>
      </c>
      <c r="E4" s="29">
        <f>'Total Severity'!E4/('Property Value'!E4/'Population Estimate'!E4)</f>
        <v>807.9683727543503</v>
      </c>
      <c r="F4" s="29">
        <f>'Total Severity'!F4/('Property Value'!F4/'Population Estimate'!F4)</f>
        <v>492.90354378635595</v>
      </c>
      <c r="G4" s="29">
        <f>'Total Severity'!G4/('Property Value'!G4/'Population Estimate'!G4)</f>
        <v>176.46238521334533</v>
      </c>
    </row>
    <row r="5" spans="1:7" x14ac:dyDescent="0.35">
      <c r="A5">
        <v>2025</v>
      </c>
      <c r="B5" s="29">
        <f>'Total Severity'!B5/('Property Value'!B5/'Population Estimate'!B5)</f>
        <v>528.4144641505178</v>
      </c>
      <c r="C5" s="29">
        <f>'Total Severity'!C5/('Property Value'!C5/'Population Estimate'!C5)</f>
        <v>1558.0397031841921</v>
      </c>
      <c r="D5" s="29">
        <f>'Total Severity'!D5/('Property Value'!D5/'Population Estimate'!D5)</f>
        <v>1106.2607241217536</v>
      </c>
      <c r="E5" s="29">
        <f>'Total Severity'!E5/('Property Value'!E5/'Population Estimate'!E5)</f>
        <v>825.73255139030812</v>
      </c>
      <c r="F5" s="29">
        <f>'Total Severity'!F5/('Property Value'!F5/'Population Estimate'!F5)</f>
        <v>503.74063456537783</v>
      </c>
      <c r="G5" s="29">
        <f>'Total Severity'!G5/('Property Value'!G5/'Population Estimate'!G5)</f>
        <v>180.34212783590732</v>
      </c>
    </row>
    <row r="6" spans="1:7" x14ac:dyDescent="0.35">
      <c r="A6">
        <v>2026</v>
      </c>
      <c r="B6" s="29">
        <f>'Total Severity'!B6/('Property Value'!B6/'Population Estimate'!B6)</f>
        <v>540.03230619920373</v>
      </c>
      <c r="C6" s="29">
        <f>'Total Severity'!C6/('Property Value'!C6/'Population Estimate'!C6)</f>
        <v>1592.2951227557867</v>
      </c>
      <c r="D6" s="29">
        <f>'Total Severity'!D6/('Property Value'!D6/'Population Estimate'!D6)</f>
        <v>1130.5832270611327</v>
      </c>
      <c r="E6" s="29">
        <f>'Total Severity'!E6/('Property Value'!E6/'Population Estimate'!E6)</f>
        <v>843.8872973470319</v>
      </c>
      <c r="F6" s="29">
        <f>'Total Severity'!F6/('Property Value'!F6/'Population Estimate'!F6)</f>
        <v>514.81599211694243</v>
      </c>
      <c r="G6" s="29">
        <f>'Total Severity'!G6/('Property Value'!G6/'Population Estimate'!G6)</f>
        <v>184.30717137287738</v>
      </c>
    </row>
    <row r="7" spans="1:7" x14ac:dyDescent="0.35">
      <c r="A7">
        <v>2027</v>
      </c>
      <c r="B7" s="29">
        <f>'Total Severity'!B7/('Property Value'!B7/'Population Estimate'!B7)</f>
        <v>551.90558079757432</v>
      </c>
      <c r="C7" s="29">
        <f>'Total Severity'!C7/('Property Value'!C7/'Population Estimate'!C7)</f>
        <v>1627.3036898676066</v>
      </c>
      <c r="D7" s="29">
        <f>'Total Severity'!D7/('Property Value'!D7/'Population Estimate'!D7)</f>
        <v>1155.4404901491248</v>
      </c>
      <c r="E7" s="29">
        <f>'Total Severity'!E7/('Property Value'!E7/'Population Estimate'!E7)</f>
        <v>862.44119772754368</v>
      </c>
      <c r="F7" s="29">
        <f>'Total Severity'!F7/('Property Value'!F7/'Population Estimate'!F7)</f>
        <v>526.1348550291591</v>
      </c>
      <c r="G7" s="29">
        <f>'Total Severity'!G7/('Property Value'!G7/'Population Estimate'!G7)</f>
        <v>188.35939126979568</v>
      </c>
    </row>
    <row r="8" spans="1:7" x14ac:dyDescent="0.35">
      <c r="A8">
        <v>2028</v>
      </c>
      <c r="B8" s="29">
        <f>'Total Severity'!B8/('Property Value'!B8/'Population Estimate'!B8)</f>
        <v>564.0399039444668</v>
      </c>
      <c r="C8" s="29">
        <f>'Total Severity'!C8/('Property Value'!C8/'Population Estimate'!C8)</f>
        <v>1663.0819633948433</v>
      </c>
      <c r="D8" s="29">
        <f>'Total Severity'!D8/('Property Value'!D8/'Population Estimate'!D8)</f>
        <v>1180.8442707454581</v>
      </c>
      <c r="E8" s="29">
        <f>'Total Severity'!E8/('Property Value'!E8/'Population Estimate'!E8)</f>
        <v>881.40302843288941</v>
      </c>
      <c r="F8" s="29">
        <f>'Total Severity'!F8/('Property Value'!F8/'Population Estimate'!F8)</f>
        <v>537.70257706694167</v>
      </c>
      <c r="G8" s="29">
        <f>'Total Severity'!G8/('Property Value'!G8/'Population Estimate'!G8)</f>
        <v>192.5007042061799</v>
      </c>
    </row>
    <row r="9" spans="1:7" x14ac:dyDescent="0.35">
      <c r="A9">
        <v>2029</v>
      </c>
      <c r="B9" s="29">
        <f>'Total Severity'!B9/('Property Value'!B9/'Population Estimate'!B9)</f>
        <v>576.44101511336214</v>
      </c>
      <c r="C9" s="29">
        <f>'Total Severity'!C9/('Property Value'!C9/'Population Estimate'!C9)</f>
        <v>1699.6468662799321</v>
      </c>
      <c r="D9" s="29">
        <f>'Total Severity'!D9/('Property Value'!D9/'Population Estimate'!D9)</f>
        <v>1206.8065847098778</v>
      </c>
      <c r="E9" s="29">
        <f>'Total Severity'!E9/('Property Value'!E9/'Population Estimate'!E9)</f>
        <v>900.78175831309534</v>
      </c>
      <c r="F9" s="29">
        <f>'Total Severity'!F9/('Property Value'!F9/'Population Estimate'!F9)</f>
        <v>549.52462970431179</v>
      </c>
      <c r="G9" s="29">
        <f>'Total Severity'!G9/('Property Value'!G9/'Population Estimate'!G9)</f>
        <v>196.73306900210488</v>
      </c>
    </row>
    <row r="10" spans="1:7" x14ac:dyDescent="0.35">
      <c r="A10">
        <v>2030</v>
      </c>
      <c r="B10" s="29">
        <f>'Total Severity'!B10/('Property Value'!B10/'Population Estimate'!B10)</f>
        <v>693.68533697073565</v>
      </c>
      <c r="C10" s="29">
        <f>'Total Severity'!C10/('Property Value'!C10/'Population Estimate'!C10)</f>
        <v>2045.3438916638936</v>
      </c>
      <c r="D10" s="29">
        <f>'Total Severity'!D10/('Property Value'!D10/'Population Estimate'!D10)</f>
        <v>1452.2631291396617</v>
      </c>
      <c r="E10" s="29">
        <f>'Total Severity'!E10/('Property Value'!E10/'Population Estimate'!E10)</f>
        <v>1083.9948601326148</v>
      </c>
      <c r="F10" s="29">
        <f>'Total Severity'!F10/('Property Value'!F10/'Population Estimate'!F10)</f>
        <v>661.29433530191886</v>
      </c>
      <c r="G10" s="29">
        <f>'Total Severity'!G10/('Property Value'!G10/'Population Estimate'!G10)</f>
        <v>236.74728495364602</v>
      </c>
    </row>
    <row r="11" spans="1:7" x14ac:dyDescent="0.35">
      <c r="A11">
        <v>2031</v>
      </c>
      <c r="B11" s="29">
        <f>'Total Severity'!B11/('Property Value'!B11/'Population Estimate'!B11)</f>
        <v>708.93686247424614</v>
      </c>
      <c r="C11" s="29">
        <f>'Total Severity'!C11/('Property Value'!C11/'Population Estimate'!C11)</f>
        <v>2090.3132932997792</v>
      </c>
      <c r="D11" s="29">
        <f>'Total Severity'!D11/('Property Value'!D11/'Population Estimate'!D11)</f>
        <v>1484.1929206047739</v>
      </c>
      <c r="E11" s="29">
        <f>'Total Severity'!E11/('Property Value'!E11/'Population Estimate'!E11)</f>
        <v>1107.8278206607747</v>
      </c>
      <c r="F11" s="29">
        <f>'Total Severity'!F11/('Property Value'!F11/'Population Estimate'!F11)</f>
        <v>675.83370478639995</v>
      </c>
      <c r="G11" s="29">
        <f>'Total Severity'!G11/('Property Value'!G11/'Population Estimate'!G11)</f>
        <v>241.95246525935241</v>
      </c>
    </row>
    <row r="12" spans="1:7" x14ac:dyDescent="0.35">
      <c r="A12">
        <v>2032</v>
      </c>
      <c r="B12" s="29">
        <f>'Total Severity'!B12/('Property Value'!B12/'Population Estimate'!B12)</f>
        <v>724.52371152834507</v>
      </c>
      <c r="C12" s="29">
        <f>'Total Severity'!C12/('Property Value'!C12/'Population Estimate'!C12)</f>
        <v>2136.2714025518903</v>
      </c>
      <c r="D12" s="29">
        <f>'Total Severity'!D12/('Property Value'!D12/'Population Estimate'!D12)</f>
        <v>1516.8247278152069</v>
      </c>
      <c r="E12" s="29">
        <f>'Total Severity'!E12/('Property Value'!E12/'Population Estimate'!E12)</f>
        <v>1132.184778145403</v>
      </c>
      <c r="F12" s="29">
        <f>'Total Severity'!F12/('Property Value'!F12/'Population Estimate'!F12)</f>
        <v>690.69274019529826</v>
      </c>
      <c r="G12" s="29">
        <f>'Total Severity'!G12/('Property Value'!G12/'Population Estimate'!G12)</f>
        <v>247.27208785748144</v>
      </c>
    </row>
    <row r="13" spans="1:7" x14ac:dyDescent="0.35">
      <c r="A13">
        <v>2033</v>
      </c>
      <c r="B13" s="29">
        <f>'Total Severity'!B13/('Property Value'!B13/'Population Estimate'!B13)</f>
        <v>740.45325663380675</v>
      </c>
      <c r="C13" s="29">
        <f>'Total Severity'!C13/('Property Value'!C13/'Population Estimate'!C13)</f>
        <v>2183.2399573734765</v>
      </c>
      <c r="D13" s="29">
        <f>'Total Severity'!D13/('Property Value'!D13/'Population Estimate'!D13)</f>
        <v>1550.17398545074</v>
      </c>
      <c r="E13" s="29">
        <f>'Total Severity'!E13/('Property Value'!E13/'Population Estimate'!E13)</f>
        <v>1157.0772533042075</v>
      </c>
      <c r="F13" s="29">
        <f>'Total Severity'!F13/('Property Value'!F13/'Population Estimate'!F13)</f>
        <v>705.8784697772146</v>
      </c>
      <c r="G13" s="29">
        <f>'Total Severity'!G13/('Property Value'!G13/'Population Estimate'!G13)</f>
        <v>252.70866890261851</v>
      </c>
    </row>
    <row r="14" spans="1:7" x14ac:dyDescent="0.35">
      <c r="A14">
        <v>2034</v>
      </c>
      <c r="B14" s="29">
        <f>'Total Severity'!B14/('Property Value'!B14/'Population Estimate'!B14)</f>
        <v>756.73303238490405</v>
      </c>
      <c r="C14" s="29">
        <f>'Total Severity'!C14/('Property Value'!C14/'Population Estimate'!C14)</f>
        <v>2231.24117365343</v>
      </c>
      <c r="D14" s="29">
        <f>'Total Severity'!D14/('Property Value'!D14/'Population Estimate'!D14)</f>
        <v>1584.2564675415761</v>
      </c>
      <c r="E14" s="29">
        <f>'Total Severity'!E14/('Property Value'!E14/'Population Estimate'!E14)</f>
        <v>1182.5170201520482</v>
      </c>
      <c r="F14" s="29">
        <f>'Total Severity'!F14/('Property Value'!F14/'Population Estimate'!F14)</f>
        <v>721.39807630544124</v>
      </c>
      <c r="G14" s="29">
        <f>'Total Severity'!G14/('Property Value'!G14/'Population Estimate'!G14)</f>
        <v>258.26477987010333</v>
      </c>
    </row>
    <row r="15" spans="1:7" x14ac:dyDescent="0.35">
      <c r="A15">
        <v>2035</v>
      </c>
      <c r="B15" s="29">
        <f>'Total Severity'!B15/('Property Value'!B15/'Population Estimate'!B15)</f>
        <v>773.37073903323426</v>
      </c>
      <c r="C15" s="29">
        <f>'Total Severity'!C15/('Property Value'!C15/'Population Estimate'!C15)</f>
        <v>2280.2977557242907</v>
      </c>
      <c r="D15" s="29">
        <f>'Total Severity'!D15/('Property Value'!D15/'Population Estimate'!D15)</f>
        <v>1619.0882949293748</v>
      </c>
      <c r="E15" s="29">
        <f>'Total Severity'!E15/('Property Value'!E15/'Population Estimate'!E15)</f>
        <v>1208.5161115699841</v>
      </c>
      <c r="F15" s="29">
        <f>'Total Severity'!F15/('Property Value'!F15/'Population Estimate'!F15)</f>
        <v>737.25890047537757</v>
      </c>
      <c r="G15" s="29">
        <f>'Total Severity'!G15/('Property Value'!G15/'Population Estimate'!G15)</f>
        <v>263.94304877232395</v>
      </c>
    </row>
    <row r="16" spans="1:7" x14ac:dyDescent="0.35">
      <c r="A16">
        <v>2036</v>
      </c>
      <c r="B16" s="29">
        <f>'Total Severity'!B16/('Property Value'!B16/'Population Estimate'!B16)</f>
        <v>790.37424612989901</v>
      </c>
      <c r="C16" s="29">
        <f>'Total Severity'!C16/('Property Value'!C16/'Population Estimate'!C16)</f>
        <v>2330.4329071012821</v>
      </c>
      <c r="D16" s="29">
        <f>'Total Severity'!D16/('Property Value'!D16/'Population Estimate'!D16)</f>
        <v>1654.6859428923333</v>
      </c>
      <c r="E16" s="29">
        <f>'Total Severity'!E16/('Property Value'!E16/'Population Estimate'!E16)</f>
        <v>1235.0868249967702</v>
      </c>
      <c r="F16" s="29">
        <f>'Total Severity'!F16/('Property Value'!F16/'Population Estimate'!F16)</f>
        <v>753.46844437664197</v>
      </c>
      <c r="G16" s="29">
        <f>'Total Severity'!G16/('Property Value'!G16/'Population Estimate'!G16)</f>
        <v>269.74616140175414</v>
      </c>
    </row>
    <row r="17" spans="1:7" x14ac:dyDescent="0.35">
      <c r="A17">
        <v>2037</v>
      </c>
      <c r="B17" s="29">
        <f>'Total Severity'!B17/('Property Value'!B17/'Population Estimate'!B17)</f>
        <v>807.75159624776177</v>
      </c>
      <c r="C17" s="29">
        <f>'Total Severity'!C17/('Property Value'!C17/'Population Estimate'!C17)</f>
        <v>2381.6703414574517</v>
      </c>
      <c r="D17" s="29">
        <f>'Total Severity'!D17/('Property Value'!D17/'Population Estimate'!D17)</f>
        <v>1691.0662489379081</v>
      </c>
      <c r="E17" s="29">
        <f>'Total Severity'!E17/('Property Value'!E17/'Population Estimate'!E17)</f>
        <v>1262.2417282454785</v>
      </c>
      <c r="F17" s="29">
        <f>'Total Severity'!F17/('Property Value'!F17/'Population Estimate'!F17)</f>
        <v>770.03437504152134</v>
      </c>
      <c r="G17" s="29">
        <f>'Total Severity'!G17/('Property Value'!G17/'Population Estimate'!G17)</f>
        <v>275.6768626013191</v>
      </c>
    </row>
    <row r="18" spans="1:7" x14ac:dyDescent="0.35">
      <c r="A18">
        <v>2038</v>
      </c>
      <c r="B18" s="29">
        <f>'Total Severity'!B18/('Property Value'!B18/'Population Estimate'!B18)</f>
        <v>825.51100878554439</v>
      </c>
      <c r="C18" s="29">
        <f>'Total Severity'!C18/('Property Value'!C18/'Population Estimate'!C18)</f>
        <v>2434.0342938401232</v>
      </c>
      <c r="D18" s="29">
        <f>'Total Severity'!D18/('Property Value'!D18/'Population Estimate'!D18)</f>
        <v>1728.2464207668681</v>
      </c>
      <c r="E18" s="29">
        <f>'Total Severity'!E18/('Property Value'!E18/'Population Estimate'!E18)</f>
        <v>1289.9936654480136</v>
      </c>
      <c r="F18" s="29">
        <f>'Total Severity'!F18/('Property Value'!F18/'Population Estimate'!F18)</f>
        <v>786.96452807144044</v>
      </c>
      <c r="G18" s="29">
        <f>'Total Severity'!G18/('Property Value'!G18/'Population Estimate'!G18)</f>
        <v>281.73795756269232</v>
      </c>
    </row>
    <row r="19" spans="1:7" x14ac:dyDescent="0.35">
      <c r="A19">
        <v>2039</v>
      </c>
      <c r="B19" s="29">
        <f>'Total Severity'!B19/('Property Value'!B19/'Population Estimate'!B19)</f>
        <v>843.66088385556122</v>
      </c>
      <c r="C19" s="29">
        <f>'Total Severity'!C19/('Property Value'!C19/'Population Estimate'!C19)</f>
        <v>2487.549532133949</v>
      </c>
      <c r="D19" s="29">
        <f>'Total Severity'!D19/('Property Value'!D19/'Population Estimate'!D19)</f>
        <v>1766.2440444124561</v>
      </c>
      <c r="E19" s="29">
        <f>'Total Severity'!E19/('Property Value'!E19/'Population Estimate'!E19)</f>
        <v>1318.3557631303197</v>
      </c>
      <c r="F19" s="29">
        <f>'Total Severity'!F19/('Property Value'!F19/'Population Estimate'!F19)</f>
        <v>804.26691134316013</v>
      </c>
      <c r="G19" s="29">
        <f>'Total Severity'!G19/('Property Value'!G19/'Population Estimate'!G19)</f>
        <v>287.93231315313722</v>
      </c>
    </row>
    <row r="20" spans="1:7" x14ac:dyDescent="0.35">
      <c r="A20">
        <v>2040</v>
      </c>
      <c r="B20" s="29">
        <f>'Total Severity'!B20/('Property Value'!B20/'Population Estimate'!B20)</f>
        <v>1050.1264687142129</v>
      </c>
      <c r="C20" s="29">
        <f>'Total Severity'!C20/('Property Value'!C20/'Population Estimate'!C20)</f>
        <v>3096.3170818036224</v>
      </c>
      <c r="D20" s="29">
        <f>'Total Severity'!D20/('Property Value'!D20/'Population Estimate'!D20)</f>
        <v>2198.4895314453247</v>
      </c>
      <c r="E20" s="29">
        <f>'Total Severity'!E20/('Property Value'!E20/'Population Estimate'!E20)</f>
        <v>1640.991432147631</v>
      </c>
      <c r="F20" s="29">
        <f>'Total Severity'!F20/('Property Value'!F20/'Population Estimate'!F20)</f>
        <v>1001.0917747575411</v>
      </c>
      <c r="G20" s="29">
        <f>'Total Severity'!G20/('Property Value'!G20/'Population Estimate'!G20)</f>
        <v>358.39677887920828</v>
      </c>
    </row>
    <row r="21" spans="1:7" x14ac:dyDescent="0.35">
      <c r="A21">
        <v>2041</v>
      </c>
      <c r="B21" s="29">
        <f>'Total Severity'!B21/('Property Value'!B21/'Population Estimate'!B21)</f>
        <v>1073.2147909922171</v>
      </c>
      <c r="C21" s="29">
        <f>'Total Severity'!C21/('Property Value'!C21/'Population Estimate'!C21)</f>
        <v>3164.3934219296866</v>
      </c>
      <c r="D21" s="29">
        <f>'Total Severity'!D21/('Property Value'!D21/'Population Estimate'!D21)</f>
        <v>2246.8260283712416</v>
      </c>
      <c r="E21" s="29">
        <f>'Total Severity'!E21/('Property Value'!E21/'Population Estimate'!E21)</f>
        <v>1677.070647527526</v>
      </c>
      <c r="F21" s="29">
        <f>'Total Severity'!F21/('Property Value'!F21/'Population Estimate'!F21)</f>
        <v>1023.1020089665328</v>
      </c>
      <c r="G21" s="29">
        <f>'Total Severity'!G21/('Property Value'!G21/'Population Estimate'!G21)</f>
        <v>366.27657296181388</v>
      </c>
    </row>
    <row r="22" spans="1:7" x14ac:dyDescent="0.35">
      <c r="A22">
        <v>2042</v>
      </c>
      <c r="B22" s="29">
        <f>'Total Severity'!B22/('Property Value'!B22/'Population Estimate'!B22)</f>
        <v>1096.8107384387076</v>
      </c>
      <c r="C22" s="29">
        <f>'Total Severity'!C22/('Property Value'!C22/'Population Estimate'!C22)</f>
        <v>3233.9665041407893</v>
      </c>
      <c r="D22" s="29">
        <f>'Total Severity'!D22/('Property Value'!D22/'Population Estimate'!D22)</f>
        <v>2296.2252626455283</v>
      </c>
      <c r="E22" s="29">
        <f>'Total Severity'!E22/('Property Value'!E22/'Population Estimate'!E22)</f>
        <v>1713.9431088421204</v>
      </c>
      <c r="F22" s="29">
        <f>'Total Severity'!F22/('Property Value'!F22/'Population Estimate'!F22)</f>
        <v>1045.5961652515518</v>
      </c>
      <c r="G22" s="29">
        <f>'Total Severity'!G22/('Property Value'!G22/'Population Estimate'!G22)</f>
        <v>374.32961401103125</v>
      </c>
    </row>
    <row r="23" spans="1:7" x14ac:dyDescent="0.35">
      <c r="A23">
        <v>2043</v>
      </c>
      <c r="B23" s="29">
        <f>'Total Severity'!B23/('Property Value'!B23/'Population Estimate'!B23)</f>
        <v>1120.9254718174927</v>
      </c>
      <c r="C23" s="29">
        <f>'Total Severity'!C23/('Property Value'!C23/'Population Estimate'!C23)</f>
        <v>3305.0692361529591</v>
      </c>
      <c r="D23" s="29">
        <f>'Total Severity'!D23/('Property Value'!D23/'Population Estimate'!D23)</f>
        <v>2346.7105998561678</v>
      </c>
      <c r="E23" s="29">
        <f>'Total Severity'!E23/('Property Value'!E23/'Population Estimate'!E23)</f>
        <v>1751.626256579139</v>
      </c>
      <c r="F23" s="29">
        <f>'Total Severity'!F23/('Property Value'!F23/'Population Estimate'!F23)</f>
        <v>1068.5848832347599</v>
      </c>
      <c r="G23" s="29">
        <f>'Total Severity'!G23/('Property Value'!G23/'Population Estimate'!G23)</f>
        <v>382.5597110745494</v>
      </c>
    </row>
    <row r="24" spans="1:7" x14ac:dyDescent="0.35">
      <c r="A24">
        <v>2044</v>
      </c>
      <c r="B24" s="29">
        <f>'Total Severity'!B24/('Property Value'!B24/'Population Estimate'!B24)</f>
        <v>1145.5703972755039</v>
      </c>
      <c r="C24" s="29">
        <f>'Total Severity'!C24/('Property Value'!C24/'Population Estimate'!C24)</f>
        <v>3377.735249198844</v>
      </c>
      <c r="D24" s="29">
        <f>'Total Severity'!D24/('Property Value'!D24/'Population Estimate'!D24)</f>
        <v>2398.3059193123363</v>
      </c>
      <c r="E24" s="29">
        <f>'Total Severity'!E24/('Property Value'!E24/'Population Estimate'!E24)</f>
        <v>1790.1379146768829</v>
      </c>
      <c r="F24" s="29">
        <f>'Total Severity'!F24/('Property Value'!F24/'Population Estimate'!F24)</f>
        <v>1092.0790364635002</v>
      </c>
      <c r="G24" s="29">
        <f>'Total Severity'!G24/('Property Value'!G24/'Population Estimate'!G24)</f>
        <v>390.97075694665676</v>
      </c>
    </row>
    <row r="25" spans="1:7" x14ac:dyDescent="0.35">
      <c r="A25">
        <v>2045</v>
      </c>
      <c r="B25" s="29">
        <f>'Total Severity'!B25/('Property Value'!B25/'Population Estimate'!B25)</f>
        <v>1170.7571717378437</v>
      </c>
      <c r="C25" s="29">
        <f>'Total Severity'!C25/('Property Value'!C25/'Population Estimate'!C25)</f>
        <v>3451.9989139351164</v>
      </c>
      <c r="D25" s="29">
        <f>'Total Severity'!D25/('Property Value'!D25/'Population Estimate'!D25)</f>
        <v>2451.0356253391992</v>
      </c>
      <c r="E25" s="29">
        <f>'Total Severity'!E25/('Property Value'!E25/'Population Estimate'!E25)</f>
        <v>1829.4962989548651</v>
      </c>
      <c r="F25" s="29">
        <f>'Total Severity'!F25/('Property Value'!F25/'Population Estimate'!F25)</f>
        <v>1116.089737553431</v>
      </c>
      <c r="G25" s="29">
        <f>'Total Severity'!G25/('Property Value'!G25/'Population Estimate'!G25)</f>
        <v>399.56673000951298</v>
      </c>
    </row>
    <row r="26" spans="1:7" x14ac:dyDescent="0.35">
      <c r="A26">
        <v>2046</v>
      </c>
      <c r="B26" s="29">
        <f>'Total Severity'!B26/('Property Value'!B26/'Population Estimate'!B26)</f>
        <v>1196.4977084214536</v>
      </c>
      <c r="C26" s="29">
        <f>'Total Severity'!C26/('Property Value'!C26/'Population Estimate'!C26)</f>
        <v>3527.8953566996151</v>
      </c>
      <c r="D26" s="29">
        <f>'Total Severity'!D26/('Property Value'!D26/'Population Estimate'!D26)</f>
        <v>2504.924658821034</v>
      </c>
      <c r="E26" s="29">
        <f>'Total Severity'!E26/('Property Value'!E26/'Population Estimate'!E26)</f>
        <v>1869.7200257297982</v>
      </c>
      <c r="F26" s="29">
        <f>'Total Severity'!F26/('Property Value'!F26/'Population Estimate'!F26)</f>
        <v>1140.6283434447369</v>
      </c>
      <c r="G26" s="29">
        <f>'Total Severity'!G26/('Property Value'!G26/'Population Estimate'!G26)</f>
        <v>408.35169611490358</v>
      </c>
    </row>
    <row r="27" spans="1:7" x14ac:dyDescent="0.35">
      <c r="A27">
        <v>2047</v>
      </c>
      <c r="B27" s="29">
        <f>'Total Severity'!B27/('Property Value'!B27/'Population Estimate'!B27)</f>
        <v>1222.8041824700056</v>
      </c>
      <c r="C27" s="29">
        <f>'Total Severity'!C27/('Property Value'!C27/'Population Estimate'!C27)</f>
        <v>3605.4604761259325</v>
      </c>
      <c r="D27" s="29">
        <f>'Total Severity'!D27/('Property Value'!D27/'Population Estimate'!D27)</f>
        <v>2559.9985089981392</v>
      </c>
      <c r="E27" s="29">
        <f>'Total Severity'!E27/('Property Value'!E27/'Population Estimate'!E27)</f>
        <v>1910.8281206210202</v>
      </c>
      <c r="F27" s="29">
        <f>'Total Severity'!F27/('Property Value'!F27/'Population Estimate'!F27)</f>
        <v>1165.706460773903</v>
      </c>
      <c r="G27" s="29">
        <f>'Total Severity'!G27/('Property Value'!G27/'Population Estimate'!G27)</f>
        <v>417.3298105073676</v>
      </c>
    </row>
    <row r="28" spans="1:7" x14ac:dyDescent="0.35">
      <c r="A28">
        <v>2048</v>
      </c>
      <c r="B28" s="29">
        <f>'Total Severity'!B28/('Property Value'!B28/'Population Estimate'!B28)</f>
        <v>1249.6890367126828</v>
      </c>
      <c r="C28" s="29">
        <f>'Total Severity'!C28/('Property Value'!C28/'Population Estimate'!C28)</f>
        <v>3684.7309601232805</v>
      </c>
      <c r="D28" s="29">
        <f>'Total Severity'!D28/('Property Value'!D28/'Population Estimate'!D28)</f>
        <v>2616.283225523121</v>
      </c>
      <c r="E28" s="29">
        <f>'Total Severity'!E28/('Property Value'!E28/'Population Estimate'!E28)</f>
        <v>1952.8400275495162</v>
      </c>
      <c r="F28" s="29">
        <f>'Total Severity'!F28/('Property Value'!F28/'Population Estimate'!F28)</f>
        <v>1191.3359513635971</v>
      </c>
      <c r="G28" s="29">
        <f>'Total Severity'!G28/('Property Value'!G28/'Population Estimate'!G28)</f>
        <v>426.50531978960692</v>
      </c>
    </row>
    <row r="29" spans="1:7" x14ac:dyDescent="0.35">
      <c r="A29">
        <v>2049</v>
      </c>
      <c r="B29" s="29">
        <f>'Total Severity'!B29/('Property Value'!B29/'Population Estimate'!B29)</f>
        <v>1277.1649875495748</v>
      </c>
      <c r="C29" s="29">
        <f>'Total Severity'!C29/('Property Value'!C29/'Population Estimate'!C29)</f>
        <v>3765.7443032296901</v>
      </c>
      <c r="D29" s="29">
        <f>'Total Severity'!D29/('Property Value'!D29/'Population Estimate'!D29)</f>
        <v>2673.8054307822413</v>
      </c>
      <c r="E29" s="29">
        <f>'Total Severity'!E29/('Property Value'!E29/'Population Estimate'!E29)</f>
        <v>1995.7756179347923</v>
      </c>
      <c r="F29" s="29">
        <f>'Total Severity'!F29/('Property Value'!F29/'Population Estimate'!F29)</f>
        <v>1217.5289378332498</v>
      </c>
      <c r="G29" s="29">
        <f>'Total Severity'!G29/('Property Value'!G29/'Population Estimate'!G29)</f>
        <v>435.88256393110817</v>
      </c>
    </row>
    <row r="30" spans="1:7" x14ac:dyDescent="0.35">
      <c r="A30">
        <v>2050</v>
      </c>
      <c r="B30" s="29">
        <f>'Total Severity'!B30/('Property Value'!B30/'Population Estimate'!B30)</f>
        <v>1637.582579229115</v>
      </c>
      <c r="C30" s="29">
        <f>'Total Severity'!C30/('Property Value'!C30/'Population Estimate'!C30)</f>
        <v>4828.4421581521419</v>
      </c>
      <c r="D30" s="29">
        <f>'Total Severity'!D30/('Property Value'!D30/'Population Estimate'!D30)</f>
        <v>3428.3567404224968</v>
      </c>
      <c r="E30" s="29">
        <f>'Total Severity'!E30/('Property Value'!E30/'Population Estimate'!E30)</f>
        <v>2558.9860478800324</v>
      </c>
      <c r="F30" s="29">
        <f>'Total Severity'!F30/('Property Value'!F30/'Population Estimate'!F30)</f>
        <v>1561.1171600690827</v>
      </c>
      <c r="G30" s="29">
        <f>'Total Severity'!G30/('Property Value'!G30/'Population Estimate'!G30)</f>
        <v>558.88918052225961</v>
      </c>
    </row>
    <row r="31" spans="1:7" x14ac:dyDescent="0.35">
      <c r="A31">
        <v>2051</v>
      </c>
      <c r="B31" s="29">
        <f>'Total Severity'!B31/('Property Value'!B31/'Population Estimate'!B31)</f>
        <v>1673.5868467840321</v>
      </c>
      <c r="C31" s="29">
        <f>'Total Severity'!C31/('Property Value'!C31/'Population Estimate'!C31)</f>
        <v>4934.6013989382691</v>
      </c>
      <c r="D31" s="29">
        <f>'Total Severity'!D31/('Property Value'!D31/'Population Estimate'!D31)</f>
        <v>3503.7333809177699</v>
      </c>
      <c r="E31" s="29">
        <f>'Total Severity'!E31/('Property Value'!E31/'Population Estimate'!E31)</f>
        <v>2615.2485042018052</v>
      </c>
      <c r="F31" s="29">
        <f>'Total Severity'!F31/('Property Value'!F31/'Population Estimate'!F31)</f>
        <v>1595.4402413161727</v>
      </c>
      <c r="G31" s="29">
        <f>'Total Severity'!G31/('Property Value'!G31/'Population Estimate'!G31)</f>
        <v>571.17704670030867</v>
      </c>
    </row>
    <row r="32" spans="1:7" x14ac:dyDescent="0.35">
      <c r="A32">
        <v>2052</v>
      </c>
      <c r="B32" s="29">
        <f>'Total Severity'!B32/('Property Value'!B32/'Population Estimate'!B32)</f>
        <v>1710.3827124535169</v>
      </c>
      <c r="C32" s="29">
        <f>'Total Severity'!C32/('Property Value'!C32/'Population Estimate'!C32)</f>
        <v>5043.0946812299517</v>
      </c>
      <c r="D32" s="29">
        <f>'Total Severity'!D32/('Property Value'!D32/'Population Estimate'!D32)</f>
        <v>3580.7672695825136</v>
      </c>
      <c r="E32" s="29">
        <f>'Total Severity'!E32/('Property Value'!E32/'Population Estimate'!E32)</f>
        <v>2672.7479598397645</v>
      </c>
      <c r="F32" s="29">
        <f>'Total Severity'!F32/('Property Value'!F32/'Population Estimate'!F32)</f>
        <v>1630.5179577286606</v>
      </c>
      <c r="G32" s="29">
        <f>'Total Severity'!G32/('Property Value'!G32/'Population Estimate'!G32)</f>
        <v>583.7350767327888</v>
      </c>
    </row>
    <row r="33" spans="1:7" x14ac:dyDescent="0.35">
      <c r="A33">
        <v>2053</v>
      </c>
      <c r="B33" s="29">
        <f>'Total Severity'!B33/('Property Value'!B33/'Population Estimate'!B33)</f>
        <v>1747.9875804959397</v>
      </c>
      <c r="C33" s="29">
        <f>'Total Severity'!C33/('Property Value'!C33/'Population Estimate'!C33)</f>
        <v>5153.973321801016</v>
      </c>
      <c r="D33" s="29">
        <f>'Total Severity'!D33/('Property Value'!D33/'Population Estimate'!D33)</f>
        <v>3659.494843056475</v>
      </c>
      <c r="E33" s="29">
        <f>'Total Severity'!E33/('Property Value'!E33/'Population Estimate'!E33)</f>
        <v>2731.5116117456305</v>
      </c>
      <c r="F33" s="29">
        <f>'Total Severity'!F33/('Property Value'!F33/'Population Estimate'!F33)</f>
        <v>1666.3669008890083</v>
      </c>
      <c r="G33" s="29">
        <f>'Total Severity'!G33/('Property Value'!G33/'Population Estimate'!G33)</f>
        <v>596.56921050439439</v>
      </c>
    </row>
    <row r="34" spans="1:7" x14ac:dyDescent="0.35">
      <c r="A34">
        <v>2054</v>
      </c>
      <c r="B34" s="29">
        <f>'Total Severity'!B34/('Property Value'!B34/'Population Estimate'!B34)</f>
        <v>1786.4192378237028</v>
      </c>
      <c r="C34" s="29">
        <f>'Total Severity'!C34/('Property Value'!C34/'Population Estimate'!C34)</f>
        <v>5267.2897656877021</v>
      </c>
      <c r="D34" s="29">
        <f>'Total Severity'!D34/('Property Value'!D34/'Population Estimate'!D34)</f>
        <v>3739.9533390837528</v>
      </c>
      <c r="E34" s="29">
        <f>'Total Severity'!E34/('Property Value'!E34/'Population Estimate'!E34)</f>
        <v>2791.5672548295656</v>
      </c>
      <c r="F34" s="29">
        <f>'Total Severity'!F34/('Property Value'!F34/'Population Estimate'!F34)</f>
        <v>1703.0040271660293</v>
      </c>
      <c r="G34" s="29">
        <f>'Total Severity'!G34/('Property Value'!G34/'Population Estimate'!G34)</f>
        <v>609.68551849549272</v>
      </c>
    </row>
    <row r="35" spans="1:7" x14ac:dyDescent="0.35">
      <c r="A35">
        <v>2055</v>
      </c>
      <c r="B35" s="29">
        <f>'Total Severity'!B35/('Property Value'!B35/'Population Estimate'!B35)</f>
        <v>1825.6958624163599</v>
      </c>
      <c r="C35" s="29">
        <f>'Total Severity'!C35/('Property Value'!C35/'Population Estimate'!C35)</f>
        <v>5383.0976109948824</v>
      </c>
      <c r="D35" s="29">
        <f>'Total Severity'!D35/('Property Value'!D35/'Population Estimate'!D35)</f>
        <v>3822.1808141260585</v>
      </c>
      <c r="E35" s="29">
        <f>'Total Severity'!E35/('Property Value'!E35/'Population Estimate'!E35)</f>
        <v>2852.9432951070235</v>
      </c>
      <c r="F35" s="29">
        <f>'Total Severity'!F35/('Property Value'!F35/'Population Estimate'!F35)</f>
        <v>1740.4466657351645</v>
      </c>
      <c r="G35" s="29">
        <f>'Total Severity'!G35/('Property Value'!G35/'Population Estimate'!G35)</f>
        <v>623.09020465342928</v>
      </c>
    </row>
    <row r="36" spans="1:7" x14ac:dyDescent="0.35">
      <c r="A36">
        <v>2056</v>
      </c>
      <c r="B36" s="29">
        <f>'Total Severity'!B36/('Property Value'!B36/'Population Estimate'!B36)</f>
        <v>1865.836031918705</v>
      </c>
      <c r="C36" s="29">
        <f>'Total Severity'!C36/('Property Value'!C36/'Population Estimate'!C36)</f>
        <v>5501.4516342477036</v>
      </c>
      <c r="D36" s="29">
        <f>'Total Severity'!D36/('Property Value'!D36/'Population Estimate'!D36)</f>
        <v>3906.2161613632338</v>
      </c>
      <c r="E36" s="29">
        <f>'Total Severity'!E36/('Property Value'!E36/'Population Estimate'!E36)</f>
        <v>2915.6687631346545</v>
      </c>
      <c r="F36" s="29">
        <f>'Total Severity'!F36/('Property Value'!F36/'Population Estimate'!F36)</f>
        <v>1778.7125267750951</v>
      </c>
      <c r="G36" s="29">
        <f>'Total Severity'!G36/('Property Value'!G36/'Population Estimate'!G36)</f>
        <v>636.78960932696384</v>
      </c>
    </row>
    <row r="37" spans="1:7" x14ac:dyDescent="0.35">
      <c r="A37">
        <v>2057</v>
      </c>
      <c r="B37" s="29">
        <f>'Total Severity'!B37/('Property Value'!B37/'Population Estimate'!B37)</f>
        <v>1906.8587324279092</v>
      </c>
      <c r="C37" s="29">
        <f>'Total Severity'!C37/('Property Value'!C37/'Population Estimate'!C37)</f>
        <v>5622.4078163006016</v>
      </c>
      <c r="D37" s="29">
        <f>'Total Severity'!D37/('Property Value'!D37/'Population Estimate'!D37)</f>
        <v>3992.0991290895204</v>
      </c>
      <c r="E37" s="29">
        <f>'Total Severity'!E37/('Property Value'!E37/'Population Estimate'!E37)</f>
        <v>2979.7733277416078</v>
      </c>
      <c r="F37" s="29">
        <f>'Total Severity'!F37/('Property Value'!F37/'Population Estimate'!F37)</f>
        <v>1817.8197098445685</v>
      </c>
      <c r="G37" s="29">
        <f>'Total Severity'!G37/('Property Value'!G37/'Population Estimate'!G37)</f>
        <v>650.79021226522423</v>
      </c>
    </row>
    <row r="38" spans="1:7" x14ac:dyDescent="0.35">
      <c r="A38">
        <v>2058</v>
      </c>
      <c r="B38" s="29">
        <f>'Total Severity'!B38/('Property Value'!B38/'Population Estimate'!B38)</f>
        <v>1948.7833674738463</v>
      </c>
      <c r="C38" s="29">
        <f>'Total Severity'!C38/('Property Value'!C38/'Population Estimate'!C38)</f>
        <v>5746.023368815966</v>
      </c>
      <c r="D38" s="29">
        <f>'Total Severity'!D38/('Property Value'!D38/'Population Estimate'!D38)</f>
        <v>4079.8703395143111</v>
      </c>
      <c r="E38" s="29">
        <f>'Total Severity'!E38/('Property Value'!E38/'Population Estimate'!E38)</f>
        <v>3045.287310062743</v>
      </c>
      <c r="F38" s="29">
        <f>'Total Severity'!F38/('Property Value'!F38/'Population Estimate'!F38)</f>
        <v>1857.7867124433963</v>
      </c>
      <c r="G38" s="29">
        <f>'Total Severity'!G38/('Property Value'!G38/'Population Estimate'!G38)</f>
        <v>665.09863568259391</v>
      </c>
    </row>
    <row r="39" spans="1:7" x14ac:dyDescent="0.35">
      <c r="A39">
        <v>2059</v>
      </c>
      <c r="B39" s="29">
        <f>'Total Severity'!B39/('Property Value'!B39/'Population Estimate'!B39)</f>
        <v>1991.6297671968639</v>
      </c>
      <c r="C39" s="29">
        <f>'Total Severity'!C39/('Property Value'!C39/'Population Estimate'!C39)</f>
        <v>5872.3567613249716</v>
      </c>
      <c r="D39" s="29">
        <f>'Total Severity'!D39/('Property Value'!D39/'Population Estimate'!D39)</f>
        <v>4169.5713079762463</v>
      </c>
      <c r="E39" s="29">
        <f>'Total Severity'!E39/('Property Value'!E39/'Population Estimate'!E39)</f>
        <v>3112.2416978803681</v>
      </c>
      <c r="F39" s="29">
        <f>'Total Severity'!F39/('Property Value'!F39/'Population Estimate'!F39)</f>
        <v>1898.632438761681</v>
      </c>
      <c r="G39" s="29">
        <f>'Total Severity'!G39/('Property Value'!G39/'Population Estimate'!G39)</f>
        <v>679.72164739098616</v>
      </c>
    </row>
    <row r="40" spans="1:7" x14ac:dyDescent="0.35">
      <c r="A40">
        <v>2060</v>
      </c>
      <c r="B40" s="29">
        <f>'Total Severity'!B40/('Property Value'!B40/'Population Estimate'!B40)</f>
        <v>2626.5516405576291</v>
      </c>
      <c r="C40" s="29">
        <f>'Total Severity'!C40/('Property Value'!C40/'Population Estimate'!C40)</f>
        <v>7744.4355067591187</v>
      </c>
      <c r="D40" s="29">
        <f>'Total Severity'!D40/('Property Value'!D40/'Population Estimate'!D40)</f>
        <v>5498.8103410409185</v>
      </c>
      <c r="E40" s="29">
        <f>'Total Severity'!E40/('Property Value'!E40/'Population Estimate'!E40)</f>
        <v>4104.4091989470317</v>
      </c>
      <c r="F40" s="29">
        <f>'Total Severity'!F40/('Property Value'!F40/'Population Estimate'!F40)</f>
        <v>2503.9072165828384</v>
      </c>
      <c r="G40" s="29">
        <f>'Total Severity'!G40/('Property Value'!G40/'Population Estimate'!G40)</f>
        <v>896.41359929566568</v>
      </c>
    </row>
    <row r="41" spans="1:7" x14ac:dyDescent="0.35">
      <c r="A41">
        <v>2061</v>
      </c>
      <c r="B41" s="29">
        <f>'Total Severity'!B41/('Property Value'!B41/'Population Estimate'!B41)</f>
        <v>2684.2996095534654</v>
      </c>
      <c r="C41" s="29">
        <f>'Total Severity'!C41/('Property Value'!C41/'Population Estimate'!C41)</f>
        <v>7914.7064485631136</v>
      </c>
      <c r="D41" s="29">
        <f>'Total Severity'!D41/('Property Value'!D41/'Population Estimate'!D41)</f>
        <v>5619.7084510133518</v>
      </c>
      <c r="E41" s="29">
        <f>'Total Severity'!E41/('Property Value'!E41/'Population Estimate'!E41)</f>
        <v>4194.6496844212479</v>
      </c>
      <c r="F41" s="29">
        <f>'Total Severity'!F41/('Property Value'!F41/'Population Estimate'!F41)</f>
        <v>2558.9586970406813</v>
      </c>
      <c r="G41" s="29">
        <f>'Total Severity'!G41/('Property Value'!G41/'Population Estimate'!G41)</f>
        <v>916.12235504226157</v>
      </c>
    </row>
    <row r="42" spans="1:7" x14ac:dyDescent="0.35">
      <c r="A42">
        <v>2062</v>
      </c>
      <c r="B42" s="29">
        <f>'Total Severity'!B42/('Property Value'!B42/'Population Estimate'!B42)</f>
        <v>2743.3172386891024</v>
      </c>
      <c r="C42" s="29">
        <f>'Total Severity'!C42/('Property Value'!C42/'Population Estimate'!C42)</f>
        <v>8088.721006489618</v>
      </c>
      <c r="D42" s="29">
        <f>'Total Severity'!D42/('Property Value'!D42/'Population Estimate'!D42)</f>
        <v>5743.2646546621245</v>
      </c>
      <c r="E42" s="29">
        <f>'Total Severity'!E42/('Property Value'!E42/'Population Estimate'!E42)</f>
        <v>4286.8742179822639</v>
      </c>
      <c r="F42" s="29">
        <f>'Total Severity'!F42/('Property Value'!F42/'Population Estimate'!F42)</f>
        <v>2615.220552020603</v>
      </c>
      <c r="G42" s="29">
        <f>'Total Severity'!G42/('Property Value'!G42/'Population Estimate'!G42)</f>
        <v>936.26443202961605</v>
      </c>
    </row>
    <row r="43" spans="1:7" x14ac:dyDescent="0.35">
      <c r="A43">
        <v>2063</v>
      </c>
      <c r="B43" s="29">
        <f>'Total Severity'!B43/('Property Value'!B43/'Population Estimate'!B43)</f>
        <v>2803.6324430046457</v>
      </c>
      <c r="C43" s="29">
        <f>'Total Severity'!C43/('Property Value'!C43/'Population Estimate'!C43)</f>
        <v>8266.5614885444684</v>
      </c>
      <c r="D43" s="29">
        <f>'Total Severity'!D43/('Property Value'!D43/'Population Estimate'!D43)</f>
        <v>5869.5373934466897</v>
      </c>
      <c r="E43" s="29">
        <f>'Total Severity'!E43/('Property Value'!E43/'Population Estimate'!E43)</f>
        <v>4381.1264213680433</v>
      </c>
      <c r="F43" s="29">
        <f>'Total Severity'!F43/('Property Value'!F43/'Population Estimate'!F43)</f>
        <v>2672.7193930954718</v>
      </c>
      <c r="G43" s="29">
        <f>'Total Severity'!G43/('Property Value'!G43/'Population Estimate'!G43)</f>
        <v>956.84935735827662</v>
      </c>
    </row>
    <row r="44" spans="1:7" x14ac:dyDescent="0.35">
      <c r="A44">
        <v>2064</v>
      </c>
      <c r="B44" s="29">
        <f>'Total Severity'!B44/('Property Value'!B44/'Population Estimate'!B44)</f>
        <v>2865.2737512867025</v>
      </c>
      <c r="C44" s="29">
        <f>'Total Severity'!C44/('Property Value'!C44/'Population Estimate'!C44)</f>
        <v>8448.3120123762728</v>
      </c>
      <c r="D44" s="29">
        <f>'Total Severity'!D44/('Property Value'!D44/'Population Estimate'!D44)</f>
        <v>5998.5863937338872</v>
      </c>
      <c r="E44" s="29">
        <f>'Total Severity'!E44/('Property Value'!E44/'Population Estimate'!E44)</f>
        <v>4477.4508753941172</v>
      </c>
      <c r="F44" s="29">
        <f>'Total Severity'!F44/('Property Value'!F44/'Population Estimate'!F44)</f>
        <v>2731.4824169263225</v>
      </c>
      <c r="G44" s="29">
        <f>'Total Severity'!G44/('Property Value'!G44/'Population Estimate'!G44)</f>
        <v>977.88686759381892</v>
      </c>
    </row>
    <row r="45" spans="1:7" x14ac:dyDescent="0.35">
      <c r="A45">
        <v>2065</v>
      </c>
      <c r="B45" s="29">
        <f>'Total Severity'!B45/('Property Value'!B45/'Population Estimate'!B45)</f>
        <v>2928.270319562344</v>
      </c>
      <c r="C45" s="29">
        <f>'Total Severity'!C45/('Property Value'!C45/'Population Estimate'!C45)</f>
        <v>8634.0585450636245</v>
      </c>
      <c r="D45" s="29">
        <f>'Total Severity'!D45/('Property Value'!D45/'Population Estimate'!D45)</f>
        <v>6130.4726950482027</v>
      </c>
      <c r="E45" s="29">
        <f>'Total Severity'!E45/('Property Value'!E45/'Population Estimate'!E45)</f>
        <v>4575.8931410400883</v>
      </c>
      <c r="F45" s="29">
        <f>'Total Severity'!F45/('Property Value'!F45/'Population Estimate'!F45)</f>
        <v>2791.5374181262396</v>
      </c>
      <c r="G45" s="29">
        <f>'Total Severity'!G45/('Property Value'!G45/'Population Estimate'!G45)</f>
        <v>999.3869133721895</v>
      </c>
    </row>
    <row r="46" spans="1:7" x14ac:dyDescent="0.35">
      <c r="A46">
        <v>2066</v>
      </c>
      <c r="B46" s="29">
        <f>'Total Severity'!B46/('Property Value'!B46/'Population Estimate'!B46)</f>
        <v>2992.6519448897684</v>
      </c>
      <c r="C46" s="29">
        <f>'Total Severity'!C46/('Property Value'!C46/'Population Estimate'!C46)</f>
        <v>8823.8889437770922</v>
      </c>
      <c r="D46" s="29">
        <f>'Total Severity'!D46/('Property Value'!D46/'Population Estimate'!D46)</f>
        <v>6265.2586789431552</v>
      </c>
      <c r="E46" s="29">
        <f>'Total Severity'!E46/('Property Value'!E46/'Population Estimate'!E46)</f>
        <v>4676.4997809997512</v>
      </c>
      <c r="F46" s="29">
        <f>'Total Severity'!F46/('Property Value'!F46/'Population Estimate'!F46)</f>
        <v>2852.9128024070696</v>
      </c>
      <c r="G46" s="29">
        <f>'Total Severity'!G46/('Property Value'!G46/'Population Estimate'!G46)</f>
        <v>1021.3596641063073</v>
      </c>
    </row>
    <row r="47" spans="1:7" x14ac:dyDescent="0.35">
      <c r="A47">
        <v>2067</v>
      </c>
      <c r="B47" s="29">
        <f>'Total Severity'!B47/('Property Value'!B47/'Population Estimate'!B47)</f>
        <v>3058.4490794521525</v>
      </c>
      <c r="C47" s="29">
        <f>'Total Severity'!C47/('Property Value'!C47/'Population Estimate'!C47)</f>
        <v>9017.8929973352242</v>
      </c>
      <c r="D47" s="29">
        <f>'Total Severity'!D47/('Property Value'!D47/'Population Estimate'!D47)</f>
        <v>6403.0080985074646</v>
      </c>
      <c r="E47" s="29">
        <f>'Total Severity'!E47/('Property Value'!E47/'Population Estimate'!E47)</f>
        <v>4779.3183817049985</v>
      </c>
      <c r="F47" s="29">
        <f>'Total Severity'!F47/('Property Value'!F47/'Population Estimate'!F47)</f>
        <v>2915.6376000151799</v>
      </c>
      <c r="G47" s="29">
        <f>'Total Severity'!G47/('Property Value'!G47/'Population Estimate'!G47)</f>
        <v>1043.8155127961454</v>
      </c>
    </row>
    <row r="48" spans="1:7" x14ac:dyDescent="0.35">
      <c r="A48">
        <v>2068</v>
      </c>
      <c r="B48" s="29">
        <f>'Total Severity'!B48/('Property Value'!B48/'Population Estimate'!B48)</f>
        <v>3125.6928449613847</v>
      </c>
      <c r="C48" s="29">
        <f>'Total Severity'!C48/('Property Value'!C48/'Population Estimate'!C48)</f>
        <v>9216.1624686741998</v>
      </c>
      <c r="D48" s="29">
        <f>'Total Severity'!D48/('Property Value'!D48/'Population Estimate'!D48)</f>
        <v>6543.7861085199384</v>
      </c>
      <c r="E48" s="29">
        <f>'Total Severity'!E48/('Property Value'!E48/'Population Estimate'!E48)</f>
        <v>4884.397575833972</v>
      </c>
      <c r="F48" s="29">
        <f>'Total Severity'!F48/('Property Value'!F48/'Population Estimate'!F48)</f>
        <v>2979.7414794626156</v>
      </c>
      <c r="G48" s="29">
        <f>'Total Severity'!G48/('Property Value'!G48/'Population Estimate'!G48)</f>
        <v>1066.7650809445663</v>
      </c>
    </row>
    <row r="49" spans="1:7" x14ac:dyDescent="0.35">
      <c r="A49">
        <v>2069</v>
      </c>
      <c r="B49" s="29">
        <f>'Total Severity'!B49/('Property Value'!B49/'Population Estimate'!B49)</f>
        <v>3194.4150473784725</v>
      </c>
      <c r="C49" s="29">
        <f>'Total Severity'!C49/('Property Value'!C49/'Population Estimate'!C49)</f>
        <v>9418.791138251243</v>
      </c>
      <c r="D49" s="29">
        <f>'Total Severity'!D49/('Property Value'!D49/'Population Estimate'!D49)</f>
        <v>6687.6592962673394</v>
      </c>
      <c r="E49" s="29">
        <f>'Total Severity'!E49/('Property Value'!E49/'Population Estimate'!E49)</f>
        <v>4991.7870653140681</v>
      </c>
      <c r="F49" s="29">
        <f>'Total Severity'!F49/('Property Value'!F49/'Population Estimate'!F49)</f>
        <v>3045.2547615601579</v>
      </c>
      <c r="G49" s="29">
        <f>'Total Severity'!G49/('Property Value'!G49/'Population Estimate'!G49)</f>
        <v>1090.2192235812399</v>
      </c>
    </row>
    <row r="50" spans="1:7" x14ac:dyDescent="0.35">
      <c r="A50">
        <v>2070</v>
      </c>
      <c r="B50" s="29">
        <f>'Total Severity'!B50/('Property Value'!B50/'Population Estimate'!B50)</f>
        <v>4304.1799146287258</v>
      </c>
      <c r="C50" s="29">
        <f>'Total Severity'!C50/('Property Value'!C50/'Population Estimate'!C50)</f>
        <v>12690.953127901677</v>
      </c>
      <c r="D50" s="29">
        <f>'Total Severity'!D50/('Property Value'!D50/'Population Estimate'!D50)</f>
        <v>9011.0046415216293</v>
      </c>
      <c r="E50" s="29">
        <f>'Total Severity'!E50/('Property Value'!E50/'Population Estimate'!E50)</f>
        <v>6725.9730830095477</v>
      </c>
      <c r="F50" s="29">
        <f>'Total Severity'!F50/('Property Value'!F50/'Population Estimate'!F50)</f>
        <v>4103.200174439251</v>
      </c>
      <c r="G50" s="29">
        <f>'Total Severity'!G50/('Property Value'!G50/'Population Estimate'!G50)</f>
        <v>1468.9699413141195</v>
      </c>
    </row>
    <row r="51" spans="1:7" x14ac:dyDescent="0.35">
      <c r="A51">
        <v>2071</v>
      </c>
      <c r="B51" s="29">
        <f>'Total Severity'!B51/('Property Value'!B51/'Population Estimate'!B51)</f>
        <v>4398.8126050447072</v>
      </c>
      <c r="C51" s="29">
        <f>'Total Severity'!C51/('Property Value'!C51/'Population Estimate'!C51)</f>
        <v>12969.979344801826</v>
      </c>
      <c r="D51" s="29">
        <f>'Total Severity'!D51/('Property Value'!D51/'Population Estimate'!D51)</f>
        <v>9209.1226638840017</v>
      </c>
      <c r="E51" s="29">
        <f>'Total Severity'!E51/('Property Value'!E51/'Population Estimate'!E51)</f>
        <v>6873.8518755171272</v>
      </c>
      <c r="F51" s="29">
        <f>'Total Severity'!F51/('Property Value'!F51/'Population Estimate'!F51)</f>
        <v>4193.4140780223224</v>
      </c>
      <c r="G51" s="29">
        <f>'Total Severity'!G51/('Property Value'!G51/'Population Estimate'!G51)</f>
        <v>1501.2670525975718</v>
      </c>
    </row>
    <row r="52" spans="1:7" x14ac:dyDescent="0.35">
      <c r="A52">
        <v>2072</v>
      </c>
      <c r="B52" s="29">
        <f>'Total Severity'!B52/('Property Value'!B52/'Population Estimate'!B52)</f>
        <v>4495.5259115764156</v>
      </c>
      <c r="C52" s="29">
        <f>'Total Severity'!C52/('Property Value'!C52/'Population Estimate'!C52)</f>
        <v>13255.140296337973</v>
      </c>
      <c r="D52" s="29">
        <f>'Total Severity'!D52/('Property Value'!D52/'Population Estimate'!D52)</f>
        <v>9411.5965546923762</v>
      </c>
      <c r="E52" s="29">
        <f>'Total Severity'!E52/('Property Value'!E52/'Population Estimate'!E52)</f>
        <v>7024.9819651981561</v>
      </c>
      <c r="F52" s="29">
        <f>'Total Severity'!F52/('Property Value'!F52/'Population Estimate'!F52)</f>
        <v>4285.6114452566198</v>
      </c>
      <c r="G52" s="29">
        <f>'Total Severity'!G52/('Property Value'!G52/'Population Estimate'!G52)</f>
        <v>1534.274255604427</v>
      </c>
    </row>
    <row r="53" spans="1:7" x14ac:dyDescent="0.35">
      <c r="A53">
        <v>2073</v>
      </c>
      <c r="B53" s="29">
        <f>'Total Severity'!B53/('Property Value'!B53/'Population Estimate'!B53)</f>
        <v>4594.3655791287265</v>
      </c>
      <c r="C53" s="29">
        <f>'Total Severity'!C53/('Property Value'!C53/'Population Estimate'!C53)</f>
        <v>13546.570862198036</v>
      </c>
      <c r="D53" s="29">
        <f>'Total Severity'!D53/('Property Value'!D53/'Population Estimate'!D53)</f>
        <v>9618.5220830731159</v>
      </c>
      <c r="E53" s="29">
        <f>'Total Severity'!E53/('Property Value'!E53/'Population Estimate'!E53)</f>
        <v>7179.4348358207344</v>
      </c>
      <c r="F53" s="29">
        <f>'Total Severity'!F53/('Property Value'!F53/'Population Estimate'!F53)</f>
        <v>4379.835885030564</v>
      </c>
      <c r="G53" s="29">
        <f>'Total Severity'!G53/('Property Value'!G53/'Population Estimate'!G53)</f>
        <v>1568.0071625747778</v>
      </c>
    </row>
    <row r="54" spans="1:7" x14ac:dyDescent="0.35">
      <c r="A54">
        <v>2074</v>
      </c>
      <c r="B54" s="29">
        <f>'Total Severity'!B54/('Property Value'!B54/'Population Estimate'!B54)</f>
        <v>4695.3783583645209</v>
      </c>
      <c r="C54" s="29">
        <f>'Total Severity'!C54/('Property Value'!C54/'Population Estimate'!C54)</f>
        <v>13844.408887565782</v>
      </c>
      <c r="D54" s="29">
        <f>'Total Severity'!D54/('Property Value'!D54/'Population Estimate'!D54)</f>
        <v>9829.9971237546488</v>
      </c>
      <c r="E54" s="29">
        <f>'Total Severity'!E54/('Property Value'!E54/'Population Estimate'!E54)</f>
        <v>7337.2835428115395</v>
      </c>
      <c r="F54" s="29">
        <f>'Total Severity'!F54/('Property Value'!F54/'Population Estimate'!F54)</f>
        <v>4476.1319650276409</v>
      </c>
      <c r="G54" s="29">
        <f>'Total Severity'!G54/('Property Value'!G54/'Population Estimate'!G54)</f>
        <v>1602.4817290030221</v>
      </c>
    </row>
    <row r="55" spans="1:7" x14ac:dyDescent="0.35">
      <c r="A55">
        <v>2075</v>
      </c>
      <c r="B55" s="29">
        <f>'Total Severity'!B55/('Property Value'!B55/'Population Estimate'!B55)</f>
        <v>4798.6120278175167</v>
      </c>
      <c r="C55" s="29">
        <f>'Total Severity'!C55/('Property Value'!C55/'Population Estimate'!C55)</f>
        <v>14148.795248320943</v>
      </c>
      <c r="D55" s="29">
        <f>'Total Severity'!D55/('Property Value'!D55/'Population Estimate'!D55)</f>
        <v>10046.121703361705</v>
      </c>
      <c r="E55" s="29">
        <f>'Total Severity'!E55/('Property Value'!E55/'Population Estimate'!E55)</f>
        <v>7498.6027478106771</v>
      </c>
      <c r="F55" s="29">
        <f>'Total Severity'!F55/('Property Value'!F55/'Population Estimate'!F55)</f>
        <v>4574.5452328066849</v>
      </c>
      <c r="G55" s="29">
        <f>'Total Severity'!G55/('Property Value'!G55/'Population Estimate'!G55)</f>
        <v>1637.714261184728</v>
      </c>
    </row>
    <row r="56" spans="1:7" x14ac:dyDescent="0.35">
      <c r="A56">
        <v>2076</v>
      </c>
      <c r="B56" s="29">
        <f>'Total Severity'!B56/('Property Value'!B56/'Population Estimate'!B56)</f>
        <v>4904.1154164912768</v>
      </c>
      <c r="C56" s="29">
        <f>'Total Severity'!C56/('Property Value'!C56/'Population Estimate'!C56)</f>
        <v>14459.873917672747</v>
      </c>
      <c r="D56" s="29">
        <f>'Total Severity'!D56/('Property Value'!D56/'Population Estimate'!D56)</f>
        <v>10266.998047727413</v>
      </c>
      <c r="E56" s="29">
        <f>'Total Severity'!E56/('Property Value'!E56/'Population Estimate'!E56)</f>
        <v>7663.4687539862616</v>
      </c>
      <c r="F56" s="29">
        <f>'Total Severity'!F56/('Property Value'!F56/'Population Estimate'!F56)</f>
        <v>4675.122237345643</v>
      </c>
      <c r="G56" s="29">
        <f>'Total Severity'!G56/('Property Value'!G56/'Population Estimate'!G56)</f>
        <v>1673.7214239294349</v>
      </c>
    </row>
    <row r="57" spans="1:7" x14ac:dyDescent="0.35">
      <c r="A57">
        <v>2077</v>
      </c>
      <c r="B57" s="29">
        <f>'Total Severity'!B57/('Property Value'!B57/'Population Estimate'!B57)</f>
        <v>5011.9384269550701</v>
      </c>
      <c r="C57" s="29">
        <f>'Total Severity'!C57/('Property Value'!C57/'Population Estimate'!C57)</f>
        <v>14777.792034258562</v>
      </c>
      <c r="D57" s="29">
        <f>'Total Severity'!D57/('Property Value'!D57/'Population Estimate'!D57)</f>
        <v>10492.730630245609</v>
      </c>
      <c r="E57" s="29">
        <f>'Total Severity'!E57/('Property Value'!E57/'Population Estimate'!E57)</f>
        <v>7831.9595421254207</v>
      </c>
      <c r="F57" s="29">
        <f>'Total Severity'!F57/('Property Value'!F57/'Population Estimate'!F57)</f>
        <v>4777.9105510590025</v>
      </c>
      <c r="G57" s="29">
        <f>'Total Severity'!G57/('Property Value'!G57/'Population Estimate'!G57)</f>
        <v>1710.5202484430174</v>
      </c>
    </row>
    <row r="58" spans="1:7" x14ac:dyDescent="0.35">
      <c r="A58">
        <v>2078</v>
      </c>
      <c r="B58" s="29">
        <f>'Total Severity'!B58/('Property Value'!B58/'Population Estimate'!B58)</f>
        <v>5122.1320589475463</v>
      </c>
      <c r="C58" s="29">
        <f>'Total Severity'!C58/('Property Value'!C58/'Population Estimate'!C58)</f>
        <v>15102.699971739698</v>
      </c>
      <c r="D58" s="29">
        <f>'Total Severity'!D58/('Property Value'!D58/'Population Estimate'!D58)</f>
        <v>10723.426221286201</v>
      </c>
      <c r="E58" s="29">
        <f>'Total Severity'!E58/('Property Value'!E58/'Population Estimate'!E58)</f>
        <v>8004.1548075188221</v>
      </c>
      <c r="F58" s="29">
        <f>'Total Severity'!F58/('Property Value'!F58/'Population Estimate'!F58)</f>
        <v>4882.9587922993142</v>
      </c>
      <c r="G58" s="29">
        <f>'Total Severity'!G58/('Property Value'!G58/'Population Estimate'!G58)</f>
        <v>1748.1281403833664</v>
      </c>
    </row>
    <row r="59" spans="1:7" x14ac:dyDescent="0.35">
      <c r="A59">
        <v>2079</v>
      </c>
      <c r="B59" s="29">
        <f>'Total Severity'!B59/('Property Value'!B59/'Population Estimate'!B59)</f>
        <v>5234.7484334993442</v>
      </c>
      <c r="C59" s="29">
        <f>'Total Severity'!C59/('Property Value'!C59/'Population Estimate'!C59)</f>
        <v>15434.751409927407</v>
      </c>
      <c r="D59" s="29">
        <f>'Total Severity'!D59/('Property Value'!D59/'Population Estimate'!D59)</f>
        <v>10959.193938697041</v>
      </c>
      <c r="E59" s="29">
        <f>'Total Severity'!E59/('Property Value'!E59/'Population Estimate'!E59)</f>
        <v>8180.1359976561444</v>
      </c>
      <c r="F59" s="29">
        <f>'Total Severity'!F59/('Property Value'!F59/'Population Estimate'!F59)</f>
        <v>4990.3166483534142</v>
      </c>
      <c r="G59" s="29">
        <f>'Total Severity'!G59/('Property Value'!G59/'Population Estimate'!G59)</f>
        <v>1786.5628880931718</v>
      </c>
    </row>
    <row r="60" spans="1:7" x14ac:dyDescent="0.35">
      <c r="A60">
        <v>2080</v>
      </c>
      <c r="B60" s="29">
        <f>'Total Severity'!B60/('Property Value'!B60/'Population Estimate'!B60)</f>
        <v>7108.6695975728653</v>
      </c>
      <c r="C60" s="29">
        <f>'Total Severity'!C60/('Property Value'!C60/'Population Estimate'!C60)</f>
        <v>20960.04220407196</v>
      </c>
      <c r="D60" s="29">
        <f>'Total Severity'!D60/('Property Value'!D60/'Population Estimate'!D60)</f>
        <v>14882.336707409268</v>
      </c>
      <c r="E60" s="29">
        <f>'Total Severity'!E60/('Property Value'!E60/'Population Estimate'!E60)</f>
        <v>11108.439079598207</v>
      </c>
      <c r="F60" s="29">
        <f>'Total Severity'!F60/('Property Value'!F60/'Population Estimate'!F60)</f>
        <v>6776.7367794401343</v>
      </c>
      <c r="G60" s="29">
        <f>'Total Severity'!G60/('Property Value'!G60/'Population Estimate'!G60)</f>
        <v>2426.1118653700237</v>
      </c>
    </row>
    <row r="61" spans="1:7" x14ac:dyDescent="0.35">
      <c r="A61">
        <v>2081</v>
      </c>
      <c r="B61" s="29">
        <f>'Total Severity'!B61/('Property Value'!B61/'Population Estimate'!B61)</f>
        <v>7264.9624437455477</v>
      </c>
      <c r="C61" s="29">
        <f>'Total Severity'!C61/('Property Value'!C61/'Population Estimate'!C61)</f>
        <v>21420.874516927302</v>
      </c>
      <c r="D61" s="29">
        <f>'Total Severity'!D61/('Property Value'!D61/'Population Estimate'!D61)</f>
        <v>15209.543188140253</v>
      </c>
      <c r="E61" s="29">
        <f>'Total Severity'!E61/('Property Value'!E61/'Population Estimate'!E61)</f>
        <v>11352.671778341026</v>
      </c>
      <c r="F61" s="29">
        <f>'Total Severity'!F61/('Property Value'!F61/'Population Estimate'!F61)</f>
        <v>6925.7316742631292</v>
      </c>
      <c r="G61" s="29">
        <f>'Total Severity'!G61/('Property Value'!G61/'Population Estimate'!G61)</f>
        <v>2479.4529193277795</v>
      </c>
    </row>
    <row r="62" spans="1:7" x14ac:dyDescent="0.35">
      <c r="A62">
        <v>2082</v>
      </c>
      <c r="B62" s="29">
        <f>'Total Severity'!B62/('Property Value'!B62/'Population Estimate'!B62)</f>
        <v>7424.6915804124592</v>
      </c>
      <c r="C62" s="29">
        <f>'Total Severity'!C62/('Property Value'!C62/'Population Estimate'!C62)</f>
        <v>21891.838795095693</v>
      </c>
      <c r="D62" s="29">
        <f>'Total Severity'!D62/('Property Value'!D62/'Population Estimate'!D62)</f>
        <v>15543.943705878821</v>
      </c>
      <c r="E62" s="29">
        <f>'Total Severity'!E62/('Property Value'!E62/'Population Estimate'!E62)</f>
        <v>11602.274233420247</v>
      </c>
      <c r="F62" s="29">
        <f>'Total Severity'!F62/('Property Value'!F62/'Population Estimate'!F62)</f>
        <v>7078.0024051420069</v>
      </c>
      <c r="G62" s="29">
        <f>'Total Severity'!G62/('Property Value'!G62/'Population Estimate'!G62)</f>
        <v>2533.9667419768471</v>
      </c>
    </row>
    <row r="63" spans="1:7" x14ac:dyDescent="0.35">
      <c r="A63">
        <v>2083</v>
      </c>
      <c r="B63" s="29">
        <f>'Total Severity'!B63/('Property Value'!B63/'Population Estimate'!B63)</f>
        <v>7587.9325586474333</v>
      </c>
      <c r="C63" s="29">
        <f>'Total Severity'!C63/('Property Value'!C63/'Population Estimate'!C63)</f>
        <v>22373.157802298847</v>
      </c>
      <c r="D63" s="29">
        <f>'Total Severity'!D63/('Property Value'!D63/'Population Estimate'!D63)</f>
        <v>15885.696430378664</v>
      </c>
      <c r="E63" s="29">
        <f>'Total Severity'!E63/('Property Value'!E63/'Population Estimate'!E63)</f>
        <v>11857.364505534788</v>
      </c>
      <c r="F63" s="29">
        <f>'Total Severity'!F63/('Property Value'!F63/'Population Estimate'!F63)</f>
        <v>7233.6209953623838</v>
      </c>
      <c r="G63" s="29">
        <f>'Total Severity'!G63/('Property Value'!G63/'Population Estimate'!G63)</f>
        <v>2589.6791180796413</v>
      </c>
    </row>
    <row r="64" spans="1:7" x14ac:dyDescent="0.35">
      <c r="A64">
        <v>2084</v>
      </c>
      <c r="B64" s="29">
        <f>'Total Severity'!B64/('Property Value'!B64/'Population Estimate'!B64)</f>
        <v>7754.7625906076037</v>
      </c>
      <c r="C64" s="29">
        <f>'Total Severity'!C64/('Property Value'!C64/'Population Estimate'!C64)</f>
        <v>22865.059199992971</v>
      </c>
      <c r="D64" s="29">
        <f>'Total Severity'!D64/('Property Value'!D64/'Population Estimate'!D64)</f>
        <v>16234.96300895011</v>
      </c>
      <c r="E64" s="29">
        <f>'Total Severity'!E64/('Property Value'!E64/'Population Estimate'!E64)</f>
        <v>12118.06325109327</v>
      </c>
      <c r="F64" s="29">
        <f>'Total Severity'!F64/('Property Value'!F64/'Population Estimate'!F64)</f>
        <v>7392.6610517304089</v>
      </c>
      <c r="G64" s="29">
        <f>'Total Severity'!G64/('Property Value'!G64/'Population Estimate'!G64)</f>
        <v>2646.6163993083005</v>
      </c>
    </row>
    <row r="65" spans="1:7" x14ac:dyDescent="0.35">
      <c r="A65">
        <v>2085</v>
      </c>
      <c r="B65" s="29">
        <f>'Total Severity'!B65/('Property Value'!B65/'Population Estimate'!B65)</f>
        <v>7925.2605860543626</v>
      </c>
      <c r="C65" s="29">
        <f>'Total Severity'!C65/('Property Value'!C65/'Population Estimate'!C65)</f>
        <v>23367.775655051442</v>
      </c>
      <c r="D65" s="29">
        <f>'Total Severity'!D65/('Property Value'!D65/'Population Estimate'!D65)</f>
        <v>16591.908642918432</v>
      </c>
      <c r="E65" s="29">
        <f>'Total Severity'!E65/('Property Value'!E65/'Population Estimate'!E65)</f>
        <v>12384.493779283894</v>
      </c>
      <c r="F65" s="29">
        <f>'Total Severity'!F65/('Property Value'!F65/'Population Estimate'!F65)</f>
        <v>7555.1977993884202</v>
      </c>
      <c r="G65" s="29">
        <f>'Total Severity'!G65/('Property Value'!G65/'Population Estimate'!G65)</f>
        <v>2704.8055167088933</v>
      </c>
    </row>
    <row r="66" spans="1:7" x14ac:dyDescent="0.35">
      <c r="A66">
        <v>2086</v>
      </c>
      <c r="B66" s="29">
        <f>'Total Severity'!B66/('Property Value'!B66/'Population Estimate'!B66)</f>
        <v>8099.5071896772861</v>
      </c>
      <c r="C66" s="29">
        <f>'Total Severity'!C66/('Property Value'!C66/'Population Estimate'!C66)</f>
        <v>23881.544949815081</v>
      </c>
      <c r="D66" s="29">
        <f>'Total Severity'!D66/('Property Value'!D66/'Population Estimate'!D66)</f>
        <v>16956.702165763309</v>
      </c>
      <c r="E66" s="29">
        <f>'Total Severity'!E66/('Property Value'!E66/'Population Estimate'!E66)</f>
        <v>12656.782110399046</v>
      </c>
      <c r="F66" s="29">
        <f>'Total Severity'!F66/('Property Value'!F66/'Population Estimate'!F66)</f>
        <v>7721.3081173960491</v>
      </c>
      <c r="G66" s="29">
        <f>'Total Severity'!G66/('Property Value'!G66/'Population Estimate'!G66)</f>
        <v>2764.2739934396645</v>
      </c>
    </row>
    <row r="67" spans="1:7" x14ac:dyDescent="0.35">
      <c r="A67">
        <v>2087</v>
      </c>
      <c r="B67" s="29">
        <f>'Total Severity'!B67/('Property Value'!B67/'Population Estimate'!B67)</f>
        <v>8277.5848192386602</v>
      </c>
      <c r="C67" s="29">
        <f>'Total Severity'!C67/('Property Value'!C67/'Population Estimate'!C67)</f>
        <v>24406.610094561969</v>
      </c>
      <c r="D67" s="29">
        <f>'Total Severity'!D67/('Property Value'!D67/'Population Estimate'!D67)</f>
        <v>17329.516122976129</v>
      </c>
      <c r="E67" s="29">
        <f>'Total Severity'!E67/('Property Value'!E67/'Population Estimate'!E67)</f>
        <v>12935.057035442287</v>
      </c>
      <c r="F67" s="29">
        <f>'Total Severity'!F67/('Property Value'!F67/'Population Estimate'!F67)</f>
        <v>7891.0705750936331</v>
      </c>
      <c r="G67" s="29">
        <f>'Total Severity'!G67/('Property Value'!G67/'Population Estimate'!G67)</f>
        <v>2825.0499577893543</v>
      </c>
    </row>
    <row r="68" spans="1:7" x14ac:dyDescent="0.35">
      <c r="A68">
        <v>2088</v>
      </c>
      <c r="B68" s="29">
        <f>'Total Severity'!B68/('Property Value'!B68/'Population Estimate'!B68)</f>
        <v>8459.5777045566556</v>
      </c>
      <c r="C68" s="29">
        <f>'Total Severity'!C68/('Property Value'!C68/'Population Estimate'!C68)</f>
        <v>24943.219442450136</v>
      </c>
      <c r="D68" s="29">
        <f>'Total Severity'!D68/('Property Value'!D68/'Population Estimate'!D68)</f>
        <v>17710.526853673204</v>
      </c>
      <c r="E68" s="29">
        <f>'Total Severity'!E68/('Property Value'!E68/'Population Estimate'!E68)</f>
        <v>13219.450177045816</v>
      </c>
      <c r="F68" s="29">
        <f>'Total Severity'!F68/('Property Value'!F68/'Population Estimate'!F68)</f>
        <v>8064.5654692651078</v>
      </c>
      <c r="G68" s="29">
        <f>'Total Severity'!G68/('Property Value'!G68/'Population Estimate'!G68)</f>
        <v>2887.1621564817324</v>
      </c>
    </row>
    <row r="69" spans="1:7" x14ac:dyDescent="0.35">
      <c r="A69">
        <v>2089</v>
      </c>
      <c r="B69" s="29">
        <f>'Total Severity'!B69/('Property Value'!B69/'Population Estimate'!B69)</f>
        <v>8645.5719273456234</v>
      </c>
      <c r="C69" s="29">
        <f>'Total Severity'!C69/('Property Value'!C69/'Population Estimate'!C69)</f>
        <v>25491.626806987286</v>
      </c>
      <c r="D69" s="29">
        <f>'Total Severity'!D69/('Property Value'!D69/'Population Estimate'!D69)</f>
        <v>18099.914574003233</v>
      </c>
      <c r="E69" s="29">
        <f>'Total Severity'!E69/('Property Value'!E69/'Population Estimate'!E69)</f>
        <v>13510.096051727329</v>
      </c>
      <c r="F69" s="29">
        <f>'Total Severity'!F69/('Property Value'!F69/'Population Estimate'!F69)</f>
        <v>8241.8748621179875</v>
      </c>
      <c r="G69" s="29">
        <f>'Total Severity'!G69/('Property Value'!G69/'Population Estimate'!G69)</f>
        <v>2950.6399682726556</v>
      </c>
    </row>
    <row r="70" spans="1:7" x14ac:dyDescent="0.35">
      <c r="A70">
        <v>2090</v>
      </c>
      <c r="B70" s="29">
        <f>'Total Severity'!B70/('Property Value'!B70/'Population Estimate'!B70)</f>
        <v>11590.969955629307</v>
      </c>
      <c r="C70" s="29">
        <f>'Total Severity'!C70/('Property Value'!C70/'Population Estimate'!C70)</f>
        <v>34176.186714187781</v>
      </c>
      <c r="D70" s="29">
        <f>'Total Severity'!D70/('Property Value'!D70/'Population Estimate'!D70)</f>
        <v>24266.244939002012</v>
      </c>
      <c r="E70" s="29">
        <f>'Total Severity'!E70/('Property Value'!E70/'Population Estimate'!E70)</f>
        <v>18112.753991200178</v>
      </c>
      <c r="F70" s="29">
        <f>'Total Severity'!F70/('Property Value'!F70/'Population Estimate'!F70)</f>
        <v>11049.740226289025</v>
      </c>
      <c r="G70" s="29">
        <f>'Total Severity'!G70/('Property Value'!G70/'Population Estimate'!G70)</f>
        <v>3955.8723829422506</v>
      </c>
    </row>
    <row r="71" spans="1:7" x14ac:dyDescent="0.35">
      <c r="A71">
        <v>2091</v>
      </c>
      <c r="B71" s="29">
        <f>'Total Severity'!B71/('Property Value'!B71/'Population Estimate'!B71)</f>
        <v>11845.811689290116</v>
      </c>
      <c r="C71" s="29">
        <f>'Total Severity'!C71/('Property Value'!C71/'Population Estimate'!C71)</f>
        <v>34927.592222570565</v>
      </c>
      <c r="D71" s="29">
        <f>'Total Severity'!D71/('Property Value'!D71/'Population Estimate'!D71)</f>
        <v>24799.76818626828</v>
      </c>
      <c r="E71" s="29">
        <f>'Total Severity'!E71/('Property Value'!E71/'Population Estimate'!E71)</f>
        <v>18510.985169967698</v>
      </c>
      <c r="F71" s="29">
        <f>'Total Severity'!F71/('Property Value'!F71/'Population Estimate'!F71)</f>
        <v>11292.682358530641</v>
      </c>
      <c r="G71" s="29">
        <f>'Total Severity'!G71/('Property Value'!G71/'Population Estimate'!G71)</f>
        <v>4042.8471037869308</v>
      </c>
    </row>
    <row r="72" spans="1:7" x14ac:dyDescent="0.35">
      <c r="A72">
        <v>2092</v>
      </c>
      <c r="B72" s="29">
        <f>'Total Severity'!B72/('Property Value'!B72/'Population Estimate'!B72)</f>
        <v>12106.256431971209</v>
      </c>
      <c r="C72" s="29">
        <f>'Total Severity'!C72/('Property Value'!C72/'Population Estimate'!C72)</f>
        <v>35695.518305432575</v>
      </c>
      <c r="D72" s="29">
        <f>'Total Severity'!D72/('Property Value'!D72/'Population Estimate'!D72)</f>
        <v>25345.021598464846</v>
      </c>
      <c r="E72" s="29">
        <f>'Total Severity'!E72/('Property Value'!E72/'Population Estimate'!E72)</f>
        <v>18917.971951103562</v>
      </c>
      <c r="F72" s="29">
        <f>'Total Severity'!F72/('Property Value'!F72/'Population Estimate'!F72)</f>
        <v>11540.965872416475</v>
      </c>
      <c r="G72" s="29">
        <f>'Total Severity'!G72/('Property Value'!G72/'Population Estimate'!G72)</f>
        <v>4131.7340708654938</v>
      </c>
    </row>
    <row r="73" spans="1:7" x14ac:dyDescent="0.35">
      <c r="A73">
        <v>2093</v>
      </c>
      <c r="B73" s="29">
        <f>'Total Severity'!B73/('Property Value'!B73/'Population Estimate'!B73)</f>
        <v>12372.427372718708</v>
      </c>
      <c r="C73" s="29">
        <f>'Total Severity'!C73/('Property Value'!C73/'Population Estimate'!C73)</f>
        <v>36480.32818792732</v>
      </c>
      <c r="D73" s="29">
        <f>'Total Severity'!D73/('Property Value'!D73/'Population Estimate'!D73)</f>
        <v>25902.263077698128</v>
      </c>
      <c r="E73" s="29">
        <f>'Total Severity'!E73/('Property Value'!E73/'Population Estimate'!E73)</f>
        <v>19333.906837296963</v>
      </c>
      <c r="F73" s="29">
        <f>'Total Severity'!F73/('Property Value'!F73/'Population Estimate'!F73)</f>
        <v>11794.708204792933</v>
      </c>
      <c r="G73" s="29">
        <f>'Total Severity'!G73/('Property Value'!G73/'Population Estimate'!G73)</f>
        <v>4222.5753272638349</v>
      </c>
    </row>
    <row r="74" spans="1:7" x14ac:dyDescent="0.35">
      <c r="A74">
        <v>2094</v>
      </c>
      <c r="B74" s="29">
        <f>'Total Severity'!B74/('Property Value'!B74/'Population Estimate'!B74)</f>
        <v>12644.450409041459</v>
      </c>
      <c r="C74" s="29">
        <f>'Total Severity'!C74/('Property Value'!C74/'Population Estimate'!C74)</f>
        <v>37282.393081160131</v>
      </c>
      <c r="D74" s="29">
        <f>'Total Severity'!D74/('Property Value'!D74/'Population Estimate'!D74)</f>
        <v>26471.756196369624</v>
      </c>
      <c r="E74" s="29">
        <f>'Total Severity'!E74/('Property Value'!E74/'Population Estimate'!E74)</f>
        <v>19758.986563645525</v>
      </c>
      <c r="F74" s="29">
        <f>'Total Severity'!F74/('Property Value'!F74/'Population Estimate'!F74)</f>
        <v>12054.02937449996</v>
      </c>
      <c r="G74" s="29">
        <f>'Total Severity'!G74/('Property Value'!G74/'Population Estimate'!G74)</f>
        <v>4315.4138404368123</v>
      </c>
    </row>
    <row r="75" spans="1:7" x14ac:dyDescent="0.35">
      <c r="A75">
        <v>2095</v>
      </c>
      <c r="B75" s="29">
        <f>'Total Severity'!B75/('Property Value'!B75/'Population Estimate'!B75)</f>
        <v>12922.454206459921</v>
      </c>
      <c r="C75" s="29">
        <f>'Total Severity'!C75/('Property Value'!C75/'Population Estimate'!C75)</f>
        <v>38102.092357769186</v>
      </c>
      <c r="D75" s="29">
        <f>'Total Severity'!D75/('Property Value'!D75/'Population Estimate'!D75)</f>
        <v>27053.770321844317</v>
      </c>
      <c r="E75" s="29">
        <f>'Total Severity'!E75/('Property Value'!E75/'Population Estimate'!E75)</f>
        <v>20193.412190710027</v>
      </c>
      <c r="F75" s="29">
        <f>'Total Severity'!F75/('Property Value'!F75/'Population Estimate'!F75)</f>
        <v>12319.05203913934</v>
      </c>
      <c r="G75" s="29">
        <f>'Total Severity'!G75/('Property Value'!G75/'Population Estimate'!G75)</f>
        <v>4410.293522531636</v>
      </c>
    </row>
    <row r="76" spans="1:7" x14ac:dyDescent="0.35">
      <c r="A76">
        <v>2096</v>
      </c>
      <c r="B76" s="29">
        <f>'Total Severity'!B76/('Property Value'!B76/'Population Estimate'!B76)</f>
        <v>13206.5702593643</v>
      </c>
      <c r="C76" s="29">
        <f>'Total Severity'!C76/('Property Value'!C76/'Population Estimate'!C76)</f>
        <v>38939.813731366776</v>
      </c>
      <c r="D76" s="29">
        <f>'Total Severity'!D76/('Property Value'!D76/'Population Estimate'!D76)</f>
        <v>27648.580743860104</v>
      </c>
      <c r="E76" s="29">
        <f>'Total Severity'!E76/('Property Value'!E76/'Population Estimate'!E76)</f>
        <v>20637.389199615012</v>
      </c>
      <c r="F76" s="29">
        <f>'Total Severity'!F76/('Property Value'!F76/'Population Estimate'!F76)</f>
        <v>12589.901553091129</v>
      </c>
      <c r="G76" s="29">
        <f>'Total Severity'!G76/('Property Value'!G76/'Population Estimate'!G76)</f>
        <v>4507.259251158096</v>
      </c>
    </row>
    <row r="77" spans="1:7" x14ac:dyDescent="0.35">
      <c r="A77">
        <v>2097</v>
      </c>
      <c r="B77" s="29">
        <f>'Total Severity'!B77/('Property Value'!B77/'Population Estimate'!B77)</f>
        <v>13496.932953210739</v>
      </c>
      <c r="C77" s="29">
        <f>'Total Severity'!C77/('Property Value'!C77/'Population Estimate'!C77)</f>
        <v>39795.953439925928</v>
      </c>
      <c r="D77" s="29">
        <f>'Total Severity'!D77/('Property Value'!D77/'Population Estimate'!D77)</f>
        <v>28256.468804738408</v>
      </c>
      <c r="E77" s="29">
        <f>'Total Severity'!E77/('Property Value'!E77/'Population Estimate'!E77)</f>
        <v>21091.127589240332</v>
      </c>
      <c r="F77" s="29">
        <f>'Total Severity'!F77/('Property Value'!F77/'Population Estimate'!F77)</f>
        <v>12866.706026805636</v>
      </c>
      <c r="G77" s="29">
        <f>'Total Severity'!G77/('Property Value'!G77/'Population Estimate'!G77)</f>
        <v>4606.3568906154387</v>
      </c>
    </row>
    <row r="78" spans="1:7" x14ac:dyDescent="0.35">
      <c r="A78">
        <v>2098</v>
      </c>
      <c r="B78" s="29">
        <f>'Total Severity'!B78/('Property Value'!B78/'Population Estimate'!B78)</f>
        <v>13793.679628084958</v>
      </c>
      <c r="C78" s="29">
        <f>'Total Severity'!C78/('Property Value'!C78/'Population Estimate'!C78)</f>
        <v>40670.916433198996</v>
      </c>
      <c r="D78" s="29">
        <f>'Total Severity'!D78/('Property Value'!D78/'Population Estimate'!D78)</f>
        <v>28877.722032457707</v>
      </c>
      <c r="E78" s="29">
        <f>'Total Severity'!E78/('Property Value'!E78/'Population Estimate'!E78)</f>
        <v>21554.84197554956</v>
      </c>
      <c r="F78" s="29">
        <f>'Total Severity'!F78/('Property Value'!F78/'Population Estimate'!F78)</f>
        <v>13149.596387399026</v>
      </c>
      <c r="G78" s="29">
        <f>'Total Severity'!G78/('Property Value'!G78/'Population Estimate'!G78)</f>
        <v>4707.6333135859531</v>
      </c>
    </row>
    <row r="79" spans="1:7" x14ac:dyDescent="0.35">
      <c r="A79">
        <v>2099</v>
      </c>
      <c r="B79" s="29">
        <f>'Total Severity'!B79/('Property Value'!B79/'Population Estimate'!B79)</f>
        <v>14096.950643663402</v>
      </c>
      <c r="C79" s="29">
        <f>'Total Severity'!C79/('Property Value'!C79/'Population Estimate'!C79)</f>
        <v>41565.116564256758</v>
      </c>
      <c r="D79" s="29">
        <f>'Total Severity'!D79/('Property Value'!D79/'Population Estimate'!D79)</f>
        <v>29512.6342766528</v>
      </c>
      <c r="E79" s="29">
        <f>'Total Severity'!E79/('Property Value'!E79/'Population Estimate'!E79)</f>
        <v>22028.751693102233</v>
      </c>
      <c r="F79" s="29">
        <f>'Total Severity'!F79/('Property Value'!F79/'Population Estimate'!F79)</f>
        <v>13438.706440581174</v>
      </c>
      <c r="G79" s="29">
        <f>'Total Severity'!G79/('Property Value'!G79/'Population Estimate'!G79)</f>
        <v>4811.1364233055137</v>
      </c>
    </row>
    <row r="80" spans="1:7" x14ac:dyDescent="0.35">
      <c r="A80">
        <v>2100</v>
      </c>
      <c r="B80" s="29">
        <f>'Total Severity'!B80/('Property Value'!B80/'Population Estimate'!B80)</f>
        <v>18390.441815874015</v>
      </c>
      <c r="C80" s="29">
        <f>'Total Severity'!C80/('Property Value'!C80/'Population Estimate'!C80)</f>
        <v>54224.553739824893</v>
      </c>
      <c r="D80" s="29">
        <f>'Total Severity'!D80/('Property Value'!D80/'Population Estimate'!D80)</f>
        <v>38501.261529344963</v>
      </c>
      <c r="E80" s="29">
        <f>'Total Severity'!E80/('Property Value'!E80/'Population Estimate'!E80)</f>
        <v>28738.021897695595</v>
      </c>
      <c r="F80" s="29">
        <f>'Total Severity'!F80/('Property Value'!F80/'Population Estimate'!F80)</f>
        <v>17531.71697364287</v>
      </c>
      <c r="G80" s="29">
        <f>'Total Severity'!G80/('Property Value'!G80/'Population Estimate'!G80)</f>
        <v>6276.4584127137923</v>
      </c>
    </row>
    <row r="81" spans="1:7" x14ac:dyDescent="0.35">
      <c r="A81">
        <v>2101</v>
      </c>
      <c r="B81" s="29">
        <f>'Total Severity'!B81/('Property Value'!B81/'Population Estimate'!B81)</f>
        <v>18794.778303077954</v>
      </c>
      <c r="C81" s="29">
        <f>'Total Severity'!C81/('Property Value'!C81/'Population Estimate'!C81)</f>
        <v>55416.747260724267</v>
      </c>
      <c r="D81" s="29">
        <f>'Total Severity'!D81/('Property Value'!D81/'Population Estimate'!D81)</f>
        <v>39347.759128236685</v>
      </c>
      <c r="E81" s="29">
        <f>'Total Severity'!E81/('Property Value'!E81/'Population Estimate'!E81)</f>
        <v>29369.862662569132</v>
      </c>
      <c r="F81" s="29">
        <f>'Total Severity'!F81/('Property Value'!F81/'Population Estimate'!F81)</f>
        <v>17917.173338788907</v>
      </c>
      <c r="G81" s="29">
        <f>'Total Severity'!G81/('Property Value'!G81/'Population Estimate'!G81)</f>
        <v>6414.4540722029387</v>
      </c>
    </row>
    <row r="82" spans="1:7" x14ac:dyDescent="0.35">
      <c r="A82">
        <v>2102</v>
      </c>
      <c r="B82" s="29">
        <f>'Total Severity'!B82/('Property Value'!B82/'Population Estimate'!B82)</f>
        <v>19208.00462536695</v>
      </c>
      <c r="C82" s="29">
        <f>'Total Severity'!C82/('Property Value'!C82/'Population Estimate'!C82)</f>
        <v>56635.152622814538</v>
      </c>
      <c r="D82" s="29">
        <f>'Total Severity'!D82/('Property Value'!D82/'Population Estimate'!D82)</f>
        <v>40212.868018199588</v>
      </c>
      <c r="E82" s="29">
        <f>'Total Severity'!E82/('Property Value'!E82/'Population Estimate'!E82)</f>
        <v>30015.595223947566</v>
      </c>
      <c r="F82" s="29">
        <f>'Total Severity'!F82/('Property Value'!F82/'Population Estimate'!F82)</f>
        <v>18311.104436310266</v>
      </c>
      <c r="G82" s="29">
        <f>'Total Severity'!G82/('Property Value'!G82/'Population Estimate'!G82)</f>
        <v>6555.4837360279171</v>
      </c>
    </row>
    <row r="83" spans="1:7" x14ac:dyDescent="0.35">
      <c r="A83">
        <v>2103</v>
      </c>
      <c r="B83" s="29">
        <f>'Total Severity'!B83/('Property Value'!B83/'Population Estimate'!B83)</f>
        <v>19630.316236701601</v>
      </c>
      <c r="C83" s="29">
        <f>'Total Severity'!C83/('Property Value'!C83/'Population Estimate'!C83)</f>
        <v>57880.346125670003</v>
      </c>
      <c r="D83" s="29">
        <f>'Total Severity'!D83/('Property Value'!D83/'Population Estimate'!D83)</f>
        <v>41096.997391363417</v>
      </c>
      <c r="E83" s="29">
        <f>'Total Severity'!E83/('Property Value'!E83/'Population Estimate'!E83)</f>
        <v>30675.525010066704</v>
      </c>
      <c r="F83" s="29">
        <f>'Total Severity'!F83/('Property Value'!F83/'Population Estimate'!F83)</f>
        <v>18713.696593623827</v>
      </c>
      <c r="G83" s="29">
        <f>'Total Severity'!G83/('Property Value'!G83/'Population Estimate'!G83)</f>
        <v>6699.6141105064753</v>
      </c>
    </row>
    <row r="84" spans="1:7" x14ac:dyDescent="0.35">
      <c r="A84">
        <v>2104</v>
      </c>
      <c r="B84" s="29">
        <f>'Total Severity'!B84/('Property Value'!B84/'Population Estimate'!B84)</f>
        <v>20061.912888338284</v>
      </c>
      <c r="C84" s="29">
        <f>'Total Severity'!C84/('Property Value'!C84/'Population Estimate'!C84)</f>
        <v>59152.916739520115</v>
      </c>
      <c r="D84" s="29">
        <f>'Total Severity'!D84/('Property Value'!D84/'Population Estimate'!D84)</f>
        <v>42000.565436450292</v>
      </c>
      <c r="E84" s="29">
        <f>'Total Severity'!E84/('Property Value'!E84/'Population Estimate'!E84)</f>
        <v>31349.964164377881</v>
      </c>
      <c r="F84" s="29">
        <f>'Total Severity'!F84/('Property Value'!F84/'Population Estimate'!F84)</f>
        <v>19125.140234783928</v>
      </c>
      <c r="G84" s="29">
        <f>'Total Severity'!G84/('Property Value'!G84/'Population Estimate'!G84)</f>
        <v>6846.9133685768229</v>
      </c>
    </row>
    <row r="85" spans="1:7" x14ac:dyDescent="0.35">
      <c r="A85">
        <v>2105</v>
      </c>
      <c r="B85" s="29">
        <f>'Total Severity'!B85/('Property Value'!B85/'Population Estimate'!B85)</f>
        <v>20502.998723310462</v>
      </c>
      <c r="C85" s="29">
        <f>'Total Severity'!C85/('Property Value'!C85/'Population Estimate'!C85)</f>
        <v>60453.466383829356</v>
      </c>
      <c r="D85" s="29">
        <f>'Total Severity'!D85/('Property Value'!D85/'Population Estimate'!D85)</f>
        <v>42923.999536575888</v>
      </c>
      <c r="E85" s="29">
        <f>'Total Severity'!E85/('Property Value'!E85/'Population Estimate'!E85)</f>
        <v>32039.231693190191</v>
      </c>
      <c r="F85" s="29">
        <f>'Total Severity'!F85/('Property Value'!F85/'Population Estimate'!F85)</f>
        <v>19545.629970552018</v>
      </c>
      <c r="G85" s="29">
        <f>'Total Severity'!G85/('Property Value'!G85/'Population Estimate'!G85)</f>
        <v>6997.451182043078</v>
      </c>
    </row>
    <row r="86" spans="1:7" x14ac:dyDescent="0.35">
      <c r="A86">
        <v>2106</v>
      </c>
      <c r="B86" s="29">
        <f>'Total Severity'!B86/('Property Value'!B86/'Population Estimate'!B86)</f>
        <v>20953.782372987356</v>
      </c>
      <c r="C86" s="29">
        <f>'Total Severity'!C86/('Property Value'!C86/'Population Estimate'!C86)</f>
        <v>61782.610212002117</v>
      </c>
      <c r="D86" s="29">
        <f>'Total Severity'!D86/('Property Value'!D86/'Population Estimate'!D86)</f>
        <v>43867.736471399381</v>
      </c>
      <c r="E86" s="29">
        <f>'Total Severity'!E86/('Property Value'!E86/'Population Estimate'!E86)</f>
        <v>32743.653616558862</v>
      </c>
      <c r="F86" s="29">
        <f>'Total Severity'!F86/('Property Value'!F86/'Population Estimate'!F86)</f>
        <v>19975.364690446531</v>
      </c>
      <c r="G86" s="29">
        <f>'Total Severity'!G86/('Property Value'!G86/'Population Estimate'!G86)</f>
        <v>7151.2987545296828</v>
      </c>
    </row>
    <row r="87" spans="1:7" x14ac:dyDescent="0.35">
      <c r="A87">
        <v>2107</v>
      </c>
      <c r="B87" s="29">
        <f>'Total Severity'!B87/('Property Value'!B87/'Population Estimate'!B87)</f>
        <v>21414.477055755477</v>
      </c>
      <c r="C87" s="29">
        <f>'Total Severity'!C87/('Property Value'!C87/'Population Estimate'!C87)</f>
        <v>63140.976902347131</v>
      </c>
      <c r="D87" s="29">
        <f>'Total Severity'!D87/('Property Value'!D87/'Population Estimate'!D87)</f>
        <v>44832.222623718109</v>
      </c>
      <c r="E87" s="29">
        <f>'Total Severity'!E87/('Property Value'!E87/'Population Estimate'!E87)</f>
        <v>33463.563122491134</v>
      </c>
      <c r="F87" s="29">
        <f>'Total Severity'!F87/('Property Value'!F87/'Population Estimate'!F87)</f>
        <v>20414.54765681666</v>
      </c>
      <c r="G87" s="29">
        <f>'Total Severity'!G87/('Property Value'!G87/'Population Estimate'!G87)</f>
        <v>7308.5288551603562</v>
      </c>
    </row>
    <row r="88" spans="1:7" x14ac:dyDescent="0.35">
      <c r="A88">
        <v>2108</v>
      </c>
      <c r="B88" s="29">
        <f>'Total Severity'!B88/('Property Value'!B88/'Population Estimate'!B88)</f>
        <v>21885.300677869862</v>
      </c>
      <c r="C88" s="29">
        <f>'Total Severity'!C88/('Property Value'!C88/'Population Estimate'!C88)</f>
        <v>64529.208955439157</v>
      </c>
      <c r="D88" s="29">
        <f>'Total Severity'!D88/('Property Value'!D88/'Population Estimate'!D88)</f>
        <v>45817.914190604366</v>
      </c>
      <c r="E88" s="29">
        <f>'Total Severity'!E88/('Property Value'!E88/'Population Estimate'!E88)</f>
        <v>34199.300724542452</v>
      </c>
      <c r="F88" s="29">
        <f>'Total Severity'!F88/('Property Value'!F88/'Population Estimate'!F88)</f>
        <v>20863.386600984377</v>
      </c>
      <c r="G88" s="29">
        <f>'Total Severity'!G88/('Property Value'!G88/'Population Estimate'!G88)</f>
        <v>7469.2158529775288</v>
      </c>
    </row>
    <row r="89" spans="1:7" x14ac:dyDescent="0.35">
      <c r="A89">
        <v>2109</v>
      </c>
      <c r="B89" s="29">
        <f>'Total Severity'!B89/('Property Value'!B89/'Population Estimate'!B89)</f>
        <v>22366.475936522627</v>
      </c>
      <c r="C89" s="29">
        <f>'Total Severity'!C89/('Property Value'!C89/'Population Estimate'!C89)</f>
        <v>65947.962998018498</v>
      </c>
      <c r="D89" s="29">
        <f>'Total Severity'!D89/('Property Value'!D89/'Population Estimate'!D89)</f>
        <v>46825.277399184248</v>
      </c>
      <c r="E89" s="29">
        <f>'Total Severity'!E89/('Property Value'!E89/'Population Estimate'!E89)</f>
        <v>34951.214422877681</v>
      </c>
      <c r="F89" s="29">
        <f>'Total Severity'!F89/('Property Value'!F89/'Population Estimate'!F89)</f>
        <v>21322.093821500323</v>
      </c>
      <c r="G89" s="29">
        <f>'Total Severity'!G89/('Property Value'!G89/'Population Estimate'!G89)</f>
        <v>7633.4357521185102</v>
      </c>
    </row>
    <row r="90" spans="1:7" x14ac:dyDescent="0.35">
      <c r="A90">
        <v>2110</v>
      </c>
      <c r="B90" s="29">
        <f>'Total Severity'!B90/('Property Value'!B90/'Population Estimate'!B90)</f>
        <v>28413.170241193424</v>
      </c>
      <c r="C90" s="29">
        <f>'Total Severity'!C90/('Property Value'!C90/'Population Estimate'!C90)</f>
        <v>83776.751645657205</v>
      </c>
      <c r="D90" s="29">
        <f>'Total Severity'!D90/('Property Value'!D90/'Population Estimate'!D90)</f>
        <v>59484.318500153415</v>
      </c>
      <c r="E90" s="29">
        <f>'Total Severity'!E90/('Property Value'!E90/'Population Estimate'!E90)</f>
        <v>44400.146377644982</v>
      </c>
      <c r="F90" s="29">
        <f>'Total Severity'!F90/('Property Value'!F90/'Population Estimate'!F90)</f>
        <v>27086.443271991688</v>
      </c>
      <c r="G90" s="29">
        <f>'Total Severity'!G90/('Property Value'!G90/'Population Estimate'!G90)</f>
        <v>9697.1069633724383</v>
      </c>
    </row>
    <row r="91" spans="1:7" x14ac:dyDescent="0.35">
      <c r="A91">
        <v>2111</v>
      </c>
      <c r="B91" s="29">
        <f>'Total Severity'!B91/('Property Value'!B91/'Population Estimate'!B91)</f>
        <v>29037.868742766954</v>
      </c>
      <c r="C91" s="29">
        <f>'Total Severity'!C91/('Property Value'!C91/'Population Estimate'!C91)</f>
        <v>85618.686592566577</v>
      </c>
      <c r="D91" s="29">
        <f>'Total Severity'!D91/('Property Value'!D91/'Population Estimate'!D91)</f>
        <v>60792.1544198599</v>
      </c>
      <c r="E91" s="29">
        <f>'Total Severity'!E91/('Property Value'!E91/'Population Estimate'!E91)</f>
        <v>45376.338216722041</v>
      </c>
      <c r="F91" s="29">
        <f>'Total Severity'!F91/('Property Value'!F91/'Population Estimate'!F91)</f>
        <v>27681.972049010656</v>
      </c>
      <c r="G91" s="29">
        <f>'Total Severity'!G91/('Property Value'!G91/'Population Estimate'!G91)</f>
        <v>9910.3097893223021</v>
      </c>
    </row>
    <row r="92" spans="1:7" x14ac:dyDescent="0.35">
      <c r="A92">
        <v>2112</v>
      </c>
      <c r="B92" s="29">
        <f>'Total Severity'!B92/('Property Value'!B92/'Population Estimate'!B92)</f>
        <v>29676.302009400337</v>
      </c>
      <c r="C92" s="29">
        <f>'Total Severity'!C92/('Property Value'!C92/'Population Estimate'!C92)</f>
        <v>87501.118745228174</v>
      </c>
      <c r="D92" s="29">
        <f>'Total Severity'!D92/('Property Value'!D92/'Population Estimate'!D92)</f>
        <v>62128.744721158073</v>
      </c>
      <c r="E92" s="29">
        <f>'Total Severity'!E92/('Property Value'!E92/'Population Estimate'!E92)</f>
        <v>46373.9928342903</v>
      </c>
      <c r="F92" s="29">
        <f>'Total Severity'!F92/('Property Value'!F92/'Population Estimate'!F92)</f>
        <v>28290.594258810601</v>
      </c>
      <c r="G92" s="29">
        <f>'Total Severity'!G92/('Property Value'!G92/'Population Estimate'!G92)</f>
        <v>10128.20014168233</v>
      </c>
    </row>
    <row r="93" spans="1:7" x14ac:dyDescent="0.35">
      <c r="A93">
        <v>2113</v>
      </c>
      <c r="B93" s="29">
        <f>'Total Severity'!B93/('Property Value'!B93/'Population Estimate'!B93)</f>
        <v>30328.772016799874</v>
      </c>
      <c r="C93" s="29">
        <f>'Total Severity'!C93/('Property Value'!C93/'Population Estimate'!C93)</f>
        <v>89424.938484530008</v>
      </c>
      <c r="D93" s="29">
        <f>'Total Severity'!D93/('Property Value'!D93/'Population Estimate'!D93)</f>
        <v>63494.721604500817</v>
      </c>
      <c r="E93" s="29">
        <f>'Total Severity'!E93/('Property Value'!E93/'Population Estimate'!E93)</f>
        <v>47393.58211593837</v>
      </c>
      <c r="F93" s="29">
        <f>'Total Severity'!F93/('Property Value'!F93/'Population Estimate'!F93)</f>
        <v>28912.597776618743</v>
      </c>
      <c r="G93" s="29">
        <f>'Total Severity'!G93/('Property Value'!G93/'Population Estimate'!G93)</f>
        <v>10350.881081487234</v>
      </c>
    </row>
    <row r="94" spans="1:7" x14ac:dyDescent="0.35">
      <c r="A94">
        <v>2114</v>
      </c>
      <c r="B94" s="29">
        <f>'Total Severity'!B94/('Property Value'!B94/'Population Estimate'!B94)</f>
        <v>30995.587379979293</v>
      </c>
      <c r="C94" s="29">
        <f>'Total Severity'!C94/('Property Value'!C94/'Population Estimate'!C94)</f>
        <v>91391.055767479309</v>
      </c>
      <c r="D94" s="29">
        <f>'Total Severity'!D94/('Property Value'!D94/'Population Estimate'!D94)</f>
        <v>64890.731170045648</v>
      </c>
      <c r="E94" s="29">
        <f>'Total Severity'!E94/('Property Value'!E94/'Population Estimate'!E94)</f>
        <v>48435.588322240015</v>
      </c>
      <c r="F94" s="29">
        <f>'Total Severity'!F94/('Property Value'!F94/'Population Estimate'!F94)</f>
        <v>29548.276806953265</v>
      </c>
      <c r="G94" s="29">
        <f>'Total Severity'!G94/('Property Value'!G94/'Population Estimate'!G94)</f>
        <v>10578.457935695365</v>
      </c>
    </row>
    <row r="95" spans="1:7" x14ac:dyDescent="0.35">
      <c r="A95">
        <v>2115</v>
      </c>
      <c r="B95" s="29">
        <f>'Total Severity'!B95/('Property Value'!B95/'Population Estimate'!B95)</f>
        <v>31677.063499233034</v>
      </c>
      <c r="C95" s="29">
        <f>'Total Severity'!C95/('Property Value'!C95/'Population Estimate'!C95)</f>
        <v>93400.400557607456</v>
      </c>
      <c r="D95" s="29">
        <f>'Total Severity'!D95/('Property Value'!D95/'Population Estimate'!D95)</f>
        <v>66317.433723256952</v>
      </c>
      <c r="E95" s="29">
        <f>'Total Severity'!E95/('Property Value'!E95/'Population Estimate'!E95)</f>
        <v>49500.504316861006</v>
      </c>
      <c r="F95" s="29">
        <f>'Total Severity'!F95/('Property Value'!F95/'Population Estimate'!F95)</f>
        <v>30197.932022780682</v>
      </c>
      <c r="G95" s="29">
        <f>'Total Severity'!G95/('Property Value'!G95/'Population Estimate'!G95)</f>
        <v>10811.038347007821</v>
      </c>
    </row>
    <row r="96" spans="1:7" x14ac:dyDescent="0.35">
      <c r="A96">
        <v>2116</v>
      </c>
      <c r="B96" s="29">
        <f>'Total Severity'!B96/('Property Value'!B96/'Population Estimate'!B96)</f>
        <v>32373.522709319022</v>
      </c>
      <c r="C96" s="29">
        <f>'Total Severity'!C96/('Property Value'!C96/'Population Estimate'!C96)</f>
        <v>95453.92326483826</v>
      </c>
      <c r="D96" s="29">
        <f>'Total Severity'!D96/('Property Value'!D96/'Population Estimate'!D96)</f>
        <v>67775.504087227004</v>
      </c>
      <c r="E96" s="29">
        <f>'Total Severity'!E96/('Property Value'!E96/'Population Estimate'!E96)</f>
        <v>50588.833799681081</v>
      </c>
      <c r="F96" s="29">
        <f>'Total Severity'!F96/('Property Value'!F96/'Population Estimate'!F96)</f>
        <v>30861.870707732513</v>
      </c>
      <c r="G96" s="29">
        <f>'Total Severity'!G96/('Property Value'!G96/'Population Estimate'!G96)</f>
        <v>11048.732324782899</v>
      </c>
    </row>
    <row r="97" spans="1:7" x14ac:dyDescent="0.35">
      <c r="A97">
        <v>2117</v>
      </c>
      <c r="B97" s="29">
        <f>'Total Severity'!B97/('Property Value'!B97/'Population Estimate'!B97)</f>
        <v>33085.294431921386</v>
      </c>
      <c r="C97" s="29">
        <f>'Total Severity'!C97/('Property Value'!C97/'Population Estimate'!C97)</f>
        <v>97552.595195026704</v>
      </c>
      <c r="D97" s="29">
        <f>'Total Severity'!D97/('Property Value'!D97/'Population Estimate'!D97)</f>
        <v>69265.631921863998</v>
      </c>
      <c r="E97" s="29">
        <f>'Total Severity'!E97/('Property Value'!E97/'Population Estimate'!E97)</f>
        <v>51701.091545041549</v>
      </c>
      <c r="F97" s="29">
        <f>'Total Severity'!F97/('Property Value'!F97/'Population Estimate'!F97)</f>
        <v>31540.406901448947</v>
      </c>
      <c r="G97" s="29">
        <f>'Total Severity'!G97/('Property Value'!G97/'Population Estimate'!G97)</f>
        <v>11291.652297069981</v>
      </c>
    </row>
    <row r="98" spans="1:7" x14ac:dyDescent="0.35">
      <c r="A98">
        <v>2118</v>
      </c>
      <c r="B98" s="29">
        <f>'Total Severity'!B98/('Property Value'!B98/'Population Estimate'!B98)</f>
        <v>33812.715331465195</v>
      </c>
      <c r="C98" s="29">
        <f>'Total Severity'!C98/('Property Value'!C98/'Population Estimate'!C98)</f>
        <v>99697.409009382071</v>
      </c>
      <c r="D98" s="29">
        <f>'Total Severity'!D98/('Property Value'!D98/'Population Estimate'!D98)</f>
        <v>70788.522050097527</v>
      </c>
      <c r="E98" s="29">
        <f>'Total Severity'!E98/('Property Value'!E98/'Population Estimate'!E98)</f>
        <v>52837.803645230852</v>
      </c>
      <c r="F98" s="29">
        <f>'Total Severity'!F98/('Property Value'!F98/'Population Estimate'!F98)</f>
        <v>32233.861548118006</v>
      </c>
      <c r="G98" s="29">
        <f>'Total Severity'!G98/('Property Value'!G98/'Population Estimate'!G98)</f>
        <v>11539.913163787425</v>
      </c>
    </row>
    <row r="99" spans="1:7" x14ac:dyDescent="0.35">
      <c r="A99">
        <v>2119</v>
      </c>
      <c r="B99" s="29">
        <f>'Total Severity'!B99/('Property Value'!B99/'Population Estimate'!B99)</f>
        <v>34556.129474357112</v>
      </c>
      <c r="C99" s="29">
        <f>'Total Severity'!C99/('Property Value'!C99/'Population Estimate'!C99)</f>
        <v>101889.37919399141</v>
      </c>
      <c r="D99" s="29">
        <f>'Total Severity'!D99/('Property Value'!D99/'Population Estimate'!D99)</f>
        <v>72344.894791256433</v>
      </c>
      <c r="E99" s="29">
        <f>'Total Severity'!E99/('Property Value'!E99/'Population Estimate'!E99)</f>
        <v>53999.50775932362</v>
      </c>
      <c r="F99" s="29">
        <f>'Total Severity'!F99/('Property Value'!F99/'Population Estimate'!F99)</f>
        <v>32942.562648280502</v>
      </c>
      <c r="G99" s="29">
        <f>'Total Severity'!G99/('Property Value'!G99/'Population Estimate'!G99)</f>
        <v>11793.632351069635</v>
      </c>
    </row>
    <row r="100" spans="1:7" x14ac:dyDescent="0.35">
      <c r="A100">
        <v>2120</v>
      </c>
      <c r="B100" s="29">
        <f>'Total Severity'!B100/('Property Value'!B100/'Population Estimate'!B100)</f>
        <v>42970.613811073083</v>
      </c>
      <c r="C100" s="29">
        <f>'Total Severity'!C100/('Property Value'!C100/'Population Estimate'!C100)</f>
        <v>126699.6400173791</v>
      </c>
      <c r="D100" s="29">
        <f>'Total Severity'!D100/('Property Value'!D100/'Population Estimate'!D100)</f>
        <v>89961.016542221623</v>
      </c>
      <c r="E100" s="29">
        <f>'Total Severity'!E100/('Property Value'!E100/'Population Estimate'!E100)</f>
        <v>67148.492299631558</v>
      </c>
      <c r="F100" s="29">
        <f>'Total Severity'!F100/('Property Value'!F100/'Population Estimate'!F100)</f>
        <v>40964.140343228573</v>
      </c>
      <c r="G100" s="29">
        <f>'Total Severity'!G100/('Property Value'!G100/'Population Estimate'!G100)</f>
        <v>14665.404629984805</v>
      </c>
    </row>
    <row r="101" spans="1:7" x14ac:dyDescent="0.35">
      <c r="A101">
        <v>2121</v>
      </c>
      <c r="B101" s="29">
        <f>'Total Severity'!B101/('Property Value'!B101/'Population Estimate'!B101)</f>
        <v>43915.375618066173</v>
      </c>
      <c r="C101" s="29">
        <f>'Total Severity'!C101/('Property Value'!C101/'Population Estimate'!C101)</f>
        <v>129485.28746878568</v>
      </c>
      <c r="D101" s="29">
        <f>'Total Severity'!D101/('Property Value'!D101/'Population Estimate'!D101)</f>
        <v>91938.920160751353</v>
      </c>
      <c r="E101" s="29">
        <f>'Total Severity'!E101/('Property Value'!E101/'Population Estimate'!E101)</f>
        <v>68624.834508769694</v>
      </c>
      <c r="F101" s="29">
        <f>'Total Severity'!F101/('Property Value'!F101/'Population Estimate'!F101)</f>
        <v>41864.787362671763</v>
      </c>
      <c r="G101" s="29">
        <f>'Total Severity'!G101/('Property Value'!G101/'Population Estimate'!G101)</f>
        <v>14987.841592124238</v>
      </c>
    </row>
    <row r="102" spans="1:7" x14ac:dyDescent="0.35">
      <c r="A102">
        <v>2122</v>
      </c>
      <c r="B102" s="29">
        <f>'Total Severity'!B102/('Property Value'!B102/'Population Estimate'!B102)</f>
        <v>44880.909175629946</v>
      </c>
      <c r="C102" s="29">
        <f>'Total Severity'!C102/('Property Value'!C102/'Population Estimate'!C102)</f>
        <v>132332.18080630898</v>
      </c>
      <c r="D102" s="29">
        <f>'Total Severity'!D102/('Property Value'!D102/'Population Estimate'!D102)</f>
        <v>93960.310423547213</v>
      </c>
      <c r="E102" s="29">
        <f>'Total Severity'!E102/('Property Value'!E102/'Population Estimate'!E102)</f>
        <v>70133.635917568739</v>
      </c>
      <c r="F102" s="29">
        <f>'Total Severity'!F102/('Property Value'!F102/'Population Estimate'!F102)</f>
        <v>42785.236214811433</v>
      </c>
      <c r="G102" s="29">
        <f>'Total Severity'!G102/('Property Value'!G102/'Population Estimate'!G102)</f>
        <v>15317.367727537567</v>
      </c>
    </row>
    <row r="103" spans="1:7" x14ac:dyDescent="0.35">
      <c r="A103">
        <v>2123</v>
      </c>
      <c r="B103" s="29">
        <f>'Total Severity'!B103/('Property Value'!B103/'Population Estimate'!B103)</f>
        <v>45867.671176254058</v>
      </c>
      <c r="C103" s="29">
        <f>'Total Severity'!C103/('Property Value'!C103/'Population Estimate'!C103)</f>
        <v>135241.66659609973</v>
      </c>
      <c r="D103" s="29">
        <f>'Total Severity'!D103/('Property Value'!D103/'Population Estimate'!D103)</f>
        <v>96026.143437980587</v>
      </c>
      <c r="E103" s="29">
        <f>'Total Severity'!E103/('Property Value'!E103/'Population Estimate'!E103)</f>
        <v>71675.610181464508</v>
      </c>
      <c r="F103" s="29">
        <f>'Total Severity'!F103/('Property Value'!F103/'Population Estimate'!F103)</f>
        <v>43725.922267299597</v>
      </c>
      <c r="G103" s="29">
        <f>'Total Severity'!G103/('Property Value'!G103/'Population Estimate'!G103)</f>
        <v>15654.138900420297</v>
      </c>
    </row>
    <row r="104" spans="1:7" x14ac:dyDescent="0.35">
      <c r="A104">
        <v>2124</v>
      </c>
      <c r="B104" s="29">
        <f>'Total Severity'!B104/('Property Value'!B104/'Population Estimate'!B104)</f>
        <v>46876.128353374392</v>
      </c>
      <c r="C104" s="29">
        <f>'Total Severity'!C104/('Property Value'!C104/'Population Estimate'!C104)</f>
        <v>138215.12101022224</v>
      </c>
      <c r="D104" s="29">
        <f>'Total Severity'!D104/('Property Value'!D104/'Population Estimate'!D104)</f>
        <v>98137.396332619639</v>
      </c>
      <c r="E104" s="29">
        <f>'Total Severity'!E104/('Property Value'!E104/'Population Estimate'!E104)</f>
        <v>73251.486646485399</v>
      </c>
      <c r="F104" s="29">
        <f>'Total Severity'!F104/('Property Value'!F104/'Population Estimate'!F104)</f>
        <v>44687.29045988166</v>
      </c>
      <c r="G104" s="29">
        <f>'Total Severity'!G104/('Property Value'!G104/'Population Estimate'!G104)</f>
        <v>15998.314401834028</v>
      </c>
    </row>
    <row r="105" spans="1:7" x14ac:dyDescent="0.35">
      <c r="A105">
        <v>2125</v>
      </c>
      <c r="B105" s="29">
        <f>'Total Severity'!B105/('Property Value'!B105/'Population Estimate'!B105)</f>
        <v>47906.757702135561</v>
      </c>
      <c r="C105" s="29">
        <f>'Total Severity'!C105/('Property Value'!C105/'Population Estimate'!C105)</f>
        <v>141253.95047757644</v>
      </c>
      <c r="D105" s="29">
        <f>'Total Severity'!D105/('Property Value'!D105/'Population Estimate'!D105)</f>
        <v>100295.06771940608</v>
      </c>
      <c r="E105" s="29">
        <f>'Total Severity'!E105/('Property Value'!E105/'Population Estimate'!E105)</f>
        <v>74862.010694229641</v>
      </c>
      <c r="F105" s="29">
        <f>'Total Severity'!F105/('Property Value'!F105/'Population Estimate'!F105)</f>
        <v>45669.795514850724</v>
      </c>
      <c r="G105" s="29">
        <f>'Total Severity'!G105/('Property Value'!G105/'Population Estimate'!G105)</f>
        <v>16350.057025050301</v>
      </c>
    </row>
    <row r="106" spans="1:7" x14ac:dyDescent="0.35">
      <c r="A106">
        <v>2126</v>
      </c>
      <c r="B106" s="29">
        <f>'Total Severity'!B106/('Property Value'!B106/'Population Estimate'!B106)</f>
        <v>48960.046705007255</v>
      </c>
      <c r="C106" s="29">
        <f>'Total Severity'!C106/('Property Value'!C106/'Population Estimate'!C106)</f>
        <v>144359.59234913188</v>
      </c>
      <c r="D106" s="29">
        <f>'Total Severity'!D106/('Property Value'!D106/'Population Estimate'!D106)</f>
        <v>102500.17816599374</v>
      </c>
      <c r="E106" s="29">
        <f>'Total Severity'!E106/('Property Value'!E106/'Population Estimate'!E106)</f>
        <v>76507.944094426755</v>
      </c>
      <c r="F106" s="29">
        <f>'Total Severity'!F106/('Property Value'!F106/'Population Estimate'!F106)</f>
        <v>46673.902152128889</v>
      </c>
      <c r="G106" s="29">
        <f>'Total Severity'!G106/('Property Value'!G106/'Population Estimate'!G106)</f>
        <v>16709.533142551005</v>
      </c>
    </row>
    <row r="107" spans="1:7" x14ac:dyDescent="0.35">
      <c r="A107">
        <v>2127</v>
      </c>
      <c r="B107" s="29">
        <f>'Total Severity'!B107/('Property Value'!B107/'Population Estimate'!B107)</f>
        <v>50036.493562360949</v>
      </c>
      <c r="C107" s="29">
        <f>'Total Severity'!C107/('Property Value'!C107/'Population Estimate'!C107)</f>
        <v>147533.51557778745</v>
      </c>
      <c r="D107" s="29">
        <f>'Total Severity'!D107/('Property Value'!D107/'Population Estimate'!D107)</f>
        <v>104753.77067847174</v>
      </c>
      <c r="E107" s="29">
        <f>'Total Severity'!E107/('Property Value'!E107/'Population Estimate'!E107)</f>
        <v>78190.065365250906</v>
      </c>
      <c r="F107" s="29">
        <f>'Total Severity'!F107/('Property Value'!F107/'Population Estimate'!F107)</f>
        <v>47700.085309077433</v>
      </c>
      <c r="G107" s="29">
        <f>'Total Severity'!G107/('Property Value'!G107/'Population Estimate'!G107)</f>
        <v>17076.912784721706</v>
      </c>
    </row>
    <row r="108" spans="1:7" x14ac:dyDescent="0.35">
      <c r="A108">
        <v>2128</v>
      </c>
      <c r="B108" s="29">
        <f>'Total Severity'!B108/('Property Value'!B108/'Population Estimate'!B108)</f>
        <v>51136.607428116171</v>
      </c>
      <c r="C108" s="29">
        <f>'Total Severity'!C108/('Property Value'!C108/'Population Estimate'!C108)</f>
        <v>150777.22141317849</v>
      </c>
      <c r="D108" s="29">
        <f>'Total Severity'!D108/('Property Value'!D108/'Population Estimate'!D108)</f>
        <v>107056.91119470121</v>
      </c>
      <c r="E108" s="29">
        <f>'Total Severity'!E108/('Property Value'!E108/'Population Estimate'!E108)</f>
        <v>79909.170141556126</v>
      </c>
      <c r="F108" s="29">
        <f>'Total Severity'!F108/('Property Value'!F108/'Population Estimate'!F108)</f>
        <v>48748.830365139809</v>
      </c>
      <c r="G108" s="29">
        <f>'Total Severity'!G108/('Property Value'!G108/'Population Estimate'!G108)</f>
        <v>17452.369720275175</v>
      </c>
    </row>
    <row r="109" spans="1:7" x14ac:dyDescent="0.35">
      <c r="A109">
        <v>2129</v>
      </c>
      <c r="B109" s="29">
        <f>'Total Severity'!B109/('Property Value'!B109/'Population Estimate'!B109)</f>
        <v>52260.908650567726</v>
      </c>
      <c r="C109" s="29">
        <f>'Total Severity'!C109/('Property Value'!C109/'Population Estimate'!C109)</f>
        <v>154092.24411176058</v>
      </c>
      <c r="D109" s="29">
        <f>'Total Severity'!D109/('Property Value'!D109/'Population Estimate'!D109)</f>
        <v>109410.6890884985</v>
      </c>
      <c r="E109" s="29">
        <f>'Total Severity'!E109/('Property Value'!E109/'Population Estimate'!E109)</f>
        <v>81666.071551207409</v>
      </c>
      <c r="F109" s="29">
        <f>'Total Severity'!F109/('Property Value'!F109/'Population Estimate'!F109)</f>
        <v>49820.633371423632</v>
      </c>
      <c r="G109" s="29">
        <f>'Total Severity'!G109/('Property Value'!G109/'Population Estimate'!G109)</f>
        <v>17836.081538443101</v>
      </c>
    </row>
    <row r="110" spans="1:7" x14ac:dyDescent="0.35">
      <c r="A110">
        <v>2130</v>
      </c>
      <c r="B110" s="29">
        <f>'Total Severity'!B110/('Property Value'!B110/'Population Estimate'!B110)</f>
        <v>63856.833139735543</v>
      </c>
      <c r="C110" s="29">
        <f>'Total Severity'!C110/('Property Value'!C110/'Population Estimate'!C110)</f>
        <v>188283.03935862007</v>
      </c>
      <c r="D110" s="29">
        <f>'Total Severity'!D110/('Property Value'!D110/'Population Estimate'!D110)</f>
        <v>133687.30657827618</v>
      </c>
      <c r="E110" s="29">
        <f>'Total Severity'!E110/('Property Value'!E110/'Population Estimate'!E110)</f>
        <v>99786.567797582771</v>
      </c>
      <c r="F110" s="29">
        <f>'Total Severity'!F110/('Property Value'!F110/'Population Estimate'!F110)</f>
        <v>60875.096783843983</v>
      </c>
      <c r="G110" s="29">
        <f>'Total Severity'!G110/('Property Value'!G110/'Population Estimate'!G110)</f>
        <v>21793.644849967717</v>
      </c>
    </row>
    <row r="111" spans="1:7" x14ac:dyDescent="0.35">
      <c r="A111">
        <v>2131</v>
      </c>
      <c r="B111" s="29">
        <f>'Total Severity'!B111/('Property Value'!B111/'Population Estimate'!B111)</f>
        <v>65260.804172851349</v>
      </c>
      <c r="C111" s="29">
        <f>'Total Severity'!C111/('Property Value'!C111/'Population Estimate'!C111)</f>
        <v>192422.67360430924</v>
      </c>
      <c r="D111" s="29">
        <f>'Total Severity'!D111/('Property Value'!D111/'Population Estimate'!D111)</f>
        <v>136626.58647523646</v>
      </c>
      <c r="E111" s="29">
        <f>'Total Severity'!E111/('Property Value'!E111/'Population Estimate'!E111)</f>
        <v>101980.4982478336</v>
      </c>
      <c r="F111" s="29">
        <f>'Total Severity'!F111/('Property Value'!F111/'Population Estimate'!F111)</f>
        <v>62213.510675049853</v>
      </c>
      <c r="G111" s="29">
        <f>'Total Severity'!G111/('Property Value'!G111/'Population Estimate'!G111)</f>
        <v>22272.804942489256</v>
      </c>
    </row>
    <row r="112" spans="1:7" x14ac:dyDescent="0.35">
      <c r="A112">
        <v>2132</v>
      </c>
      <c r="B112" s="29">
        <f>'Total Severity'!B112/('Property Value'!B112/'Population Estimate'!B112)</f>
        <v>66695.643236292352</v>
      </c>
      <c r="C112" s="29">
        <f>'Total Severity'!C112/('Property Value'!C112/'Population Estimate'!C112)</f>
        <v>196653.322801459</v>
      </c>
      <c r="D112" s="29">
        <f>'Total Severity'!D112/('Property Value'!D112/'Population Estimate'!D112)</f>
        <v>139630.49005662726</v>
      </c>
      <c r="E112" s="29">
        <f>'Total Severity'!E112/('Property Value'!E112/'Population Estimate'!E112)</f>
        <v>104222.6649580017</v>
      </c>
      <c r="F112" s="29">
        <f>'Total Severity'!F112/('Property Value'!F112/'Population Estimate'!F112)</f>
        <v>63581.351242167795</v>
      </c>
      <c r="G112" s="29">
        <f>'Total Severity'!G112/('Property Value'!G112/'Population Estimate'!G112)</f>
        <v>22762.499959106601</v>
      </c>
    </row>
    <row r="113" spans="1:7" x14ac:dyDescent="0.35">
      <c r="A113">
        <v>2133</v>
      </c>
      <c r="B113" s="29">
        <f>'Total Severity'!B113/('Property Value'!B113/'Population Estimate'!B113)</f>
        <v>68162.029001679039</v>
      </c>
      <c r="C113" s="29">
        <f>'Total Severity'!C113/('Property Value'!C113/'Population Estimate'!C113)</f>
        <v>200976.9880257436</v>
      </c>
      <c r="D113" s="29">
        <f>'Total Severity'!D113/('Property Value'!D113/'Population Estimate'!D113)</f>
        <v>142700.43815365064</v>
      </c>
      <c r="E113" s="29">
        <f>'Total Severity'!E113/('Property Value'!E113/'Population Estimate'!E113)</f>
        <v>106514.12846160156</v>
      </c>
      <c r="F113" s="29">
        <f>'Total Severity'!F113/('Property Value'!F113/'Population Estimate'!F113)</f>
        <v>64979.265466868332</v>
      </c>
      <c r="G113" s="29">
        <f>'Total Severity'!G113/('Property Value'!G113/'Population Estimate'!G113)</f>
        <v>23262.961523086025</v>
      </c>
    </row>
    <row r="114" spans="1:7" x14ac:dyDescent="0.35">
      <c r="A114">
        <v>2134</v>
      </c>
      <c r="B114" s="29">
        <f>'Total Severity'!B114/('Property Value'!B114/'Population Estimate'!B114)</f>
        <v>69660.65506206236</v>
      </c>
      <c r="C114" s="29">
        <f>'Total Severity'!C114/('Property Value'!C114/'Population Estimate'!C114)</f>
        <v>205395.7143489478</v>
      </c>
      <c r="D114" s="29">
        <f>'Total Severity'!D114/('Property Value'!D114/'Population Estimate'!D114)</f>
        <v>145837.88283623059</v>
      </c>
      <c r="E114" s="29">
        <f>'Total Severity'!E114/('Property Value'!E114/'Population Estimate'!E114)</f>
        <v>108855.97260928151</v>
      </c>
      <c r="F114" s="29">
        <f>'Total Severity'!F114/('Property Value'!F114/'Population Estimate'!F114)</f>
        <v>66407.914555509997</v>
      </c>
      <c r="G114" s="29">
        <f>'Total Severity'!G114/('Property Value'!G114/'Population Estimate'!G114)</f>
        <v>23774.426350216279</v>
      </c>
    </row>
    <row r="115" spans="1:7" x14ac:dyDescent="0.35">
      <c r="A115">
        <v>2135</v>
      </c>
      <c r="B115" s="29">
        <f>'Total Severity'!B115/('Property Value'!B115/'Population Estimate'!B115)</f>
        <v>71192.230259989781</v>
      </c>
      <c r="C115" s="29">
        <f>'Total Severity'!C115/('Property Value'!C115/'Population Estimate'!C115)</f>
        <v>209911.59180627528</v>
      </c>
      <c r="D115" s="29">
        <f>'Total Severity'!D115/('Property Value'!D115/'Population Estimate'!D115)</f>
        <v>149044.3080998348</v>
      </c>
      <c r="E115" s="29">
        <f>'Total Severity'!E115/('Property Value'!E115/'Population Estimate'!E115)</f>
        <v>111249.30508147982</v>
      </c>
      <c r="F115" s="29">
        <f>'Total Severity'!F115/('Property Value'!F115/'Population Estimate'!F115)</f>
        <v>67867.974251886466</v>
      </c>
      <c r="G115" s="29">
        <f>'Total Severity'!G115/('Property Value'!G115/'Population Estimate'!G115)</f>
        <v>24297.136360773926</v>
      </c>
    </row>
    <row r="116" spans="1:7" x14ac:dyDescent="0.35">
      <c r="A116">
        <v>2136</v>
      </c>
      <c r="B116" s="29">
        <f>'Total Severity'!B116/('Property Value'!B116/'Population Estimate'!B116)</f>
        <v>72757.479022784115</v>
      </c>
      <c r="C116" s="29">
        <f>'Total Severity'!C116/('Property Value'!C116/'Population Estimate'!C116)</f>
        <v>214526.75638492484</v>
      </c>
      <c r="D116" s="29">
        <f>'Total Severity'!D116/('Property Value'!D116/'Population Estimate'!D116)</f>
        <v>152321.23056739676</v>
      </c>
      <c r="E116" s="29">
        <f>'Total Severity'!E116/('Property Value'!E116/'Population Estimate'!E116)</f>
        <v>113695.25791235188</v>
      </c>
      <c r="F116" s="29">
        <f>'Total Severity'!F116/('Property Value'!F116/'Population Estimate'!F116)</f>
        <v>69360.135156850098</v>
      </c>
      <c r="G116" s="29">
        <f>'Total Severity'!G116/('Property Value'!G116/'Population Estimate'!G116)</f>
        <v>24831.338793950414</v>
      </c>
    </row>
    <row r="117" spans="1:7" x14ac:dyDescent="0.35">
      <c r="A117">
        <v>2137</v>
      </c>
      <c r="B117" s="29">
        <f>'Total Severity'!B117/('Property Value'!B117/'Population Estimate'!B117)</f>
        <v>74357.141705194168</v>
      </c>
      <c r="C117" s="29">
        <f>'Total Severity'!C117/('Property Value'!C117/'Population Estimate'!C117)</f>
        <v>219243.39103440152</v>
      </c>
      <c r="D117" s="29">
        <f>'Total Severity'!D117/('Property Value'!D117/'Population Estimate'!D117)</f>
        <v>155670.20020667106</v>
      </c>
      <c r="E117" s="29">
        <f>'Total Severity'!E117/('Property Value'!E117/'Population Estimate'!E117)</f>
        <v>116194.98802521657</v>
      </c>
      <c r="F117" s="29">
        <f>'Total Severity'!F117/('Property Value'!F117/'Population Estimate'!F117)</f>
        <v>70885.10305496247</v>
      </c>
      <c r="G117" s="29">
        <f>'Total Severity'!G117/('Property Value'!G117/'Population Estimate'!G117)</f>
        <v>25377.286324794968</v>
      </c>
    </row>
    <row r="118" spans="1:7" x14ac:dyDescent="0.35">
      <c r="A118">
        <v>2138</v>
      </c>
      <c r="B118" s="29">
        <f>'Total Severity'!B118/('Property Value'!B118/'Population Estimate'!B118)</f>
        <v>75991.974939578591</v>
      </c>
      <c r="C118" s="29">
        <f>'Total Severity'!C118/('Property Value'!C118/'Population Estimate'!C118)</f>
        <v>224063.72669904068</v>
      </c>
      <c r="D118" s="29">
        <f>'Total Severity'!D118/('Property Value'!D118/'Population Estimate'!D118)</f>
        <v>159092.80106336006</v>
      </c>
      <c r="E118" s="29">
        <f>'Total Severity'!E118/('Property Value'!E118/'Population Estimate'!E118)</f>
        <v>118749.67777977523</v>
      </c>
      <c r="F118" s="29">
        <f>'Total Severity'!F118/('Property Value'!F118/'Population Estimate'!F118)</f>
        <v>72443.599248327067</v>
      </c>
      <c r="G118" s="29">
        <f>'Total Severity'!G118/('Property Value'!G118/'Population Estimate'!G118)</f>
        <v>25935.237183728612</v>
      </c>
    </row>
    <row r="119" spans="1:7" x14ac:dyDescent="0.35">
      <c r="A119">
        <v>2139</v>
      </c>
      <c r="B119" s="29">
        <f>'Total Severity'!B119/('Property Value'!B119/'Population Estimate'!B119)</f>
        <v>77662.751993789265</v>
      </c>
      <c r="C119" s="29">
        <f>'Total Severity'!C119/('Property Value'!C119/'Population Estimate'!C119)</f>
        <v>228990.04337323355</v>
      </c>
      <c r="D119" s="29">
        <f>'Total Severity'!D119/('Property Value'!D119/'Population Estimate'!D119)</f>
        <v>162590.6520103596</v>
      </c>
      <c r="E119" s="29">
        <f>'Total Severity'!E119/('Property Value'!E119/'Population Estimate'!E119)</f>
        <v>121360.53553136166</v>
      </c>
      <c r="F119" s="29">
        <f>'Total Severity'!F119/('Property Value'!F119/'Population Estimate'!F119)</f>
        <v>74036.360897761435</v>
      </c>
      <c r="G119" s="29">
        <f>'Total Severity'!G119/('Property Value'!G119/'Population Estimate'!G119)</f>
        <v>26505.455278685869</v>
      </c>
    </row>
    <row r="120" spans="1:7" x14ac:dyDescent="0.35">
      <c r="A120">
        <v>2140</v>
      </c>
      <c r="B120" s="29">
        <f>'Total Severity'!B120/('Property Value'!B120/'Population Estimate'!B120)</f>
        <v>93514.230693367514</v>
      </c>
      <c r="C120" s="29">
        <f>'Total Severity'!C120/('Property Value'!C120/'Population Estimate'!C120)</f>
        <v>275728.41797057714</v>
      </c>
      <c r="D120" s="29">
        <f>'Total Severity'!D120/('Property Value'!D120/'Population Estimate'!D120)</f>
        <v>195776.47392533446</v>
      </c>
      <c r="E120" s="29">
        <f>'Total Severity'!E120/('Property Value'!E120/'Population Estimate'!E120)</f>
        <v>146131.01938053855</v>
      </c>
      <c r="F120" s="29">
        <f>'Total Severity'!F120/('Property Value'!F120/'Population Estimate'!F120)</f>
        <v>89147.669313139326</v>
      </c>
      <c r="G120" s="29">
        <f>'Total Severity'!G120/('Property Value'!G120/'Population Estimate'!G120)</f>
        <v>31915.393105848012</v>
      </c>
    </row>
    <row r="121" spans="1:7" x14ac:dyDescent="0.35">
      <c r="A121">
        <v>2141</v>
      </c>
      <c r="B121" s="29">
        <f>'Total Severity'!B121/('Property Value'!B121/'Population Estimate'!B121)</f>
        <v>95570.256096166588</v>
      </c>
      <c r="C121" s="29">
        <f>'Total Severity'!C121/('Property Value'!C121/'Population Estimate'!C121)</f>
        <v>281790.64644016675</v>
      </c>
      <c r="D121" s="29">
        <f>'Total Severity'!D121/('Property Value'!D121/'Population Estimate'!D121)</f>
        <v>200080.86054837989</v>
      </c>
      <c r="E121" s="29">
        <f>'Total Severity'!E121/('Property Value'!E121/'Population Estimate'!E121)</f>
        <v>149343.88961168524</v>
      </c>
      <c r="F121" s="29">
        <f>'Total Severity'!F121/('Property Value'!F121/'Population Estimate'!F121)</f>
        <v>91107.690492259673</v>
      </c>
      <c r="G121" s="29">
        <f>'Total Severity'!G121/('Property Value'!G121/'Population Estimate'!G121)</f>
        <v>32617.092285528004</v>
      </c>
    </row>
    <row r="122" spans="1:7" x14ac:dyDescent="0.35">
      <c r="A122">
        <v>2142</v>
      </c>
      <c r="B122" s="29">
        <f>'Total Severity'!B122/('Property Value'!B122/'Population Estimate'!B122)</f>
        <v>97671.485746764229</v>
      </c>
      <c r="C122" s="29">
        <f>'Total Severity'!C122/('Property Value'!C122/'Population Estimate'!C122)</f>
        <v>287986.16046040069</v>
      </c>
      <c r="D122" s="29">
        <f>'Total Severity'!D122/('Property Value'!D122/'Population Estimate'!D122)</f>
        <v>204479.88440658015</v>
      </c>
      <c r="E122" s="29">
        <f>'Total Severity'!E122/('Property Value'!E122/'Population Estimate'!E122)</f>
        <v>152627.39874732986</v>
      </c>
      <c r="F122" s="29">
        <f>'Total Severity'!F122/('Property Value'!F122/'Population Estimate'!F122)</f>
        <v>93110.805148216808</v>
      </c>
      <c r="G122" s="29">
        <f>'Total Severity'!G122/('Property Value'!G122/'Population Estimate'!G122)</f>
        <v>33334.219184902082</v>
      </c>
    </row>
    <row r="123" spans="1:7" x14ac:dyDescent="0.35">
      <c r="A123">
        <v>2143</v>
      </c>
      <c r="B123" s="29">
        <f>'Total Severity'!B123/('Property Value'!B123/'Population Estimate'!B123)</f>
        <v>99818.913516158427</v>
      </c>
      <c r="C123" s="29">
        <f>'Total Severity'!C123/('Property Value'!C123/'Population Estimate'!C123)</f>
        <v>294317.89047807752</v>
      </c>
      <c r="D123" s="29">
        <f>'Total Severity'!D123/('Property Value'!D123/'Population Estimate'!D123)</f>
        <v>208975.62621597259</v>
      </c>
      <c r="E123" s="29">
        <f>'Total Severity'!E123/('Property Value'!E123/'Population Estimate'!E123)</f>
        <v>155983.09987068738</v>
      </c>
      <c r="F123" s="29">
        <f>'Total Severity'!F123/('Property Value'!F123/'Population Estimate'!F123)</f>
        <v>95157.960744112483</v>
      </c>
      <c r="G123" s="29">
        <f>'Total Severity'!G123/('Property Value'!G123/'Population Estimate'!G123)</f>
        <v>34067.113001366874</v>
      </c>
    </row>
    <row r="124" spans="1:7" x14ac:dyDescent="0.35">
      <c r="A124">
        <v>2144</v>
      </c>
      <c r="B124" s="29">
        <f>'Total Severity'!B124/('Property Value'!B124/'Population Estimate'!B124)</f>
        <v>102013.55512682378</v>
      </c>
      <c r="C124" s="29">
        <f>'Total Severity'!C124/('Property Value'!C124/'Population Estimate'!C124)</f>
        <v>300788.83136947366</v>
      </c>
      <c r="D124" s="29">
        <f>'Total Severity'!D124/('Property Value'!D124/'Population Estimate'!D124)</f>
        <v>213570.21243969648</v>
      </c>
      <c r="E124" s="29">
        <f>'Total Severity'!E124/('Property Value'!E124/'Population Estimate'!E124)</f>
        <v>159412.58021141824</v>
      </c>
      <c r="F124" s="29">
        <f>'Total Severity'!F124/('Property Value'!F124/'Population Estimate'!F124)</f>
        <v>97250.125574190344</v>
      </c>
      <c r="G124" s="29">
        <f>'Total Severity'!G124/('Property Value'!G124/'Population Estimate'!G124)</f>
        <v>34816.120389991025</v>
      </c>
    </row>
    <row r="125" spans="1:7" x14ac:dyDescent="0.35">
      <c r="A125">
        <v>2145</v>
      </c>
      <c r="B125" s="29">
        <f>'Total Severity'!B125/('Property Value'!B125/'Population Estimate'!B125)</f>
        <v>104256.44863314301</v>
      </c>
      <c r="C125" s="29">
        <f>'Total Severity'!C125/('Property Value'!C125/'Population Estimate'!C125)</f>
        <v>307402.04385690467</v>
      </c>
      <c r="D125" s="29">
        <f>'Total Severity'!D125/('Property Value'!D125/'Population Estimate'!D125)</f>
        <v>218265.816293799</v>
      </c>
      <c r="E125" s="29">
        <f>'Total Severity'!E125/('Property Value'!E125/'Population Estimate'!E125)</f>
        <v>162917.46189637942</v>
      </c>
      <c r="F125" s="29">
        <f>'Total Severity'!F125/('Property Value'!F125/'Population Estimate'!F125)</f>
        <v>99388.289221834173</v>
      </c>
      <c r="G125" s="29">
        <f>'Total Severity'!G125/('Property Value'!G125/'Population Estimate'!G125)</f>
        <v>35581.595627481365</v>
      </c>
    </row>
    <row r="126" spans="1:7" x14ac:dyDescent="0.35">
      <c r="A126">
        <v>2146</v>
      </c>
      <c r="B126" s="29">
        <f>'Total Severity'!B126/('Property Value'!B126/'Population Estimate'!B126)</f>
        <v>106548.65491240143</v>
      </c>
      <c r="C126" s="29">
        <f>'Total Severity'!C126/('Property Value'!C126/'Population Estimate'!C126)</f>
        <v>314160.65595643164</v>
      </c>
      <c r="D126" s="29">
        <f>'Total Severity'!D126/('Property Value'!D126/'Population Estimate'!D126)</f>
        <v>223064.65877515569</v>
      </c>
      <c r="E126" s="29">
        <f>'Total Severity'!E126/('Property Value'!E126/'Population Estimate'!E126)</f>
        <v>166499.40271688238</v>
      </c>
      <c r="F126" s="29">
        <f>'Total Severity'!F126/('Property Value'!F126/'Population Estimate'!F126)</f>
        <v>101573.46302763573</v>
      </c>
      <c r="G126" s="29">
        <f>'Total Severity'!G126/('Property Value'!G126/'Population Estimate'!G126)</f>
        <v>36363.900779753923</v>
      </c>
    </row>
    <row r="127" spans="1:7" x14ac:dyDescent="0.35">
      <c r="A127">
        <v>2147</v>
      </c>
      <c r="B127" s="29">
        <f>'Total Severity'!B127/('Property Value'!B127/'Population Estimate'!B127)</f>
        <v>108891.25816657658</v>
      </c>
      <c r="C127" s="29">
        <f>'Total Severity'!C127/('Property Value'!C127/'Population Estimate'!C127)</f>
        <v>321067.86445739667</v>
      </c>
      <c r="D127" s="29">
        <f>'Total Severity'!D127/('Property Value'!D127/'Population Estimate'!D127)</f>
        <v>227969.00971199077</v>
      </c>
      <c r="E127" s="29">
        <f>'Total Severity'!E127/('Property Value'!E127/'Population Estimate'!E127)</f>
        <v>170160.09691282001</v>
      </c>
      <c r="F127" s="29">
        <f>'Total Severity'!F127/('Property Value'!F127/'Population Estimate'!F127)</f>
        <v>103806.68056775395</v>
      </c>
      <c r="G127" s="29">
        <f>'Total Severity'!G127/('Property Value'!G127/'Population Estimate'!G127)</f>
        <v>37163.405873189309</v>
      </c>
    </row>
    <row r="128" spans="1:7" x14ac:dyDescent="0.35">
      <c r="A128">
        <v>2148</v>
      </c>
      <c r="B128" s="29">
        <f>'Total Severity'!B128/('Property Value'!B128/'Population Estimate'!B128)</f>
        <v>111285.36643516023</v>
      </c>
      <c r="C128" s="29">
        <f>'Total Severity'!C128/('Property Value'!C128/'Population Estimate'!C128)</f>
        <v>328126.93643448863</v>
      </c>
      <c r="D128" s="29">
        <f>'Total Severity'!D128/('Property Value'!D128/'Population Estimate'!D128)</f>
        <v>232981.18883749403</v>
      </c>
      <c r="E128" s="29">
        <f>'Total Severity'!E128/('Property Value'!E128/'Population Estimate'!E128)</f>
        <v>173901.27597403343</v>
      </c>
      <c r="F128" s="29">
        <f>'Total Severity'!F128/('Property Value'!F128/'Population Estimate'!F128)</f>
        <v>106088.9981427911</v>
      </c>
      <c r="G128" s="29">
        <f>'Total Severity'!G128/('Property Value'!G128/'Population Estimate'!G128)</f>
        <v>37980.489069653326</v>
      </c>
    </row>
    <row r="129" spans="1:7" x14ac:dyDescent="0.35">
      <c r="A129">
        <v>2149</v>
      </c>
      <c r="B129" s="29">
        <f>'Total Severity'!B129/('Property Value'!B129/'Population Estimate'!B129)</f>
        <v>113732.11211925556</v>
      </c>
      <c r="C129" s="29">
        <f>'Total Severity'!C129/('Property Value'!C129/'Population Estimate'!C129)</f>
        <v>335341.21079305193</v>
      </c>
      <c r="D129" s="29">
        <f>'Total Severity'!D129/('Property Value'!D129/'Population Estimate'!D129)</f>
        <v>238103.56688704356</v>
      </c>
      <c r="E129" s="29">
        <f>'Total Severity'!E129/('Property Value'!E129/'Population Estimate'!E129)</f>
        <v>177724.70945929812</v>
      </c>
      <c r="F129" s="29">
        <f>'Total Severity'!F129/('Property Value'!F129/'Population Estimate'!F129)</f>
        <v>108421.49527741761</v>
      </c>
      <c r="G129" s="29">
        <f>'Total Severity'!G129/('Property Value'!G129/'Population Estimate'!G129)</f>
        <v>38815.536845365583</v>
      </c>
    </row>
    <row r="130" spans="1:7" x14ac:dyDescent="0.35">
      <c r="A130">
        <v>2150</v>
      </c>
      <c r="B130" s="29">
        <f>'Total Severity'!B130/('Property Value'!B130/'Population Estimate'!B130)</f>
        <v>135253.43989319875</v>
      </c>
      <c r="C130" s="29">
        <f>'Total Severity'!C130/('Property Value'!C130/'Population Estimate'!C130)</f>
        <v>398797.23899044236</v>
      </c>
      <c r="D130" s="29">
        <f>'Total Severity'!D130/('Property Value'!D130/'Population Estimate'!D130)</f>
        <v>283159.4865533195</v>
      </c>
      <c r="E130" s="29">
        <f>'Total Severity'!E130/('Property Value'!E130/'Population Estimate'!E130)</f>
        <v>211355.24400693536</v>
      </c>
      <c r="F130" s="29">
        <f>'Total Severity'!F130/('Property Value'!F130/'Population Estimate'!F130)</f>
        <v>128937.90435596915</v>
      </c>
      <c r="G130" s="29">
        <f>'Total Severity'!G130/('Property Value'!G130/'Population Estimate'!G130)</f>
        <v>46160.532692226763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30" zoomScaleNormal="100" workbookViewId="0">
      <selection activeCell="F36" sqref="F36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6</v>
      </c>
      <c r="E36" s="32">
        <v>20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D24" sqref="D2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Very 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Expected'!B4+Summary!AD4</f>
        <v>675708.07497868256</v>
      </c>
      <c r="C4" s="36">
        <f>'Total Property Damage Expected'!C4+Summary!AE4</f>
        <v>866896.7938679998</v>
      </c>
      <c r="D4" s="36">
        <f>'Total Property Damage Expected'!D4+Summary!AF4</f>
        <v>914039.21770372172</v>
      </c>
      <c r="E4" s="36">
        <f>'Total Property Damage Expected'!E4+Summary!AG4</f>
        <v>601065.90390545607</v>
      </c>
      <c r="F4" s="36">
        <f>'Total Property Damage Expected'!F4+Summary!AH4</f>
        <v>500233.49736793939</v>
      </c>
      <c r="G4" s="36">
        <f>'Total Property Damage Expected'!G4+Summary!AI4</f>
        <v>299878.19606612076</v>
      </c>
      <c r="H4" s="37">
        <f>'Total Property Damage Expected'!H4+Summary!AJ4</f>
        <v>2936415.348793508</v>
      </c>
      <c r="I4" s="37">
        <f>'Total Property Damage Expected'!I4+Summary!AK4</f>
        <v>3137708.5622909162</v>
      </c>
      <c r="J4" s="37">
        <f>'Total Property Damage Expected'!J4+Summary!AL4</f>
        <v>1993794.2747689595</v>
      </c>
      <c r="K4" s="37">
        <f>'Total Property Damage Expected'!K4+Summary!AM4</f>
        <v>1516289.1180603306</v>
      </c>
      <c r="L4" s="37">
        <f>'Total Property Damage Expected'!L4+Summary!AN4</f>
        <v>1344109.1322148272</v>
      </c>
      <c r="M4" s="37">
        <f>'Total Property Damage Expected'!M4+Summary!AO4</f>
        <v>571171.06852792716</v>
      </c>
      <c r="N4" s="38">
        <f>'Total Property Damage Expected'!N4+Summary!AP4</f>
        <v>70018184.786155671</v>
      </c>
      <c r="O4" s="38">
        <f>'Total Property Damage Expected'!O4+Summary!AQ4</f>
        <v>126536112.25702734</v>
      </c>
      <c r="P4" s="38">
        <f>'Total Property Damage Expected'!P4+Summary!AR4</f>
        <v>94403096.6696973</v>
      </c>
      <c r="Q4" s="38">
        <f>'Total Property Damage Expected'!Q4+Summary!AS4</f>
        <v>34345492.036161385</v>
      </c>
      <c r="R4" s="38">
        <f>'Total Property Damage Expected'!R4+Summary!AT4</f>
        <v>23280954.670620218</v>
      </c>
      <c r="S4" s="38">
        <f>'Total Property Damage Expected'!S4+Summary!AU4</f>
        <v>13006550.328961115</v>
      </c>
    </row>
    <row r="5" spans="1:19" x14ac:dyDescent="0.35">
      <c r="A5">
        <v>2024</v>
      </c>
      <c r="B5" s="36">
        <f>'Total Property Damage Expected'!B5+Summary!AD5</f>
        <v>686486.21234677744</v>
      </c>
      <c r="C5" s="36">
        <f>'Total Property Damage Expected'!C5+Summary!AE5</f>
        <v>880724.55925109831</v>
      </c>
      <c r="D5" s="36">
        <f>'Total Property Damage Expected'!D5+Summary!AF5</f>
        <v>928618.94615901285</v>
      </c>
      <c r="E5" s="36">
        <f>'Total Property Damage Expected'!E5+Summary!AG5</f>
        <v>610653.43307591253</v>
      </c>
      <c r="F5" s="36">
        <f>'Total Property Damage Expected'!F5+Summary!AH5</f>
        <v>508212.66107842827</v>
      </c>
      <c r="G5" s="36">
        <f>'Total Property Damage Expected'!G5+Summary!AI5</f>
        <v>304661.51671979076</v>
      </c>
      <c r="H5" s="37">
        <f>'Total Property Damage Expected'!H5+Summary!AJ5</f>
        <v>2962477.1474773502</v>
      </c>
      <c r="I5" s="37">
        <f>'Total Property Damage Expected'!I5+Summary!AK5</f>
        <v>3165641.6690596193</v>
      </c>
      <c r="J5" s="37">
        <f>'Total Property Damage Expected'!J5+Summary!AL5</f>
        <v>2011620.531899174</v>
      </c>
      <c r="K5" s="37">
        <f>'Total Property Damage Expected'!K5+Summary!AM5</f>
        <v>1530112.6108907929</v>
      </c>
      <c r="L5" s="37">
        <f>'Total Property Damage Expected'!L5+Summary!AN5</f>
        <v>1356275.4948439838</v>
      </c>
      <c r="M5" s="37">
        <f>'Total Property Damage Expected'!M5+Summary!AO5</f>
        <v>576315.19329164946</v>
      </c>
      <c r="N5" s="38">
        <f>'Total Property Damage Expected'!N5+Summary!AP5</f>
        <v>70669670.053407207</v>
      </c>
      <c r="O5" s="38">
        <f>'Total Property Damage Expected'!O5+Summary!AQ5</f>
        <v>127721364.64848587</v>
      </c>
      <c r="P5" s="38">
        <f>'Total Property Damage Expected'!P5+Summary!AR5</f>
        <v>95295577.917730153</v>
      </c>
      <c r="Q5" s="38">
        <f>'Total Property Damage Expected'!Q5+Summary!AS5</f>
        <v>34682963.662410393</v>
      </c>
      <c r="R5" s="38">
        <f>'Total Property Damage Expected'!R5+Summary!AT5</f>
        <v>23506614.641020261</v>
      </c>
      <c r="S5" s="38">
        <f>'Total Property Damage Expected'!S5+Summary!AU5</f>
        <v>13131375.054658402</v>
      </c>
    </row>
    <row r="6" spans="1:19" x14ac:dyDescent="0.35">
      <c r="A6">
        <v>2025</v>
      </c>
      <c r="B6" s="36">
        <f>'Total Property Damage Expected'!B6+Summary!AD6</f>
        <v>697436.27047389117</v>
      </c>
      <c r="C6" s="36">
        <f>'Total Property Damage Expected'!C6+Summary!AE6</f>
        <v>894772.88963898446</v>
      </c>
      <c r="D6" s="36">
        <f>'Total Property Damage Expected'!D6+Summary!AF6</f>
        <v>943431.23409065115</v>
      </c>
      <c r="E6" s="36">
        <f>'Total Property Damage Expected'!E6+Summary!AG6</f>
        <v>620393.89175875206</v>
      </c>
      <c r="F6" s="36">
        <f>'Total Property Damage Expected'!F6+Summary!AH6</f>
        <v>516319.09945935349</v>
      </c>
      <c r="G6" s="36">
        <f>'Total Property Damage Expected'!G6+Summary!AI6</f>
        <v>309521.13553976954</v>
      </c>
      <c r="H6" s="37">
        <f>'Total Property Damage Expected'!H6+Summary!AJ6</f>
        <v>2988778.3523703222</v>
      </c>
      <c r="I6" s="37">
        <f>'Total Property Damage Expected'!I6+Summary!AK6</f>
        <v>3193832.5204751375</v>
      </c>
      <c r="J6" s="37">
        <f>'Total Property Damage Expected'!J6+Summary!AL6</f>
        <v>2029612.312075645</v>
      </c>
      <c r="K6" s="37">
        <f>'Total Property Damage Expected'!K6+Summary!AM6</f>
        <v>1544068.0449499879</v>
      </c>
      <c r="L6" s="37">
        <f>'Total Property Damage Expected'!L6+Summary!AN6</f>
        <v>1368556.8286383653</v>
      </c>
      <c r="M6" s="37">
        <f>'Total Property Damage Expected'!M6+Summary!AO6</f>
        <v>581507.58554826048</v>
      </c>
      <c r="N6" s="38">
        <f>'Total Property Damage Expected'!N6+Summary!AP6</f>
        <v>71327666.819602147</v>
      </c>
      <c r="O6" s="38">
        <f>'Total Property Damage Expected'!O6+Summary!AQ6</f>
        <v>128918556.63611159</v>
      </c>
      <c r="P6" s="38">
        <f>'Total Property Damage Expected'!P6+Summary!AR6</f>
        <v>96197145.855393618</v>
      </c>
      <c r="Q6" s="38">
        <f>'Total Property Damage Expected'!Q6+Summary!AS6</f>
        <v>35024019.551958129</v>
      </c>
      <c r="R6" s="38">
        <f>'Total Property Damage Expected'!R6+Summary!AT6</f>
        <v>23734636.756518729</v>
      </c>
      <c r="S6" s="38">
        <f>'Total Property Damage Expected'!S6+Summary!AU6</f>
        <v>13257492.289934572</v>
      </c>
    </row>
    <row r="7" spans="1:19" x14ac:dyDescent="0.35">
      <c r="A7">
        <v>2026</v>
      </c>
      <c r="B7" s="36">
        <f>'Total Property Damage Expected'!B7+Summary!AD7</f>
        <v>708560.99164715305</v>
      </c>
      <c r="C7" s="36">
        <f>'Total Property Damage Expected'!C7+Summary!AE7</f>
        <v>909045.30323723902</v>
      </c>
      <c r="D7" s="36">
        <f>'Total Property Damage Expected'!D7+Summary!AF7</f>
        <v>958479.79102657514</v>
      </c>
      <c r="E7" s="36">
        <f>'Total Property Damage Expected'!E7+Summary!AG7</f>
        <v>630289.71931403724</v>
      </c>
      <c r="F7" s="36">
        <f>'Total Property Damage Expected'!F7+Summary!AH7</f>
        <v>524554.84265351249</v>
      </c>
      <c r="G7" s="36">
        <f>'Total Property Damage Expected'!G7+Summary!AI7</f>
        <v>314458.26954883343</v>
      </c>
      <c r="H7" s="37">
        <f>'Total Property Damage Expected'!H7+Summary!AJ7</f>
        <v>3015321.2724068547</v>
      </c>
      <c r="I7" s="37">
        <f>'Total Property Damage Expected'!I7+Summary!AK7</f>
        <v>3222283.6173702199</v>
      </c>
      <c r="J7" s="37">
        <f>'Total Property Damage Expected'!J7+Summary!AL7</f>
        <v>2047771.2348357085</v>
      </c>
      <c r="K7" s="37">
        <f>'Total Property Damage Expected'!K7+Summary!AM7</f>
        <v>1558156.7576336733</v>
      </c>
      <c r="L7" s="37">
        <f>'Total Property Damage Expected'!L7+Summary!AN7</f>
        <v>1380954.2844495988</v>
      </c>
      <c r="M7" s="37">
        <f>'Total Property Damage Expected'!M7+Summary!AO7</f>
        <v>586748.72407247347</v>
      </c>
      <c r="N7" s="38">
        <f>'Total Property Damage Expected'!N7+Summary!AP7</f>
        <v>71992245.47377865</v>
      </c>
      <c r="O7" s="38">
        <f>'Total Property Damage Expected'!O7+Summary!AQ7</f>
        <v>130127818.31007703</v>
      </c>
      <c r="P7" s="38">
        <f>'Total Property Damage Expected'!P7+Summary!AR7</f>
        <v>97107900.538320363</v>
      </c>
      <c r="Q7" s="38">
        <f>'Total Property Damage Expected'!Q7+Summary!AS7</f>
        <v>35368700.771755032</v>
      </c>
      <c r="R7" s="38">
        <f>'Total Property Damage Expected'!R7+Summary!AT7</f>
        <v>23965047.724112306</v>
      </c>
      <c r="S7" s="38">
        <f>'Total Property Damage Expected'!S7+Summary!AU7</f>
        <v>13384916.500099443</v>
      </c>
    </row>
    <row r="8" spans="1:19" x14ac:dyDescent="0.35">
      <c r="A8">
        <v>2027</v>
      </c>
      <c r="B8" s="36">
        <f>'Total Property Damage Expected'!B8+Summary!AD8</f>
        <v>719863.16189558082</v>
      </c>
      <c r="C8" s="36">
        <f>'Total Property Damage Expected'!C8+Summary!AE8</f>
        <v>923545.37436991197</v>
      </c>
      <c r="D8" s="36">
        <f>'Total Property Damage Expected'!D8+Summary!AF8</f>
        <v>973768.38566495234</v>
      </c>
      <c r="E8" s="36">
        <f>'Total Property Damage Expected'!E8+Summary!AG8</f>
        <v>640343.39401176665</v>
      </c>
      <c r="F8" s="36">
        <f>'Total Property Damage Expected'!F8+Summary!AH8</f>
        <v>532921.95318626333</v>
      </c>
      <c r="G8" s="36">
        <f>'Total Property Damage Expected'!G8+Summary!AI8</f>
        <v>319474.15518234111</v>
      </c>
      <c r="H8" s="37">
        <f>'Total Property Damage Expected'!H8+Summary!AJ8</f>
        <v>3042108.2402262078</v>
      </c>
      <c r="I8" s="37">
        <f>'Total Property Damage Expected'!I8+Summary!AK8</f>
        <v>3250997.4864400509</v>
      </c>
      <c r="J8" s="37">
        <f>'Total Property Damage Expected'!J8+Summary!AL8</f>
        <v>2066098.9366326216</v>
      </c>
      <c r="K8" s="37">
        <f>'Total Property Damage Expected'!K8+Summary!AM8</f>
        <v>1572380.1008773246</v>
      </c>
      <c r="L8" s="37">
        <f>'Total Property Damage Expected'!L8+Summary!AN8</f>
        <v>1393469.0254685869</v>
      </c>
      <c r="M8" s="37">
        <f>'Total Property Damage Expected'!M8+Summary!AO8</f>
        <v>592039.09271975223</v>
      </c>
      <c r="N8" s="38">
        <f>'Total Property Damage Expected'!N8+Summary!AP8</f>
        <v>72663477.224187538</v>
      </c>
      <c r="O8" s="38">
        <f>'Total Property Damage Expected'!O8+Summary!AQ8</f>
        <v>131349281.28498814</v>
      </c>
      <c r="P8" s="38">
        <f>'Total Property Damage Expected'!P8+Summary!AR8</f>
        <v>98027943.205203533</v>
      </c>
      <c r="Q8" s="38">
        <f>'Total Property Damage Expected'!Q8+Summary!AS8</f>
        <v>35717048.890281647</v>
      </c>
      <c r="R8" s="38">
        <f>'Total Property Damage Expected'!R8+Summary!AT8</f>
        <v>24197874.573531229</v>
      </c>
      <c r="S8" s="38">
        <f>'Total Property Damage Expected'!S8+Summary!AU8</f>
        <v>13513662.323826421</v>
      </c>
    </row>
    <row r="9" spans="1:19" x14ac:dyDescent="0.35">
      <c r="A9">
        <v>2028</v>
      </c>
      <c r="B9" s="36">
        <f>'Total Property Damage Expected'!B9+Summary!AD9</f>
        <v>731345.61168780271</v>
      </c>
      <c r="C9" s="36">
        <f>'Total Property Damage Expected'!C9+Summary!AE9</f>
        <v>938276.7343746617</v>
      </c>
      <c r="D9" s="36">
        <f>'Total Property Damage Expected'!D9+Summary!AF9</f>
        <v>989300.8468179967</v>
      </c>
      <c r="E9" s="36">
        <f>'Total Property Damage Expected'!E9+Summary!AG9</f>
        <v>650557.43365252228</v>
      </c>
      <c r="F9" s="36">
        <f>'Total Property Damage Expected'!F9+Summary!AH9</f>
        <v>541422.52648205555</v>
      </c>
      <c r="G9" s="36">
        <f>'Total Property Damage Expected'!G9+Summary!AI9</f>
        <v>324570.04859788145</v>
      </c>
      <c r="H9" s="37">
        <f>'Total Property Damage Expected'!H9+Summary!AJ9</f>
        <v>3069141.6124337432</v>
      </c>
      <c r="I9" s="37">
        <f>'Total Property Damage Expected'!I9+Summary!AK9</f>
        <v>3279976.6805295125</v>
      </c>
      <c r="J9" s="37">
        <f>'Total Property Damage Expected'!J9+Summary!AL9</f>
        <v>2084597.0710253946</v>
      </c>
      <c r="K9" s="37">
        <f>'Total Property Damage Expected'!K9+Summary!AM9</f>
        <v>1586739.4413258722</v>
      </c>
      <c r="L9" s="37">
        <f>'Total Property Damage Expected'!L9+Summary!AN9</f>
        <v>1406102.2273676533</v>
      </c>
      <c r="M9" s="37">
        <f>'Total Property Damage Expected'!M9+Summary!AO9</f>
        <v>597379.18048424926</v>
      </c>
      <c r="N9" s="38">
        <f>'Total Property Damage Expected'!N9+Summary!AP9</f>
        <v>73341434.108418822</v>
      </c>
      <c r="O9" s="38">
        <f>'Total Property Damage Expected'!O9+Summary!AQ9</f>
        <v>132583078.71882647</v>
      </c>
      <c r="P9" s="38">
        <f>'Total Property Damage Expected'!P9+Summary!AR9</f>
        <v>98957376.292596281</v>
      </c>
      <c r="Q9" s="38">
        <f>'Total Property Damage Expected'!Q9+Summary!AS9</f>
        <v>36069105.983970717</v>
      </c>
      <c r="R9" s="38">
        <f>'Total Property Damage Expected'!R9+Summary!AT9</f>
        <v>24433144.661341041</v>
      </c>
      <c r="S9" s="38">
        <f>'Total Property Damage Expected'!S9+Summary!AU9</f>
        <v>13643744.575342817</v>
      </c>
    </row>
    <row r="10" spans="1:19" x14ac:dyDescent="0.35">
      <c r="A10">
        <v>2029</v>
      </c>
      <c r="B10" s="36">
        <f>'Total Property Damage Expected'!B10+Summary!AD10</f>
        <v>743011.21664090792</v>
      </c>
      <c r="C10" s="36">
        <f>'Total Property Damage Expected'!C10+Summary!AE10</f>
        <v>953243.07251217274</v>
      </c>
      <c r="D10" s="36">
        <f>'Total Property Damage Expected'!D10+Summary!AF10</f>
        <v>1005081.0643708406</v>
      </c>
      <c r="E10" s="36">
        <f>'Total Property Damage Expected'!E10+Summary!AG10</f>
        <v>660934.39619801694</v>
      </c>
      <c r="F10" s="36">
        <f>'Total Property Damage Expected'!F10+Summary!AH10</f>
        <v>550058.69138919935</v>
      </c>
      <c r="G10" s="36">
        <f>'Total Property Damage Expected'!G10+Summary!AI10</f>
        <v>329747.22598986031</v>
      </c>
      <c r="H10" s="37">
        <f>'Total Property Damage Expected'!H10+Summary!AJ10</f>
        <v>3096423.7698653014</v>
      </c>
      <c r="I10" s="37">
        <f>'Total Property Damage Expected'!I10+Summary!AK10</f>
        <v>3309223.778923857</v>
      </c>
      <c r="J10" s="37">
        <f>'Total Property Damage Expected'!J10+Summary!AL10</f>
        <v>2103267.3088709083</v>
      </c>
      <c r="K10" s="37">
        <f>'Total Property Damage Expected'!K10+Summary!AM10</f>
        <v>1601236.1605055542</v>
      </c>
      <c r="L10" s="37">
        <f>'Total Property Damage Expected'!L10+Summary!AN10</f>
        <v>1418855.0784444336</v>
      </c>
      <c r="M10" s="37">
        <f>'Total Property Damage Expected'!M10+Summary!AO10</f>
        <v>602769.48155745049</v>
      </c>
      <c r="N10" s="38">
        <f>'Total Property Damage Expected'!N10+Summary!AP10</f>
        <v>74026189.00365907</v>
      </c>
      <c r="O10" s="38">
        <f>'Total Property Damage Expected'!O10+Summary!AQ10</f>
        <v>133829345.33213678</v>
      </c>
      <c r="P10" s="38">
        <f>'Total Property Damage Expected'!P10+Summary!AR10</f>
        <v>99896303.449903876</v>
      </c>
      <c r="Q10" s="38">
        <f>'Total Property Damage Expected'!Q10+Summary!AS10</f>
        <v>36424914.643714152</v>
      </c>
      <c r="R10" s="38">
        <f>'Total Property Damage Expected'!R10+Summary!AT10</f>
        <v>24670885.675098363</v>
      </c>
      <c r="S10" s="38">
        <f>'Total Property Damage Expected'!S10+Summary!AU10</f>
        <v>13775178.246648813</v>
      </c>
    </row>
    <row r="11" spans="1:19" x14ac:dyDescent="0.35">
      <c r="A11">
        <v>2030</v>
      </c>
      <c r="B11" s="36">
        <f>'Total Property Damage Expected'!B11+Summary!AD11</f>
        <v>888854.50126028084</v>
      </c>
      <c r="C11" s="36">
        <f>'Total Property Damage Expected'!C11+Summary!AE11</f>
        <v>1140352.0927021434</v>
      </c>
      <c r="D11" s="36">
        <f>'Total Property Damage Expected'!D11+Summary!AF11</f>
        <v>1202365.1974412324</v>
      </c>
      <c r="E11" s="36">
        <f>'Total Property Damage Expected'!E11+Summary!AG11</f>
        <v>790667.08542338945</v>
      </c>
      <c r="F11" s="36">
        <f>'Total Property Damage Expected'!F11+Summary!AH11</f>
        <v>658027.94473144819</v>
      </c>
      <c r="G11" s="36">
        <f>'Total Property Damage Expected'!G11+Summary!AI11</f>
        <v>394472.24959031836</v>
      </c>
      <c r="H11" s="37">
        <f>'Total Property Damage Expected'!H11+Summary!AJ11</f>
        <v>3678473.7366495691</v>
      </c>
      <c r="I11" s="37">
        <f>'Total Property Damage Expected'!I11+Summary!AK11</f>
        <v>3931383.1927191098</v>
      </c>
      <c r="J11" s="37">
        <f>'Total Property Damage Expected'!J11+Summary!AL11</f>
        <v>2498795.7678326457</v>
      </c>
      <c r="K11" s="37">
        <f>'Total Property Damage Expected'!K11+Summary!AM11</f>
        <v>1902696.2344438711</v>
      </c>
      <c r="L11" s="37">
        <f>'Total Property Damage Expected'!L11+Summary!AN11</f>
        <v>1685867.1600450533</v>
      </c>
      <c r="M11" s="37">
        <f>'Total Property Damage Expected'!M11+Summary!AO11</f>
        <v>716170.62886384153</v>
      </c>
      <c r="N11" s="38">
        <f>'Total Property Damage Expected'!N11+Summary!AP11</f>
        <v>87980568.270275474</v>
      </c>
      <c r="O11" s="38">
        <f>'Total Property Damage Expected'!O11+Summary!AQ11</f>
        <v>159066991.38014361</v>
      </c>
      <c r="P11" s="38">
        <f>'Total Property Damage Expected'!P11+Summary!AR11</f>
        <v>118745246.17294919</v>
      </c>
      <c r="Q11" s="38">
        <f>'Total Property Damage Expected'!Q11+Summary!AS11</f>
        <v>43313937.485486798</v>
      </c>
      <c r="R11" s="38">
        <f>'Total Property Damage Expected'!R11+Summary!AT11</f>
        <v>29332963.914394312</v>
      </c>
      <c r="S11" s="38">
        <f>'Total Property Damage Expected'!S11+Summary!AU11</f>
        <v>16376708.049434511</v>
      </c>
    </row>
    <row r="12" spans="1:19" x14ac:dyDescent="0.35">
      <c r="A12">
        <v>2031</v>
      </c>
      <c r="B12" s="36">
        <f>'Total Property Damage Expected'!B12+Summary!AD12</f>
        <v>903032.51136491809</v>
      </c>
      <c r="C12" s="36">
        <f>'Total Property Damage Expected'!C12+Summary!AE12</f>
        <v>1158541.7103170073</v>
      </c>
      <c r="D12" s="36">
        <f>'Total Property Damage Expected'!D12+Summary!AF12</f>
        <v>1221543.9785517689</v>
      </c>
      <c r="E12" s="36">
        <f>'Total Property Damage Expected'!E12+Summary!AG12</f>
        <v>803278.9199932121</v>
      </c>
      <c r="F12" s="36">
        <f>'Total Property Damage Expected'!F12+Summary!AH12</f>
        <v>668524.06849108275</v>
      </c>
      <c r="G12" s="36">
        <f>'Total Property Damage Expected'!G12+Summary!AI12</f>
        <v>400764.42849334533</v>
      </c>
      <c r="H12" s="37">
        <f>'Total Property Damage Expected'!H12+Summary!AJ12</f>
        <v>3711193.018810885</v>
      </c>
      <c r="I12" s="37">
        <f>'Total Property Damage Expected'!I12+Summary!AK12</f>
        <v>3966461.9390156958</v>
      </c>
      <c r="J12" s="37">
        <f>'Total Property Damage Expected'!J12+Summary!AL12</f>
        <v>2521191.3480878058</v>
      </c>
      <c r="K12" s="37">
        <f>'Total Property Damage Expected'!K12+Summary!AM12</f>
        <v>1920094.66685584</v>
      </c>
      <c r="L12" s="37">
        <f>'Total Property Damage Expected'!L12+Summary!AN12</f>
        <v>1701169.7331866312</v>
      </c>
      <c r="M12" s="37">
        <f>'Total Property Damage Expected'!M12+Summary!AO12</f>
        <v>722637.75629916624</v>
      </c>
      <c r="N12" s="38">
        <f>'Total Property Damage Expected'!N12+Summary!AP12</f>
        <v>88803141.112004519</v>
      </c>
      <c r="O12" s="38">
        <f>'Total Property Damage Expected'!O12+Summary!AQ12</f>
        <v>160564324.40221298</v>
      </c>
      <c r="P12" s="38">
        <f>'Total Property Damage Expected'!P12+Summary!AR12</f>
        <v>119873567.74400853</v>
      </c>
      <c r="Q12" s="38">
        <f>'Total Property Damage Expected'!Q12+Summary!AS12</f>
        <v>43741891.690304101</v>
      </c>
      <c r="R12" s="38">
        <f>'Total Property Damage Expected'!R12+Summary!AT12</f>
        <v>29618823.484679073</v>
      </c>
      <c r="S12" s="38">
        <f>'Total Property Damage Expected'!S12+Summary!AU12</f>
        <v>16534708.212055283</v>
      </c>
    </row>
    <row r="13" spans="1:19" x14ac:dyDescent="0.35">
      <c r="A13">
        <v>2032</v>
      </c>
      <c r="B13" s="36">
        <f>'Total Property Damage Expected'!B13+Summary!AD13</f>
        <v>917436.6731853222</v>
      </c>
      <c r="C13" s="36">
        <f>'Total Property Damage Expected'!C13+Summary!AE13</f>
        <v>1177021.4683114018</v>
      </c>
      <c r="D13" s="36">
        <f>'Total Property Damage Expected'!D13+Summary!AF13</f>
        <v>1241028.6780685172</v>
      </c>
      <c r="E13" s="36">
        <f>'Total Property Damage Expected'!E13+Summary!AG13</f>
        <v>816091.92440322274</v>
      </c>
      <c r="F13" s="36">
        <f>'Total Property Damage Expected'!F13+Summary!AH13</f>
        <v>679187.61464494781</v>
      </c>
      <c r="G13" s="36">
        <f>'Total Property Damage Expected'!G13+Summary!AI13</f>
        <v>407156.97317720694</v>
      </c>
      <c r="H13" s="37">
        <f>'Total Property Damage Expected'!H13+Summary!AJ13</f>
        <v>3744213.8313993649</v>
      </c>
      <c r="I13" s="37">
        <f>'Total Property Damage Expected'!I13+Summary!AK13</f>
        <v>4001865.4454982569</v>
      </c>
      <c r="J13" s="37">
        <f>'Total Property Damage Expected'!J13+Summary!AL13</f>
        <v>2543795.6077804277</v>
      </c>
      <c r="K13" s="37">
        <f>'Total Property Damage Expected'!K13+Summary!AM13</f>
        <v>1937659.850808165</v>
      </c>
      <c r="L13" s="37">
        <f>'Total Property Damage Expected'!L13+Summary!AN13</f>
        <v>1716617.4823815769</v>
      </c>
      <c r="M13" s="37">
        <f>'Total Property Damage Expected'!M13+Summary!AO13</f>
        <v>729165.79329494527</v>
      </c>
      <c r="N13" s="38">
        <f>'Total Property Damage Expected'!N13+Summary!AP13</f>
        <v>89633982.137227029</v>
      </c>
      <c r="O13" s="38">
        <f>'Total Property Damage Expected'!O13+Summary!AQ13</f>
        <v>162076827.11198059</v>
      </c>
      <c r="P13" s="38">
        <f>'Total Property Damage Expected'!P13+Summary!AR13</f>
        <v>121013443.51741531</v>
      </c>
      <c r="Q13" s="38">
        <f>'Total Property Damage Expected'!Q13+Summary!AS13</f>
        <v>44174417.546963215</v>
      </c>
      <c r="R13" s="38">
        <f>'Total Property Damage Expected'!R13+Summary!AT13</f>
        <v>29907692.776560947</v>
      </c>
      <c r="S13" s="38">
        <f>'Total Property Damage Expected'!S13+Summary!AU13</f>
        <v>16694353.919695463</v>
      </c>
    </row>
    <row r="14" spans="1:19" x14ac:dyDescent="0.35">
      <c r="A14">
        <v>2033</v>
      </c>
      <c r="B14" s="36">
        <f>'Total Property Damage Expected'!B14+Summary!AD14</f>
        <v>932070.59404002165</v>
      </c>
      <c r="C14" s="36">
        <f>'Total Property Damage Expected'!C14+Summary!AE14</f>
        <v>1195795.9946792526</v>
      </c>
      <c r="D14" s="36">
        <f>'Total Property Damage Expected'!D14+Summary!AF14</f>
        <v>1260824.1756587888</v>
      </c>
      <c r="E14" s="36">
        <f>'Total Property Damage Expected'!E14+Summary!AG14</f>
        <v>829109.30748908909</v>
      </c>
      <c r="F14" s="36">
        <f>'Total Property Damage Expected'!F14+Summary!AH14</f>
        <v>690021.25372730277</v>
      </c>
      <c r="G14" s="36">
        <f>'Total Property Damage Expected'!G14+Summary!AI14</f>
        <v>413651.48456427309</v>
      </c>
      <c r="H14" s="37">
        <f>'Total Property Damage Expected'!H14+Summary!AJ14</f>
        <v>3777539.0951733659</v>
      </c>
      <c r="I14" s="37">
        <f>'Total Property Damage Expected'!I14+Summary!AK14</f>
        <v>4037596.8773266692</v>
      </c>
      <c r="J14" s="37">
        <f>'Total Property Damage Expected'!J14+Summary!AL14</f>
        <v>2566610.5981424982</v>
      </c>
      <c r="K14" s="37">
        <f>'Total Property Damage Expected'!K14+Summary!AM14</f>
        <v>1955393.4852198972</v>
      </c>
      <c r="L14" s="37">
        <f>'Total Property Damage Expected'!L14+Summary!AN14</f>
        <v>1732211.8680576545</v>
      </c>
      <c r="M14" s="37">
        <f>'Total Property Damage Expected'!M14+Summary!AO14</f>
        <v>735755.34695099131</v>
      </c>
      <c r="N14" s="38">
        <f>'Total Property Damage Expected'!N14+Summary!AP14</f>
        <v>90473181.237609833</v>
      </c>
      <c r="O14" s="38">
        <f>'Total Property Damage Expected'!O14+Summary!AQ14</f>
        <v>163604665.73505521</v>
      </c>
      <c r="P14" s="38">
        <f>'Total Property Damage Expected'!P14+Summary!AR14</f>
        <v>122165001.43455005</v>
      </c>
      <c r="Q14" s="38">
        <f>'Total Property Damage Expected'!Q14+Summary!AS14</f>
        <v>44611567.708212212</v>
      </c>
      <c r="R14" s="38">
        <f>'Total Property Damage Expected'!R14+Summary!AT14</f>
        <v>30199606.001473021</v>
      </c>
      <c r="S14" s="38">
        <f>'Total Property Damage Expected'!S14+Summary!AU14</f>
        <v>16855663.689637829</v>
      </c>
    </row>
    <row r="15" spans="1:19" x14ac:dyDescent="0.35">
      <c r="A15">
        <v>2034</v>
      </c>
      <c r="B15" s="36">
        <f>'Total Property Damage Expected'!B15+Summary!AD15</f>
        <v>946937.9387874438</v>
      </c>
      <c r="C15" s="36">
        <f>'Total Property Damage Expected'!C15+Summary!AE15</f>
        <v>1214869.9912350541</v>
      </c>
      <c r="D15" s="36">
        <f>'Total Property Damage Expected'!D15+Summary!AF15</f>
        <v>1280935.4288248755</v>
      </c>
      <c r="E15" s="36">
        <f>'Total Property Damage Expected'!E15+Summary!AG15</f>
        <v>842334.3292702263</v>
      </c>
      <c r="F15" s="36">
        <f>'Total Property Damage Expected'!F15+Summary!AH15</f>
        <v>701027.69886977435</v>
      </c>
      <c r="G15" s="36">
        <f>'Total Property Damage Expected'!G15+Summary!AI15</f>
        <v>420249.58911303221</v>
      </c>
      <c r="H15" s="37">
        <f>'Total Property Damage Expected'!H15+Summary!AJ15</f>
        <v>3811171.7610354153</v>
      </c>
      <c r="I15" s="37">
        <f>'Total Property Damage Expected'!I15+Summary!AK15</f>
        <v>4073659.4325680695</v>
      </c>
      <c r="J15" s="37">
        <f>'Total Property Damage Expected'!J15+Summary!AL15</f>
        <v>2589638.3919469258</v>
      </c>
      <c r="K15" s="37">
        <f>'Total Property Damage Expected'!K15+Summary!AM15</f>
        <v>1973297.2875830964</v>
      </c>
      <c r="L15" s="37">
        <f>'Total Property Damage Expected'!L15+Summary!AN15</f>
        <v>1747954.3663879745</v>
      </c>
      <c r="M15" s="37">
        <f>'Total Property Damage Expected'!M15+Summary!AO15</f>
        <v>742407.03084512649</v>
      </c>
      <c r="N15" s="38">
        <f>'Total Property Damage Expected'!N15+Summary!AP15</f>
        <v>91320829.356221363</v>
      </c>
      <c r="O15" s="38">
        <f>'Total Property Damage Expected'!O15+Summary!AQ15</f>
        <v>165148008.45441118</v>
      </c>
      <c r="P15" s="38">
        <f>'Total Property Damage Expected'!P15+Summary!AR15</f>
        <v>123328370.95670973</v>
      </c>
      <c r="Q15" s="38">
        <f>'Total Property Damage Expected'!Q15+Summary!AS15</f>
        <v>45053395.47243458</v>
      </c>
      <c r="R15" s="38">
        <f>'Total Property Damage Expected'!R15+Summary!AT15</f>
        <v>30494597.78604237</v>
      </c>
      <c r="S15" s="38">
        <f>'Total Property Damage Expected'!S15+Summary!AU15</f>
        <v>17018656.262080964</v>
      </c>
    </row>
    <row r="16" spans="1:19" x14ac:dyDescent="0.35">
      <c r="A16">
        <v>2035</v>
      </c>
      <c r="B16" s="36">
        <f>'Total Property Damage Expected'!B16+Summary!AD16</f>
        <v>962042.43074372783</v>
      </c>
      <c r="C16" s="36">
        <f>'Total Property Damage Expected'!C16+Summary!AE16</f>
        <v>1234248.2347913717</v>
      </c>
      <c r="D16" s="36">
        <f>'Total Property Damage Expected'!D16+Summary!AF16</f>
        <v>1301367.4741455852</v>
      </c>
      <c r="E16" s="36">
        <f>'Total Property Damage Expected'!E16+Summary!AG16</f>
        <v>855770.30176622304</v>
      </c>
      <c r="F16" s="36">
        <f>'Total Property Damage Expected'!F16+Summary!AH16</f>
        <v>712209.70648082171</v>
      </c>
      <c r="G16" s="36">
        <f>'Total Property Damage Expected'!G16+Summary!AI16</f>
        <v>426952.93922541401</v>
      </c>
      <c r="H16" s="37">
        <f>'Total Property Damage Expected'!H16+Summary!AJ16</f>
        <v>3845114.8103663111</v>
      </c>
      <c r="I16" s="37">
        <f>'Total Property Damage Expected'!I16+Summary!AK16</f>
        <v>4110056.342564391</v>
      </c>
      <c r="J16" s="37">
        <f>'Total Property Damage Expected'!J16+Summary!AL16</f>
        <v>2612881.083750614</v>
      </c>
      <c r="K16" s="37">
        <f>'Total Property Damage Expected'!K16+Summary!AM16</f>
        <v>1991372.9941807915</v>
      </c>
      <c r="L16" s="37">
        <f>'Total Property Damage Expected'!L16+Summary!AN16</f>
        <v>1763846.469473348</v>
      </c>
      <c r="M16" s="37">
        <f>'Total Property Damage Expected'!M16+Summary!AO16</f>
        <v>749121.46510745562</v>
      </c>
      <c r="N16" s="38">
        <f>'Total Property Damage Expected'!N16+Summary!AP16</f>
        <v>92177018.500577331</v>
      </c>
      <c r="O16" s="38">
        <f>'Total Property Damage Expected'!O16+Summary!AQ16</f>
        <v>166707025.43479878</v>
      </c>
      <c r="P16" s="38">
        <f>'Total Property Damage Expected'!P16+Summary!AR16</f>
        <v>124503683.08418721</v>
      </c>
      <c r="Q16" s="38">
        <f>'Total Property Damage Expected'!Q16+Summary!AS16</f>
        <v>45499954.791939981</v>
      </c>
      <c r="R16" s="38">
        <f>'Total Property Damage Expected'!R16+Summary!AT16</f>
        <v>30792703.17738311</v>
      </c>
      <c r="S16" s="38">
        <f>'Total Property Damage Expected'!S16+Summary!AU16</f>
        <v>17183350.60296471</v>
      </c>
    </row>
    <row r="17" spans="1:19" x14ac:dyDescent="0.35">
      <c r="A17">
        <v>2036</v>
      </c>
      <c r="B17" s="36">
        <f>'Total Property Damage Expected'!B17+Summary!AD17</f>
        <v>977387.85261517565</v>
      </c>
      <c r="C17" s="36">
        <f>'Total Property Damage Expected'!C17+Summary!AE17</f>
        <v>1253935.5783551286</v>
      </c>
      <c r="D17" s="36">
        <f>'Total Property Damage Expected'!D17+Summary!AF17</f>
        <v>1322125.4285375825</v>
      </c>
      <c r="E17" s="36">
        <f>'Total Property Damage Expected'!E17+Summary!AG17</f>
        <v>869420.58982629003</v>
      </c>
      <c r="F17" s="36">
        <f>'Total Property Damage Expected'!F17+Summary!AH17</f>
        <v>723570.07693604089</v>
      </c>
      <c r="G17" s="36">
        <f>'Total Property Damage Expected'!G17+Summary!AI17</f>
        <v>433763.21366061084</v>
      </c>
      <c r="H17" s="37">
        <f>'Total Property Damage Expected'!H17+Summary!AJ17</f>
        <v>3879371.2553632031</v>
      </c>
      <c r="I17" s="37">
        <f>'Total Property Damage Expected'!I17+Summary!AK17</f>
        <v>4146790.8723042933</v>
      </c>
      <c r="J17" s="37">
        <f>'Total Property Damage Expected'!J17+Summary!AL17</f>
        <v>2636340.7901404691</v>
      </c>
      <c r="K17" s="37">
        <f>'Total Property Damage Expected'!K17+Summary!AM17</f>
        <v>2009622.3603076672</v>
      </c>
      <c r="L17" s="37">
        <f>'Total Property Damage Expected'!L17+Summary!AN17</f>
        <v>1779889.685526893</v>
      </c>
      <c r="M17" s="37">
        <f>'Total Property Damage Expected'!M17+Summary!AO17</f>
        <v>755899.27649555029</v>
      </c>
      <c r="N17" s="38">
        <f>'Total Property Damage Expected'!N17+Summary!AP17</f>
        <v>93041841.755855724</v>
      </c>
      <c r="O17" s="38">
        <f>'Total Property Damage Expected'!O17+Summary!AQ17</f>
        <v>168281888.84747204</v>
      </c>
      <c r="P17" s="38">
        <f>'Total Property Damage Expected'!P17+Summary!AR17</f>
        <v>125691070.37560004</v>
      </c>
      <c r="Q17" s="38">
        <f>'Total Property Damage Expected'!Q17+Summary!AS17</f>
        <v>45951300.281364903</v>
      </c>
      <c r="R17" s="38">
        <f>'Total Property Damage Expected'!R17+Summary!AT17</f>
        <v>31093957.648459211</v>
      </c>
      <c r="S17" s="38">
        <f>'Total Property Damage Expected'!S17+Summary!AU17</f>
        <v>17349765.906832661</v>
      </c>
    </row>
    <row r="18" spans="1:19" x14ac:dyDescent="0.35">
      <c r="A18">
        <v>2037</v>
      </c>
      <c r="B18" s="36">
        <f>'Total Property Damage Expected'!B18+Summary!AD18</f>
        <v>992978.0474455778</v>
      </c>
      <c r="C18" s="36">
        <f>'Total Property Damage Expected'!C18+Summary!AE18</f>
        <v>1273936.9523429701</v>
      </c>
      <c r="D18" s="36">
        <f>'Total Property Damage Expected'!D18+Summary!AF18</f>
        <v>1343214.4905368474</v>
      </c>
      <c r="E18" s="36">
        <f>'Total Property Damage Expected'!E18+Summary!AG18</f>
        <v>883288.61197193852</v>
      </c>
      <c r="F18" s="36">
        <f>'Total Property Damage Expected'!F18+Summary!AH18</f>
        <v>735111.65527947817</v>
      </c>
      <c r="G18" s="36">
        <f>'Total Property Damage Expected'!G18+Summary!AI18</f>
        <v>440682.11795549863</v>
      </c>
      <c r="H18" s="37">
        <f>'Total Property Damage Expected'!H18+Summary!AJ18</f>
        <v>3913944.13938169</v>
      </c>
      <c r="I18" s="37">
        <f>'Total Property Damage Expected'!I18+Summary!AK18</f>
        <v>4183866.3207995594</v>
      </c>
      <c r="J18" s="37">
        <f>'Total Property Damage Expected'!J18+Summary!AL18</f>
        <v>2660019.6499823821</v>
      </c>
      <c r="K18" s="37">
        <f>'Total Property Damage Expected'!K18+Summary!AM18</f>
        <v>2028047.1604935061</v>
      </c>
      <c r="L18" s="37">
        <f>'Total Property Damage Expected'!L18+Summary!AN18</f>
        <v>1796085.5390609251</v>
      </c>
      <c r="M18" s="37">
        <f>'Total Property Damage Expected'!M18+Summary!AO18</f>
        <v>762741.09847055376</v>
      </c>
      <c r="N18" s="38">
        <f>'Total Property Damage Expected'!N18+Summary!AP18</f>
        <v>93915393.298282728</v>
      </c>
      <c r="O18" s="38">
        <f>'Total Property Damage Expected'!O18+Summary!AQ18</f>
        <v>169872772.89523777</v>
      </c>
      <c r="P18" s="38">
        <f>'Total Property Damage Expected'!P18+Summary!AR18</f>
        <v>126890666.9674713</v>
      </c>
      <c r="Q18" s="38">
        <f>'Total Property Damage Expected'!Q18+Summary!AS18</f>
        <v>46407487.226184562</v>
      </c>
      <c r="R18" s="38">
        <f>'Total Property Damage Expected'!R18+Summary!AT18</f>
        <v>31398397.103517987</v>
      </c>
      <c r="S18" s="38">
        <f>'Total Property Damage Expected'!S18+Summary!AU18</f>
        <v>17517921.599732287</v>
      </c>
    </row>
    <row r="19" spans="1:19" x14ac:dyDescent="0.35">
      <c r="A19">
        <v>2038</v>
      </c>
      <c r="B19" s="36">
        <f>'Total Property Damage Expected'!B19+Summary!AD19</f>
        <v>1008816.9195786491</v>
      </c>
      <c r="C19" s="36">
        <f>'Total Property Damage Expected'!C19+Summary!AE19</f>
        <v>1294257.3658160188</v>
      </c>
      <c r="D19" s="36">
        <f>'Total Property Damage Expected'!D19+Summary!AF19</f>
        <v>1364639.9416005756</v>
      </c>
      <c r="E19" s="36">
        <f>'Total Property Damage Expected'!E19+Summary!AG19</f>
        <v>897377.84125310066</v>
      </c>
      <c r="F19" s="36">
        <f>'Total Property Damage Expected'!F19+Summary!AH19</f>
        <v>746837.3319361317</v>
      </c>
      <c r="G19" s="36">
        <f>'Total Property Damage Expected'!G19+Summary!AI19</f>
        <v>447711.38485176477</v>
      </c>
      <c r="H19" s="37">
        <f>'Total Property Damage Expected'!H19+Summary!AJ19</f>
        <v>3948836.537281991</v>
      </c>
      <c r="I19" s="37">
        <f>'Total Property Damage Expected'!I19+Summary!AK19</f>
        <v>4221286.0214659888</v>
      </c>
      <c r="J19" s="37">
        <f>'Total Property Damage Expected'!J19+Summary!AL19</f>
        <v>2683919.8246732205</v>
      </c>
      <c r="K19" s="37">
        <f>'Total Property Damage Expected'!K19+Summary!AM19</f>
        <v>2046649.1887294266</v>
      </c>
      <c r="L19" s="37">
        <f>'Total Property Damage Expected'!L19+Summary!AN19</f>
        <v>1812435.5710761556</v>
      </c>
      <c r="M19" s="37">
        <f>'Total Property Damage Expected'!M19+Summary!AO19</f>
        <v>769647.57127421838</v>
      </c>
      <c r="N19" s="38">
        <f>'Total Property Damage Expected'!N19+Summary!AP19</f>
        <v>94797768.408692062</v>
      </c>
      <c r="O19" s="38">
        <f>'Total Property Damage Expected'!O19+Summary!AQ19</f>
        <v>171479853.83783036</v>
      </c>
      <c r="P19" s="38">
        <f>'Total Property Damage Expected'!P19+Summary!AR19</f>
        <v>128102608.59406634</v>
      </c>
      <c r="Q19" s="38">
        <f>'Total Property Damage Expected'!Q19+Summary!AS19</f>
        <v>46868571.591337673</v>
      </c>
      <c r="R19" s="38">
        <f>'Total Property Damage Expected'!R19+Summary!AT19</f>
        <v>31706057.883595355</v>
      </c>
      <c r="S19" s="38">
        <f>'Total Property Damage Expected'!S19+Summary!AU19</f>
        <v>17687837.342153162</v>
      </c>
    </row>
    <row r="20" spans="1:19" x14ac:dyDescent="0.35">
      <c r="A20">
        <v>2039</v>
      </c>
      <c r="B20" s="36">
        <f>'Total Property Damage Expected'!B20+Summary!AD20</f>
        <v>1024908.4356358162</v>
      </c>
      <c r="C20" s="36">
        <f>'Total Property Damage Expected'!C20+Summary!AE20</f>
        <v>1314901.9077343224</v>
      </c>
      <c r="D20" s="36">
        <f>'Total Property Damage Expected'!D20+Summary!AF20</f>
        <v>1386407.1474298444</v>
      </c>
      <c r="E20" s="36">
        <f>'Total Property Damage Expected'!E20+Summary!AG20</f>
        <v>911691.80611790635</v>
      </c>
      <c r="F20" s="36">
        <f>'Total Property Damage Expected'!F20+Summary!AH20</f>
        <v>758750.04343581747</v>
      </c>
      <c r="G20" s="36">
        <f>'Total Property Damage Expected'!G20+Summary!AI20</f>
        <v>454852.77472984861</v>
      </c>
      <c r="H20" s="37">
        <f>'Total Property Damage Expected'!H20+Summary!AJ20</f>
        <v>3984051.5557792354</v>
      </c>
      <c r="I20" s="37">
        <f>'Total Property Damage Expected'!I20+Summary!AK20</f>
        <v>4259053.342508873</v>
      </c>
      <c r="J20" s="37">
        <f>'Total Property Damage Expected'!J20+Summary!AL20</f>
        <v>2708043.4983958746</v>
      </c>
      <c r="K20" s="37">
        <f>'Total Property Damage Expected'!K20+Summary!AM20</f>
        <v>2065430.2586969477</v>
      </c>
      <c r="L20" s="37">
        <f>'Total Property Damage Expected'!L20+Summary!AN20</f>
        <v>1828941.3392532342</v>
      </c>
      <c r="M20" s="37">
        <f>'Total Property Damage Expected'!M20+Summary!AO20</f>
        <v>776619.34200689069</v>
      </c>
      <c r="N20" s="38">
        <f>'Total Property Damage Expected'!N20+Summary!AP20</f>
        <v>95689063.48626025</v>
      </c>
      <c r="O20" s="38">
        <f>'Total Property Damage Expected'!O20+Summary!AQ20</f>
        <v>173103310.01761627</v>
      </c>
      <c r="P20" s="38">
        <f>'Total Property Damage Expected'!P20+Summary!AR20</f>
        <v>129327032.60748833</v>
      </c>
      <c r="Q20" s="38">
        <f>'Total Property Damage Expected'!Q20+Summary!AS20</f>
        <v>47334610.029965423</v>
      </c>
      <c r="R20" s="38">
        <f>'Total Property Damage Expected'!R20+Summary!AT20</f>
        <v>32016976.772093594</v>
      </c>
      <c r="S20" s="38">
        <f>'Total Property Damage Expected'!S20+Summary!AU20</f>
        <v>17859533.032003812</v>
      </c>
    </row>
    <row r="21" spans="1:19" x14ac:dyDescent="0.35">
      <c r="A21">
        <v>2040</v>
      </c>
      <c r="B21" s="36">
        <f>'Total Property Damage Expected'!B21+Summary!AD21</f>
        <v>1268196.1342084748</v>
      </c>
      <c r="C21" s="36">
        <f>'Total Property Damage Expected'!C21+Summary!AE21</f>
        <v>1627026.8233449813</v>
      </c>
      <c r="D21" s="36">
        <f>'Total Property Damage Expected'!D21+Summary!AF21</f>
        <v>1715505.6234060372</v>
      </c>
      <c r="E21" s="36">
        <f>'Total Property Damage Expected'!E21+Summary!AG21</f>
        <v>1128104.7007784687</v>
      </c>
      <c r="F21" s="36">
        <f>'Total Property Damage Expected'!F21+Summary!AH21</f>
        <v>938858.37842565379</v>
      </c>
      <c r="G21" s="36">
        <f>'Total Property Damage Expected'!G21+Summary!AI21</f>
        <v>562823.47816616425</v>
      </c>
      <c r="H21" s="37">
        <f>'Total Property Damage Expected'!H21+Summary!AJ21</f>
        <v>4895653.3230429403</v>
      </c>
      <c r="I21" s="37">
        <f>'Total Property Damage Expected'!I21+Summary!AK21</f>
        <v>5233730.464104794</v>
      </c>
      <c r="J21" s="37">
        <f>'Total Property Damage Expected'!J21+Summary!AL21</f>
        <v>3327911.6796025741</v>
      </c>
      <c r="K21" s="37">
        <f>'Total Property Damage Expected'!K21+Summary!AM21</f>
        <v>2538680.7349180346</v>
      </c>
      <c r="L21" s="37">
        <f>'Total Property Damage Expected'!L21+Summary!AN21</f>
        <v>2247849.6952911764</v>
      </c>
      <c r="M21" s="37">
        <f>'Total Property Damage Expected'!M21+Summary!AO21</f>
        <v>954453.33614995284</v>
      </c>
      <c r="N21" s="38">
        <f>'Total Property Damage Expected'!N21+Summary!AP21</f>
        <v>117640810.46593028</v>
      </c>
      <c r="O21" s="38">
        <f>'Total Property Damage Expected'!O21+Summary!AQ21</f>
        <v>212828230.68294945</v>
      </c>
      <c r="P21" s="38">
        <f>'Total Property Damage Expected'!P21+Summary!AR21</f>
        <v>159020221.26636341</v>
      </c>
      <c r="Q21" s="38">
        <f>'Total Property Damage Expected'!Q21+Summary!AS21</f>
        <v>58224794.525543541</v>
      </c>
      <c r="R21" s="38">
        <f>'Total Property Damage Expected'!R21+Summary!AT21</f>
        <v>39377700.402182609</v>
      </c>
      <c r="S21" s="38">
        <f>'Total Property Damage Expected'!S21+Summary!AU21</f>
        <v>21963286.342318356</v>
      </c>
    </row>
    <row r="22" spans="1:19" x14ac:dyDescent="0.35">
      <c r="A22">
        <v>2041</v>
      </c>
      <c r="B22" s="36">
        <f>'Total Property Damage Expected'!B22+Summary!AD22</f>
        <v>1288424.9765892872</v>
      </c>
      <c r="C22" s="36">
        <f>'Total Property Damage Expected'!C22+Summary!AE22</f>
        <v>1652979.330430442</v>
      </c>
      <c r="D22" s="36">
        <f>'Total Property Damage Expected'!D22+Summary!AF22</f>
        <v>1742869.4450762058</v>
      </c>
      <c r="E22" s="36">
        <f>'Total Property Damage Expected'!E22+Summary!AG22</f>
        <v>1146098.9617334937</v>
      </c>
      <c r="F22" s="36">
        <f>'Total Property Damage Expected'!F22+Summary!AH22</f>
        <v>953833.99429672025</v>
      </c>
      <c r="G22" s="36">
        <f>'Total Property Damage Expected'!G22+Summary!AI22</f>
        <v>571801.00705222238</v>
      </c>
      <c r="H22" s="37">
        <f>'Total Property Damage Expected'!H22+Summary!AJ22</f>
        <v>4939340.753418955</v>
      </c>
      <c r="I22" s="37">
        <f>'Total Property Damage Expected'!I22+Summary!AK22</f>
        <v>5280588.3323572008</v>
      </c>
      <c r="J22" s="37">
        <f>'Total Property Damage Expected'!J22+Summary!AL22</f>
        <v>3357845.5665588886</v>
      </c>
      <c r="K22" s="37">
        <f>'Total Property Damage Expected'!K22+Summary!AM22</f>
        <v>2561997.9474757039</v>
      </c>
      <c r="L22" s="37">
        <f>'Total Property Damage Expected'!L22+Summary!AN22</f>
        <v>2268337.9890014925</v>
      </c>
      <c r="M22" s="37">
        <f>'Total Property Damage Expected'!M22+Summary!AO22</f>
        <v>963106.04565282457</v>
      </c>
      <c r="N22" s="38">
        <f>'Total Property Damage Expected'!N22+Summary!AP22</f>
        <v>118748447.14265795</v>
      </c>
      <c r="O22" s="38">
        <f>'Total Property Damage Expected'!O22+Summary!AQ22</f>
        <v>214846065.7433798</v>
      </c>
      <c r="P22" s="38">
        <f>'Total Property Damage Expected'!P22+Summary!AR22</f>
        <v>160542421.36156905</v>
      </c>
      <c r="Q22" s="38">
        <f>'Total Property Damage Expected'!Q22+Summary!AS22</f>
        <v>58804682.993391573</v>
      </c>
      <c r="R22" s="38">
        <f>'Total Property Damage Expected'!R22+Summary!AT22</f>
        <v>39764456.35576196</v>
      </c>
      <c r="S22" s="38">
        <f>'Total Property Damage Expected'!S22+Summary!AU22</f>
        <v>22176812.361248642</v>
      </c>
    </row>
    <row r="23" spans="1:19" x14ac:dyDescent="0.35">
      <c r="A23">
        <v>2042</v>
      </c>
      <c r="B23" s="36">
        <f>'Total Property Damage Expected'!B23+Summary!AD23</f>
        <v>1308976.4867759929</v>
      </c>
      <c r="C23" s="36">
        <f>'Total Property Damage Expected'!C23+Summary!AE23</f>
        <v>1679345.8028017583</v>
      </c>
      <c r="D23" s="36">
        <f>'Total Property Damage Expected'!D23+Summary!AF23</f>
        <v>1770669.7437396178</v>
      </c>
      <c r="E23" s="36">
        <f>'Total Property Damage Expected'!E23+Summary!AG23</f>
        <v>1164380.2469577144</v>
      </c>
      <c r="F23" s="36">
        <f>'Total Property Damage Expected'!F23+Summary!AH23</f>
        <v>969048.48439618072</v>
      </c>
      <c r="G23" s="36">
        <f>'Total Property Damage Expected'!G23+Summary!AI23</f>
        <v>580921.73541027587</v>
      </c>
      <c r="H23" s="37">
        <f>'Total Property Damage Expected'!H23+Summary!AJ23</f>
        <v>4983432.7073944435</v>
      </c>
      <c r="I23" s="37">
        <f>'Total Property Damage Expected'!I23+Summary!AK23</f>
        <v>5327882.1499592606</v>
      </c>
      <c r="J23" s="37">
        <f>'Total Property Damage Expected'!J23+Summary!AL23</f>
        <v>3388059.8139895243</v>
      </c>
      <c r="K23" s="37">
        <f>'Total Property Damage Expected'!K23+Summary!AM23</f>
        <v>2585539.9971440621</v>
      </c>
      <c r="L23" s="37">
        <f>'Total Property Damage Expected'!L23+Summary!AN23</f>
        <v>2289021.7770042247</v>
      </c>
      <c r="M23" s="37">
        <f>'Total Property Damage Expected'!M23+Summary!AO23</f>
        <v>971840.70011053991</v>
      </c>
      <c r="N23" s="38">
        <f>'Total Property Damage Expected'!N23+Summary!AP23</f>
        <v>119867308.44358721</v>
      </c>
      <c r="O23" s="38">
        <f>'Total Property Damage Expected'!O23+Summary!AQ23</f>
        <v>216884512.16010472</v>
      </c>
      <c r="P23" s="38">
        <f>'Total Property Damage Expected'!P23+Summary!AR23</f>
        <v>162080338.28663898</v>
      </c>
      <c r="Q23" s="38">
        <f>'Total Property Damage Expected'!Q23+Summary!AS23</f>
        <v>59390817.403164729</v>
      </c>
      <c r="R23" s="38">
        <f>'Total Property Damage Expected'!R23+Summary!AT23</f>
        <v>40155318.21781297</v>
      </c>
      <c r="S23" s="38">
        <f>'Total Property Damage Expected'!S23+Summary!AU23</f>
        <v>22392580.738890614</v>
      </c>
    </row>
    <row r="24" spans="1:19" x14ac:dyDescent="0.35">
      <c r="A24">
        <v>2043</v>
      </c>
      <c r="B24" s="36">
        <f>'Total Property Damage Expected'!B24+Summary!AD24</f>
        <v>1329855.811603542</v>
      </c>
      <c r="C24" s="36">
        <f>'Total Property Damage Expected'!C24+Summary!AE24</f>
        <v>1706132.8435688855</v>
      </c>
      <c r="D24" s="36">
        <f>'Total Property Damage Expected'!D24+Summary!AF24</f>
        <v>1798913.4815877366</v>
      </c>
      <c r="E24" s="36">
        <f>'Total Property Damage Expected'!E24+Summary!AG24</f>
        <v>1182953.1347403598</v>
      </c>
      <c r="F24" s="36">
        <f>'Total Property Damage Expected'!F24+Summary!AH24</f>
        <v>984505.658977816</v>
      </c>
      <c r="G24" s="36">
        <f>'Total Property Damage Expected'!G24+Summary!AI24</f>
        <v>590187.94739769597</v>
      </c>
      <c r="H24" s="37">
        <f>'Total Property Damage Expected'!H24+Summary!AJ24</f>
        <v>5027933.1283455659</v>
      </c>
      <c r="I24" s="37">
        <f>'Total Property Damage Expected'!I24+Summary!AK24</f>
        <v>5375616.1935046399</v>
      </c>
      <c r="J24" s="37">
        <f>'Total Property Damage Expected'!J24+Summary!AL24</f>
        <v>3418557.1963060522</v>
      </c>
      <c r="K24" s="37">
        <f>'Total Property Damage Expected'!K24+Summary!AM24</f>
        <v>2609309.1916803694</v>
      </c>
      <c r="L24" s="37">
        <f>'Total Property Damage Expected'!L24+Summary!AN24</f>
        <v>2309903.0401253654</v>
      </c>
      <c r="M24" s="37">
        <f>'Total Property Damage Expected'!M24+Summary!AO24</f>
        <v>980658.12204447715</v>
      </c>
      <c r="N24" s="38">
        <f>'Total Property Damage Expected'!N24+Summary!AP24</f>
        <v>120997517.39787561</v>
      </c>
      <c r="O24" s="38">
        <f>'Total Property Damage Expected'!O24+Summary!AQ24</f>
        <v>218943797.61224908</v>
      </c>
      <c r="P24" s="38">
        <f>'Total Property Damage Expected'!P24+Summary!AR24</f>
        <v>163634147.46223816</v>
      </c>
      <c r="Q24" s="38">
        <f>'Total Property Damage Expected'!Q24+Summary!AS24</f>
        <v>59983270.21749419</v>
      </c>
      <c r="R24" s="38">
        <f>'Total Property Damage Expected'!R24+Summary!AT24</f>
        <v>40550333.013459668</v>
      </c>
      <c r="S24" s="38">
        <f>'Total Property Damage Expected'!S24+Summary!AU24</f>
        <v>22610616.903731726</v>
      </c>
    </row>
    <row r="25" spans="1:19" x14ac:dyDescent="0.35">
      <c r="A25">
        <v>2044</v>
      </c>
      <c r="B25" s="36">
        <f>'Total Property Damage Expected'!B25+Summary!AD25</f>
        <v>1351068.180003423</v>
      </c>
      <c r="C25" s="36">
        <f>'Total Property Damage Expected'!C25+Summary!AE25</f>
        <v>1733347.1611671823</v>
      </c>
      <c r="D25" s="36">
        <f>'Total Property Damage Expected'!D25+Summary!AF25</f>
        <v>1827607.7318650952</v>
      </c>
      <c r="E25" s="36">
        <f>'Total Property Damage Expected'!E25+Summary!AG25</f>
        <v>1201822.2763983936</v>
      </c>
      <c r="F25" s="36">
        <f>'Total Property Damage Expected'!F25+Summary!AH25</f>
        <v>1000209.3890723016</v>
      </c>
      <c r="G25" s="36">
        <f>'Total Property Damage Expected'!G25+Summary!AI25</f>
        <v>599601.96360617026</v>
      </c>
      <c r="H25" s="37">
        <f>'Total Property Damage Expected'!H25+Summary!AJ25</f>
        <v>5072846.000656887</v>
      </c>
      <c r="I25" s="37">
        <f>'Total Property Damage Expected'!I25+Summary!AK25</f>
        <v>5423794.7843921594</v>
      </c>
      <c r="J25" s="37">
        <f>'Total Property Damage Expected'!J25+Summary!AL25</f>
        <v>3449340.5172827812</v>
      </c>
      <c r="K25" s="37">
        <f>'Total Property Damage Expected'!K25+Summary!AM25</f>
        <v>2633307.8642720403</v>
      </c>
      <c r="L25" s="37">
        <f>'Total Property Damage Expected'!L25+Summary!AN25</f>
        <v>2330983.7807167335</v>
      </c>
      <c r="M25" s="37">
        <f>'Total Property Damage Expected'!M25+Summary!AO25</f>
        <v>989559.14282212243</v>
      </c>
      <c r="N25" s="38">
        <f>'Total Property Damage Expected'!N25+Summary!AP25</f>
        <v>122139198.48371883</v>
      </c>
      <c r="O25" s="38">
        <f>'Total Property Damage Expected'!O25+Summary!AQ25</f>
        <v>221024152.47822893</v>
      </c>
      <c r="P25" s="38">
        <f>'Total Property Damage Expected'!P25+Summary!AR25</f>
        <v>165204026.40673485</v>
      </c>
      <c r="Q25" s="38">
        <f>'Total Property Damage Expected'!Q25+Summary!AS25</f>
        <v>60582114.79257971</v>
      </c>
      <c r="R25" s="38">
        <f>'Total Property Damage Expected'!R25+Summary!AT25</f>
        <v>40949548.341942057</v>
      </c>
      <c r="S25" s="38">
        <f>'Total Property Damage Expected'!S25+Summary!AU25</f>
        <v>22830946.592279587</v>
      </c>
    </row>
    <row r="26" spans="1:19" x14ac:dyDescent="0.35">
      <c r="A26">
        <v>2045</v>
      </c>
      <c r="B26" s="36">
        <f>'Total Property Damage Expected'!B26+Summary!AD26</f>
        <v>1372618.904313175</v>
      </c>
      <c r="C26" s="36">
        <f>'Total Property Damage Expected'!C26+Summary!AE26</f>
        <v>1760995.5710374457</v>
      </c>
      <c r="D26" s="36">
        <f>'Total Property Damage Expected'!D26+Summary!AF26</f>
        <v>1856759.68064069</v>
      </c>
      <c r="E26" s="36">
        <f>'Total Property Damage Expected'!E26+Summary!AG26</f>
        <v>1220992.3974413706</v>
      </c>
      <c r="F26" s="36">
        <f>'Total Property Damage Expected'!F26+Summary!AH26</f>
        <v>1016163.6074566529</v>
      </c>
      <c r="G26" s="36">
        <f>'Total Property Damage Expected'!G26+Summary!AI26</f>
        <v>609166.14164286258</v>
      </c>
      <c r="H26" s="37">
        <f>'Total Property Damage Expected'!H26+Summary!AJ26</f>
        <v>5118175.3501795009</v>
      </c>
      <c r="I26" s="37">
        <f>'Total Property Damage Expected'!I26+Summary!AK26</f>
        <v>5472422.2893301854</v>
      </c>
      <c r="J26" s="37">
        <f>'Total Property Damage Expected'!J26+Summary!AL26</f>
        <v>3480412.6103906999</v>
      </c>
      <c r="K26" s="37">
        <f>'Total Property Damage Expected'!K26+Summary!AM26</f>
        <v>2657538.3738372936</v>
      </c>
      <c r="L26" s="37">
        <f>'Total Property Damage Expected'!L26+Summary!AN26</f>
        <v>2352266.02290717</v>
      </c>
      <c r="M26" s="37">
        <f>'Total Property Damage Expected'!M26+Summary!AO26</f>
        <v>998544.60275927815</v>
      </c>
      <c r="N26" s="38">
        <f>'Total Property Damage Expected'!N26+Summary!AP26</f>
        <v>123292477.64642501</v>
      </c>
      <c r="O26" s="38">
        <f>'Total Property Damage Expected'!O26+Summary!AQ26</f>
        <v>223125809.86958539</v>
      </c>
      <c r="P26" s="38">
        <f>'Total Property Damage Expected'!P26+Summary!AR26</f>
        <v>166790154.76266003</v>
      </c>
      <c r="Q26" s="38">
        <f>'Total Property Damage Expected'!Q26+Summary!AS26</f>
        <v>61187425.389709175</v>
      </c>
      <c r="R26" s="38">
        <f>'Total Property Damage Expected'!R26+Summary!AT26</f>
        <v>41353012.383965954</v>
      </c>
      <c r="S26" s="38">
        <f>'Total Property Damage Expected'!S26+Summary!AU26</f>
        <v>23053595.85298343</v>
      </c>
    </row>
    <row r="27" spans="1:19" x14ac:dyDescent="0.35">
      <c r="A27">
        <v>2046</v>
      </c>
      <c r="B27" s="36">
        <f>'Total Property Damage Expected'!B27+Summary!AD27</f>
        <v>1394513.3816067874</v>
      </c>
      <c r="C27" s="36">
        <f>'Total Property Damage Expected'!C27+Summary!AE27</f>
        <v>1789084.9973327389</v>
      </c>
      <c r="D27" s="36">
        <f>'Total Property Damage Expected'!D27+Summary!AF27</f>
        <v>1886376.6286076307</v>
      </c>
      <c r="E27" s="36">
        <f>'Total Property Damage Expected'!E27+Summary!AG27</f>
        <v>1240468.2987548746</v>
      </c>
      <c r="F27" s="36">
        <f>'Total Property Damage Expected'!F27+Summary!AH27</f>
        <v>1032372.3096391333</v>
      </c>
      <c r="G27" s="36">
        <f>'Total Property Damage Expected'!G27+Summary!AI27</f>
        <v>618882.87672084162</v>
      </c>
      <c r="H27" s="37">
        <f>'Total Property Damage Expected'!H27+Summary!AJ27</f>
        <v>5163925.2446946539</v>
      </c>
      <c r="I27" s="37">
        <f>'Total Property Damage Expected'!I27+Summary!AK27</f>
        <v>5521503.1208470892</v>
      </c>
      <c r="J27" s="37">
        <f>'Total Property Damage Expected'!J27+Summary!AL27</f>
        <v>3511776.3391354736</v>
      </c>
      <c r="K27" s="37">
        <f>'Total Property Damage Expected'!K27+Summary!AM27</f>
        <v>2682003.1053295787</v>
      </c>
      <c r="L27" s="37">
        <f>'Total Property Damage Expected'!L27+Summary!AN27</f>
        <v>2373751.8128568572</v>
      </c>
      <c r="M27" s="37">
        <f>'Total Property Damage Expected'!M27+Summary!AO27</f>
        <v>1007615.3512235304</v>
      </c>
      <c r="N27" s="38">
        <f>'Total Property Damage Expected'!N27+Summary!AP27</f>
        <v>124457482.31672367</v>
      </c>
      <c r="O27" s="38">
        <f>'Total Property Damage Expected'!O27+Summary!AQ27</f>
        <v>225249005.66525933</v>
      </c>
      <c r="P27" s="38">
        <f>'Total Property Damage Expected'!P27+Summary!AR27</f>
        <v>168392714.32351384</v>
      </c>
      <c r="Q27" s="38">
        <f>'Total Property Damage Expected'!Q27+Summary!AS27</f>
        <v>61799277.186931118</v>
      </c>
      <c r="R27" s="38">
        <f>'Total Property Damage Expected'!R27+Summary!AT27</f>
        <v>41760773.909150138</v>
      </c>
      <c r="S27" s="38">
        <f>'Total Property Damage Expected'!S27+Summary!AU27</f>
        <v>23278591.050207224</v>
      </c>
    </row>
    <row r="28" spans="1:19" x14ac:dyDescent="0.35">
      <c r="A28">
        <v>2047</v>
      </c>
      <c r="B28" s="36">
        <f>'Total Property Damage Expected'!B28+Summary!AD28</f>
        <v>1416757.0950463207</v>
      </c>
      <c r="C28" s="36">
        <f>'Total Property Damage Expected'!C28+Summary!AE28</f>
        <v>1817622.4746524501</v>
      </c>
      <c r="D28" s="36">
        <f>'Total Property Damage Expected'!D28+Summary!AF28</f>
        <v>1916465.9929114953</v>
      </c>
      <c r="E28" s="36">
        <f>'Total Property Damage Expected'!E28+Summary!AG28</f>
        <v>1260254.8578028316</v>
      </c>
      <c r="F28" s="36">
        <f>'Total Property Damage Expected'!F28+Summary!AH28</f>
        <v>1048839.5548598729</v>
      </c>
      <c r="G28" s="36">
        <f>'Total Property Damage Expected'!G28+Summary!AI28</f>
        <v>628754.60225892905</v>
      </c>
      <c r="H28" s="37">
        <f>'Total Property Damage Expected'!H28+Summary!AJ28</f>
        <v>5210099.7943829196</v>
      </c>
      <c r="I28" s="37">
        <f>'Total Property Damage Expected'!I28+Summary!AK28</f>
        <v>5571041.7378078699</v>
      </c>
      <c r="J28" s="37">
        <f>'Total Property Damage Expected'!J28+Summary!AL28</f>
        <v>3543434.5973995603</v>
      </c>
      <c r="K28" s="37">
        <f>'Total Property Damage Expected'!K28+Summary!AM28</f>
        <v>2706704.4700458264</v>
      </c>
      <c r="L28" s="37">
        <f>'Total Property Damage Expected'!L28+Summary!AN28</f>
        <v>2395443.2190147997</v>
      </c>
      <c r="M28" s="37">
        <f>'Total Property Damage Expected'!M28+Summary!AO28</f>
        <v>1016772.2467389947</v>
      </c>
      <c r="N28" s="38">
        <f>'Total Property Damage Expected'!N28+Summary!AP28</f>
        <v>125634341.4293128</v>
      </c>
      <c r="O28" s="38">
        <f>'Total Property Damage Expected'!O28+Summary!AQ28</f>
        <v>227393978.54631311</v>
      </c>
      <c r="P28" s="38">
        <f>'Total Property Damage Expected'!P28+Summary!AR28</f>
        <v>170011889.06092232</v>
      </c>
      <c r="Q28" s="38">
        <f>'Total Property Damage Expected'!Q28+Summary!AS28</f>
        <v>62417746.290882327</v>
      </c>
      <c r="R28" s="38">
        <f>'Total Property Damage Expected'!R28+Summary!AT28</f>
        <v>42172882.283571824</v>
      </c>
      <c r="S28" s="38">
        <f>'Total Property Damage Expected'!S28+Summary!AU28</f>
        <v>23505958.868255138</v>
      </c>
    </row>
    <row r="29" spans="1:19" x14ac:dyDescent="0.35">
      <c r="A29">
        <v>2048</v>
      </c>
      <c r="B29" s="36">
        <f>'Total Property Damage Expected'!B29+Summary!AD29</f>
        <v>1439355.6152550867</v>
      </c>
      <c r="C29" s="36">
        <f>'Total Property Damage Expected'!C29+Summary!AE29</f>
        <v>1846615.1498040068</v>
      </c>
      <c r="D29" s="36">
        <f>'Total Property Damage Expected'!D29+Summary!AF29</f>
        <v>1947035.3090078495</v>
      </c>
      <c r="E29" s="36">
        <f>'Total Property Damage Expected'!E29+Summary!AG29</f>
        <v>1280357.0298490014</v>
      </c>
      <c r="F29" s="36">
        <f>'Total Property Damage Expected'!F29+Summary!AH29</f>
        <v>1065569.467107448</v>
      </c>
      <c r="G29" s="36">
        <f>'Total Property Damage Expected'!G29+Summary!AI29</f>
        <v>638783.79049111402</v>
      </c>
      <c r="H29" s="37">
        <f>'Total Property Damage Expected'!H29+Summary!AJ29</f>
        <v>5256703.1522989934</v>
      </c>
      <c r="I29" s="37">
        <f>'Total Property Damage Expected'!I29+Summary!AK29</f>
        <v>5621042.6459370079</v>
      </c>
      <c r="J29" s="37">
        <f>'Total Property Damage Expected'!J29+Summary!AL29</f>
        <v>3575390.3097884902</v>
      </c>
      <c r="K29" s="37">
        <f>'Total Property Damage Expected'!K29+Summary!AM29</f>
        <v>2731644.9059385802</v>
      </c>
      <c r="L29" s="37">
        <f>'Total Property Damage Expected'!L29+Summary!AN29</f>
        <v>2417342.332379513</v>
      </c>
      <c r="M29" s="37">
        <f>'Total Property Damage Expected'!M29+Summary!AO29</f>
        <v>1026016.157092353</v>
      </c>
      <c r="N29" s="38">
        <f>'Total Property Damage Expected'!N29+Summary!AP29</f>
        <v>126823185.44164686</v>
      </c>
      <c r="O29" s="38">
        <f>'Total Property Damage Expected'!O29+Summary!AQ29</f>
        <v>229560970.0311054</v>
      </c>
      <c r="P29" s="38">
        <f>'Total Property Damage Expected'!P29+Summary!AR29</f>
        <v>171647865.15215066</v>
      </c>
      <c r="Q29" s="38">
        <f>'Total Property Damage Expected'!Q29+Summary!AS29</f>
        <v>63042909.748772517</v>
      </c>
      <c r="R29" s="38">
        <f>'Total Property Damage Expected'!R29+Summary!AT29</f>
        <v>42589387.477412067</v>
      </c>
      <c r="S29" s="38">
        <f>'Total Property Damage Expected'!S29+Summary!AU29</f>
        <v>23735726.315450076</v>
      </c>
    </row>
    <row r="30" spans="1:19" x14ac:dyDescent="0.35">
      <c r="A30">
        <v>2049</v>
      </c>
      <c r="B30" s="36">
        <f>'Total Property Damage Expected'!B30+Summary!AD30</f>
        <v>1462314.6017127333</v>
      </c>
      <c r="C30" s="36">
        <f>'Total Property Damage Expected'!C30+Summary!AE30</f>
        <v>1876070.2835926928</v>
      </c>
      <c r="D30" s="36">
        <f>'Total Property Damage Expected'!D30+Summary!AF30</f>
        <v>1978092.2325493947</v>
      </c>
      <c r="E30" s="36">
        <f>'Total Property Damage Expected'!E30+Summary!AG30</f>
        <v>1300779.8491979546</v>
      </c>
      <c r="F30" s="36">
        <f>'Total Property Damage Expected'!F30+Summary!AH30</f>
        <v>1082566.2361516748</v>
      </c>
      <c r="G30" s="36">
        <f>'Total Property Damage Expected'!G30+Summary!AI30</f>
        <v>648972.95308568981</v>
      </c>
      <c r="H30" s="37">
        <f>'Total Property Damage Expected'!H30+Summary!AJ30</f>
        <v>5303739.5148521913</v>
      </c>
      <c r="I30" s="37">
        <f>'Total Property Damage Expected'!I30+Summary!AK30</f>
        <v>5671510.398347646</v>
      </c>
      <c r="J30" s="37">
        <f>'Total Property Damage Expected'!J30+Summary!AL30</f>
        <v>3607646.4319813671</v>
      </c>
      <c r="K30" s="37">
        <f>'Total Property Damage Expected'!K30+Summary!AM30</f>
        <v>2756826.8779320535</v>
      </c>
      <c r="L30" s="37">
        <f>'Total Property Damage Expected'!L30+Summary!AN30</f>
        <v>2439451.2667629528</v>
      </c>
      <c r="M30" s="37">
        <f>'Total Property Damage Expected'!M30+Summary!AO30</f>
        <v>1035347.9594402006</v>
      </c>
      <c r="N30" s="38">
        <f>'Total Property Damage Expected'!N30+Summary!AP30</f>
        <v>128024146.35296947</v>
      </c>
      <c r="O30" s="38">
        <f>'Total Property Damage Expected'!O30+Summary!AQ30</f>
        <v>231750224.51092482</v>
      </c>
      <c r="P30" s="38">
        <f>'Total Property Damage Expected'!P30+Summary!AR30</f>
        <v>173300831.00797641</v>
      </c>
      <c r="Q30" s="38">
        <f>'Total Property Damage Expected'!Q30+Summary!AS30</f>
        <v>63674845.560528316</v>
      </c>
      <c r="R30" s="38">
        <f>'Total Property Damage Expected'!R30+Summary!AT30</f>
        <v>43010340.07270214</v>
      </c>
      <c r="S30" s="38">
        <f>'Total Property Damage Expected'!S30+Summary!AU30</f>
        <v>23967920.728265934</v>
      </c>
    </row>
    <row r="31" spans="1:19" x14ac:dyDescent="0.35">
      <c r="A31">
        <v>2050</v>
      </c>
      <c r="B31" s="36">
        <f>'Total Property Damage Expected'!B31+Summary!AD31</f>
        <v>1863908.9248406906</v>
      </c>
      <c r="C31" s="36">
        <f>'Total Property Damage Expected'!C31+Summary!AE31</f>
        <v>2391294.0082258475</v>
      </c>
      <c r="D31" s="36">
        <f>'Total Property Damage Expected'!D31+Summary!AF31</f>
        <v>2521334.165772872</v>
      </c>
      <c r="E31" s="36">
        <f>'Total Property Damage Expected'!E31+Summary!AG31</f>
        <v>1658012.0087245677</v>
      </c>
      <c r="F31" s="36">
        <f>'Total Property Damage Expected'!F31+Summary!AH31</f>
        <v>1379870.5606378757</v>
      </c>
      <c r="G31" s="36">
        <f>'Total Property Damage Expected'!G31+Summary!AI31</f>
        <v>827199.89106301963</v>
      </c>
      <c r="H31" s="37">
        <f>'Total Property Damage Expected'!H31+Summary!AJ31</f>
        <v>6713722.8481307812</v>
      </c>
      <c r="I31" s="37">
        <f>'Total Property Damage Expected'!I31+Summary!AK31</f>
        <v>7179482.4318265049</v>
      </c>
      <c r="J31" s="37">
        <f>'Total Property Damage Expected'!J31+Summary!AL31</f>
        <v>4567064.1978158373</v>
      </c>
      <c r="K31" s="37">
        <f>'Total Property Damage Expected'!K31+Summary!AM31</f>
        <v>3490661.7043742468</v>
      </c>
      <c r="L31" s="37">
        <f>'Total Property Damage Expected'!L31+Summary!AN31</f>
        <v>3088581.1522447858</v>
      </c>
      <c r="M31" s="37">
        <f>'Total Property Damage Expected'!M31+Summary!AO31</f>
        <v>1310784.3512323909</v>
      </c>
      <c r="N31" s="38">
        <f>'Total Property Damage Expected'!N31+Summary!AP31</f>
        <v>162143383.48183638</v>
      </c>
      <c r="O31" s="38">
        <f>'Total Property Damage Expected'!O31+Summary!AQ31</f>
        <v>293532684.48989731</v>
      </c>
      <c r="P31" s="38">
        <f>'Total Property Damage Expected'!P31+Summary!AR31</f>
        <v>219521559.17156136</v>
      </c>
      <c r="Q31" s="38">
        <f>'Total Property Damage Expected'!Q31+Summary!AS31</f>
        <v>80688975.635401919</v>
      </c>
      <c r="R31" s="38">
        <f>'Total Property Damage Expected'!R31+Summary!AT31</f>
        <v>54495281.279129788</v>
      </c>
      <c r="S31" s="38">
        <f>'Total Property Damage Expected'!S31+Summary!AU31</f>
        <v>30364955.005890816</v>
      </c>
    </row>
    <row r="32" spans="1:19" x14ac:dyDescent="0.35">
      <c r="A32">
        <v>2051</v>
      </c>
      <c r="B32" s="36">
        <f>'Total Property Damage Expected'!B32+Summary!AD32</f>
        <v>1893639.9095328369</v>
      </c>
      <c r="C32" s="36">
        <f>'Total Property Damage Expected'!C32+Summary!AE32</f>
        <v>2429437.2482766244</v>
      </c>
      <c r="D32" s="36">
        <f>'Total Property Damage Expected'!D32+Summary!AF32</f>
        <v>2561551.6605696129</v>
      </c>
      <c r="E32" s="36">
        <f>'Total Property Damage Expected'!E32+Summary!AG32</f>
        <v>1684458.756735605</v>
      </c>
      <c r="F32" s="36">
        <f>'Total Property Damage Expected'!F32+Summary!AH32</f>
        <v>1401880.708220046</v>
      </c>
      <c r="G32" s="36">
        <f>'Total Property Damage Expected'!G32+Summary!AI32</f>
        <v>840394.45597484428</v>
      </c>
      <c r="H32" s="37">
        <f>'Total Property Damage Expected'!H32+Summary!AJ32</f>
        <v>6773837.9925100273</v>
      </c>
      <c r="I32" s="37">
        <f>'Total Property Damage Expected'!I32+Summary!AK32</f>
        <v>7243988.9309064448</v>
      </c>
      <c r="J32" s="37">
        <f>'Total Property Damage Expected'!J32+Summary!AL32</f>
        <v>4608298.3578262217</v>
      </c>
      <c r="K32" s="37">
        <f>'Total Property Damage Expected'!K32+Summary!AM32</f>
        <v>3522870.9195963601</v>
      </c>
      <c r="L32" s="37">
        <f>'Total Property Damage Expected'!L32+Summary!AN32</f>
        <v>3116853.959005299</v>
      </c>
      <c r="M32" s="37">
        <f>'Total Property Damage Expected'!M32+Summary!AO32</f>
        <v>1322716.0796844007</v>
      </c>
      <c r="N32" s="38">
        <f>'Total Property Damage Expected'!N32+Summary!AP32</f>
        <v>163681038.25238544</v>
      </c>
      <c r="O32" s="38">
        <f>'Total Property Damage Expected'!O32+Summary!AQ32</f>
        <v>296336157.89466763</v>
      </c>
      <c r="P32" s="38">
        <f>'Total Property Damage Expected'!P32+Summary!AR32</f>
        <v>221638750.0328522</v>
      </c>
      <c r="Q32" s="38">
        <f>'Total Property Damage Expected'!Q32+Summary!AS32</f>
        <v>81499104.894240782</v>
      </c>
      <c r="R32" s="38">
        <f>'Total Property Damage Expected'!R32+Summary!AT32</f>
        <v>55034768.626956947</v>
      </c>
      <c r="S32" s="38">
        <f>'Total Property Damage Expected'!S32+Summary!AU32</f>
        <v>30662464.447045781</v>
      </c>
    </row>
    <row r="33" spans="1:19" x14ac:dyDescent="0.35">
      <c r="A33">
        <v>2052</v>
      </c>
      <c r="B33" s="36">
        <f>'Total Property Damage Expected'!B33+Summary!AD33</f>
        <v>1923845.1295478495</v>
      </c>
      <c r="C33" s="36">
        <f>'Total Property Damage Expected'!C33+Summary!AE33</f>
        <v>2468188.9065129394</v>
      </c>
      <c r="D33" s="36">
        <f>'Total Property Damage Expected'!D33+Summary!AF33</f>
        <v>2602410.6597372075</v>
      </c>
      <c r="E33" s="36">
        <f>'Total Property Damage Expected'!E33+Summary!AG33</f>
        <v>1711327.3536094243</v>
      </c>
      <c r="F33" s="36">
        <f>'Total Property Damage Expected'!F33+Summary!AH33</f>
        <v>1424241.9369908499</v>
      </c>
      <c r="G33" s="36">
        <f>'Total Property Damage Expected'!G33+Summary!AI33</f>
        <v>853799.48578770843</v>
      </c>
      <c r="H33" s="37">
        <f>'Total Property Damage Expected'!H33+Summary!AJ33</f>
        <v>6834512.51901678</v>
      </c>
      <c r="I33" s="37">
        <f>'Total Property Damage Expected'!I33+Summary!AK33</f>
        <v>7309098.6414760081</v>
      </c>
      <c r="J33" s="37">
        <f>'Total Property Damage Expected'!J33+Summary!AL33</f>
        <v>4649920.780204121</v>
      </c>
      <c r="K33" s="37">
        <f>'Total Property Damage Expected'!K33+Summary!AM33</f>
        <v>3555392.6547944183</v>
      </c>
      <c r="L33" s="37">
        <f>'Total Property Damage Expected'!L33+Summary!AN33</f>
        <v>3145398.1419582102</v>
      </c>
      <c r="M33" s="37">
        <f>'Total Property Damage Expected'!M33+Summary!AO33</f>
        <v>1334761.4523176132</v>
      </c>
      <c r="N33" s="38">
        <f>'Total Property Damage Expected'!N33+Summary!AP33</f>
        <v>165234403.76522952</v>
      </c>
      <c r="O33" s="38">
        <f>'Total Property Damage Expected'!O33+Summary!AQ33</f>
        <v>299168504.76583803</v>
      </c>
      <c r="P33" s="38">
        <f>'Total Property Damage Expected'!P33+Summary!AR33</f>
        <v>223777982.86121112</v>
      </c>
      <c r="Q33" s="38">
        <f>'Total Property Damage Expected'!Q33+Summary!AS33</f>
        <v>82318031.770515651</v>
      </c>
      <c r="R33" s="38">
        <f>'Total Property Damage Expected'!R33+Summary!AT33</f>
        <v>55580030.848341823</v>
      </c>
      <c r="S33" s="38">
        <f>'Total Property Damage Expected'!S33+Summary!AU33</f>
        <v>30963124.213990435</v>
      </c>
    </row>
    <row r="34" spans="1:19" x14ac:dyDescent="0.35">
      <c r="A34">
        <v>2053</v>
      </c>
      <c r="B34" s="36">
        <f>'Total Property Damage Expected'!B34+Summary!AD34</f>
        <v>1954532.1493557172</v>
      </c>
      <c r="C34" s="36">
        <f>'Total Property Damage Expected'!C34+Summary!AE34</f>
        <v>2507558.6877393117</v>
      </c>
      <c r="D34" s="36">
        <f>'Total Property Damage Expected'!D34+Summary!AF34</f>
        <v>2643921.3958338965</v>
      </c>
      <c r="E34" s="36">
        <f>'Total Property Damage Expected'!E34+Summary!AG34</f>
        <v>1738624.5282059577</v>
      </c>
      <c r="F34" s="36">
        <f>'Total Property Damage Expected'!F34+Summary!AH34</f>
        <v>1446959.8470036511</v>
      </c>
      <c r="G34" s="36">
        <f>'Total Property Damage Expected'!G34+Summary!AI34</f>
        <v>867418.33760166517</v>
      </c>
      <c r="H34" s="37">
        <f>'Total Property Damage Expected'!H34+Summary!AJ34</f>
        <v>6895751.9162856666</v>
      </c>
      <c r="I34" s="37">
        <f>'Total Property Damage Expected'!I34+Summary!AK34</f>
        <v>7374817.5205678316</v>
      </c>
      <c r="J34" s="37">
        <f>'Total Property Damage Expected'!J34+Summary!AL34</f>
        <v>4691935.3336421819</v>
      </c>
      <c r="K34" s="37">
        <f>'Total Property Damage Expected'!K34+Summary!AM34</f>
        <v>3588230.1419268497</v>
      </c>
      <c r="L34" s="37">
        <f>'Total Property Damage Expected'!L34+Summary!AN34</f>
        <v>3174216.4710111152</v>
      </c>
      <c r="M34" s="37">
        <f>'Total Property Damage Expected'!M34+Summary!AO34</f>
        <v>1346921.6180306124</v>
      </c>
      <c r="N34" s="38">
        <f>'Total Property Damage Expected'!N34+Summary!AP34</f>
        <v>166803653.61134127</v>
      </c>
      <c r="O34" s="38">
        <f>'Total Property Damage Expected'!O34+Summary!AQ34</f>
        <v>302030046.59743071</v>
      </c>
      <c r="P34" s="38">
        <f>'Total Property Damage Expected'!P34+Summary!AR34</f>
        <v>225939505.60777289</v>
      </c>
      <c r="Q34" s="38">
        <f>'Total Property Damage Expected'!Q34+Summary!AS34</f>
        <v>83145859.061889634</v>
      </c>
      <c r="R34" s="38">
        <f>'Total Property Damage Expected'!R34+Summary!AT34</f>
        <v>56131134.574697733</v>
      </c>
      <c r="S34" s="38">
        <f>'Total Property Damage Expected'!S34+Summary!AU34</f>
        <v>31266970.303569861</v>
      </c>
    </row>
    <row r="35" spans="1:19" x14ac:dyDescent="0.35">
      <c r="A35">
        <v>2054</v>
      </c>
      <c r="B35" s="36">
        <f>'Total Property Damage Expected'!B35+Summary!AD35</f>
        <v>1985708.6540863705</v>
      </c>
      <c r="C35" s="36">
        <f>'Total Property Damage Expected'!C35+Summary!AE35</f>
        <v>2547556.4515604214</v>
      </c>
      <c r="D35" s="36">
        <f>'Total Property Damage Expected'!D35+Summary!AF35</f>
        <v>2686094.2646362144</v>
      </c>
      <c r="E35" s="36">
        <f>'Total Property Damage Expected'!E35+Summary!AG35</f>
        <v>1766357.1167163646</v>
      </c>
      <c r="F35" s="36">
        <f>'Total Property Damage Expected'!F35+Summary!AH35</f>
        <v>1470040.1276375845</v>
      </c>
      <c r="G35" s="36">
        <f>'Total Property Damage Expected'!G35+Summary!AI35</f>
        <v>881254.42206546292</v>
      </c>
      <c r="H35" s="37">
        <f>'Total Property Damage Expected'!H35+Summary!AJ35</f>
        <v>6957561.7304693516</v>
      </c>
      <c r="I35" s="37">
        <f>'Total Property Damage Expected'!I35+Summary!AK35</f>
        <v>7441151.5881111436</v>
      </c>
      <c r="J35" s="37">
        <f>'Total Property Damage Expected'!J35+Summary!AL35</f>
        <v>4734345.9280990288</v>
      </c>
      <c r="K35" s="37">
        <f>'Total Property Damage Expected'!K35+Summary!AM35</f>
        <v>3621386.6488500945</v>
      </c>
      <c r="L35" s="37">
        <f>'Total Property Damage Expected'!L35+Summary!AN35</f>
        <v>3203311.7464124076</v>
      </c>
      <c r="M35" s="37">
        <f>'Total Property Damage Expected'!M35+Summary!AO35</f>
        <v>1359197.7381764392</v>
      </c>
      <c r="N35" s="38">
        <f>'Total Property Damage Expected'!N35+Summary!AP35</f>
        <v>168388963.44018477</v>
      </c>
      <c r="O35" s="38">
        <f>'Total Property Damage Expected'!O35+Summary!AQ35</f>
        <v>304921108.72033894</v>
      </c>
      <c r="P35" s="38">
        <f>'Total Property Damage Expected'!P35+Summary!AR35</f>
        <v>228123569.20772678</v>
      </c>
      <c r="Q35" s="38">
        <f>'Total Property Damage Expected'!Q35+Summary!AS35</f>
        <v>83982690.840593725</v>
      </c>
      <c r="R35" s="38">
        <f>'Total Property Damage Expected'!R35+Summary!AT35</f>
        <v>56688147.255634353</v>
      </c>
      <c r="S35" s="38">
        <f>'Total Property Damage Expected'!S35+Summary!AU35</f>
        <v>31574039.151299134</v>
      </c>
    </row>
    <row r="36" spans="1:19" x14ac:dyDescent="0.35">
      <c r="A36">
        <v>2055</v>
      </c>
      <c r="B36" s="36">
        <f>'Total Property Damage Expected'!B36+Summary!AD36</f>
        <v>2017382.4514543137</v>
      </c>
      <c r="C36" s="36">
        <f>'Total Property Damage Expected'!C36+Summary!AE36</f>
        <v>2588192.2148503019</v>
      </c>
      <c r="D36" s="36">
        <f>'Total Property Damage Expected'!D36+Summary!AF36</f>
        <v>2728939.827742463</v>
      </c>
      <c r="E36" s="36">
        <f>'Total Property Damage Expected'!E36+Summary!AG36</f>
        <v>1794532.064375058</v>
      </c>
      <c r="F36" s="36">
        <f>'Total Property Damage Expected'!F36+Summary!AH36</f>
        <v>1493488.5590223796</v>
      </c>
      <c r="G36" s="36">
        <f>'Total Property Damage Expected'!G36+Summary!AI36</f>
        <v>895311.20423069352</v>
      </c>
      <c r="H36" s="37">
        <f>'Total Property Damage Expected'!H36+Summary!AJ36</f>
        <v>7019947.5658862013</v>
      </c>
      <c r="I36" s="37">
        <f>'Total Property Damage Expected'!I36+Summary!AK36</f>
        <v>7508106.9276453843</v>
      </c>
      <c r="J36" s="37">
        <f>'Total Property Damage Expected'!J36+Summary!AL36</f>
        <v>4777156.5152722439</v>
      </c>
      <c r="K36" s="37">
        <f>'Total Property Damage Expected'!K36+Summary!AM36</f>
        <v>3654865.4797461079</v>
      </c>
      <c r="L36" s="37">
        <f>'Total Property Damage Expected'!L36+Summary!AN36</f>
        <v>3232686.7991079874</v>
      </c>
      <c r="M36" s="37">
        <f>'Total Property Damage Expected'!M36+Summary!AO36</f>
        <v>1371590.9867075873</v>
      </c>
      <c r="N36" s="38">
        <f>'Total Property Damage Expected'!N36+Summary!AP36</f>
        <v>169990510.98552144</v>
      </c>
      <c r="O36" s="38">
        <f>'Total Property Damage Expected'!O36+Summary!AQ36</f>
        <v>307842020.35065389</v>
      </c>
      <c r="P36" s="38">
        <f>'Total Property Damage Expected'!P36+Summary!AR36</f>
        <v>230330427.61813065</v>
      </c>
      <c r="Q36" s="38">
        <f>'Total Property Damage Expected'!Q36+Summary!AS36</f>
        <v>84828632.469919711</v>
      </c>
      <c r="R36" s="38">
        <f>'Total Property Damage Expected'!R36+Summary!AT36</f>
        <v>57251137.169474617</v>
      </c>
      <c r="S36" s="38">
        <f>'Total Property Damage Expected'!S36+Summary!AU36</f>
        <v>31884367.636972025</v>
      </c>
    </row>
    <row r="37" spans="1:19" x14ac:dyDescent="0.35">
      <c r="A37">
        <v>2056</v>
      </c>
      <c r="B37" s="36">
        <f>'Total Property Damage Expected'!B37+Summary!AD37</f>
        <v>2049561.4737139551</v>
      </c>
      <c r="C37" s="36">
        <f>'Total Property Damage Expected'!C37+Summary!AE37</f>
        <v>2629476.1542609273</v>
      </c>
      <c r="D37" s="36">
        <f>'Total Property Damage Expected'!D37+Summary!AF37</f>
        <v>2772468.8152177148</v>
      </c>
      <c r="E37" s="36">
        <f>'Total Property Damage Expected'!E37+Summary!AG37</f>
        <v>1823156.4271990415</v>
      </c>
      <c r="F37" s="36">
        <f>'Total Property Damage Expected'!F37+Summary!AH37</f>
        <v>1517311.0134859127</v>
      </c>
      <c r="G37" s="36">
        <f>'Total Property Damage Expected'!G37+Summary!AI37</f>
        <v>909592.20441956539</v>
      </c>
      <c r="H37" s="37">
        <f>'Total Property Damage Expected'!H37+Summary!AJ37</f>
        <v>7082915.0856757481</v>
      </c>
      <c r="I37" s="37">
        <f>'Total Property Damage Expected'!I37+Summary!AK37</f>
        <v>7575689.6870425008</v>
      </c>
      <c r="J37" s="37">
        <f>'Total Property Damage Expected'!J37+Summary!AL37</f>
        <v>4820371.0890771244</v>
      </c>
      <c r="K37" s="37">
        <f>'Total Property Damage Expected'!K37+Summary!AM37</f>
        <v>3688669.9755552644</v>
      </c>
      <c r="L37" s="37">
        <f>'Total Property Damage Expected'!L37+Summary!AN37</f>
        <v>3262344.4911024524</v>
      </c>
      <c r="M37" s="37">
        <f>'Total Property Damage Expected'!M37+Summary!AO37</f>
        <v>1384102.5503228027</v>
      </c>
      <c r="N37" s="38">
        <f>'Total Property Damage Expected'!N37+Summary!AP37</f>
        <v>171608476.09155232</v>
      </c>
      <c r="O37" s="38">
        <f>'Total Property Damage Expected'!O37+Summary!AQ37</f>
        <v>310793114.63862443</v>
      </c>
      <c r="P37" s="38">
        <f>'Total Property Damage Expected'!P37+Summary!AR37</f>
        <v>232560337.85622251</v>
      </c>
      <c r="Q37" s="38">
        <f>'Total Property Damage Expected'!Q37+Summary!AS37</f>
        <v>85683790.620932639</v>
      </c>
      <c r="R37" s="38">
        <f>'Total Property Damage Expected'!R37+Summary!AT37</f>
        <v>57820173.433911279</v>
      </c>
      <c r="S37" s="38">
        <f>'Total Property Damage Expected'!S37+Summary!AU37</f>
        <v>32197993.090343758</v>
      </c>
    </row>
    <row r="38" spans="1:19" x14ac:dyDescent="0.35">
      <c r="A38">
        <v>2057</v>
      </c>
      <c r="B38" s="36">
        <f>'Total Property Damage Expected'!B38+Summary!AD38</f>
        <v>2082253.7796461298</v>
      </c>
      <c r="C38" s="36">
        <f>'Total Property Damage Expected'!C38+Summary!AE38</f>
        <v>2671418.6087708105</v>
      </c>
      <c r="D38" s="36">
        <f>'Total Property Damage Expected'!D38+Summary!AF38</f>
        <v>2816692.1282810052</v>
      </c>
      <c r="E38" s="36">
        <f>'Total Property Damage Expected'!E38+Summary!AG38</f>
        <v>1852237.3737549875</v>
      </c>
      <c r="F38" s="36">
        <f>'Total Property Damage Expected'!F38+Summary!AH38</f>
        <v>1541513.4570248481</v>
      </c>
      <c r="G38" s="36">
        <f>'Total Property Damage Expected'!G38+Summary!AI38</f>
        <v>924100.99910651881</v>
      </c>
      <c r="H38" s="37">
        <f>'Total Property Damage Expected'!H38+Summary!AJ38</f>
        <v>7146470.0124620851</v>
      </c>
      <c r="I38" s="37">
        <f>'Total Property Damage Expected'!I38+Summary!AK38</f>
        <v>7643906.0792379873</v>
      </c>
      <c r="J38" s="37">
        <f>'Total Property Damage Expected'!J38+Summary!AL38</f>
        <v>4863993.6861313181</v>
      </c>
      <c r="K38" s="37">
        <f>'Total Property Damage Expected'!K38+Summary!AM38</f>
        <v>3722803.5144147309</v>
      </c>
      <c r="L38" s="37">
        <f>'Total Property Damage Expected'!L38+Summary!AN38</f>
        <v>3292287.7158247884</v>
      </c>
      <c r="M38" s="37">
        <f>'Total Property Damage Expected'!M38+Summary!AO38</f>
        <v>1396733.628615699</v>
      </c>
      <c r="N38" s="38">
        <f>'Total Property Damage Expected'!N38+Summary!AP38</f>
        <v>173243040.7394017</v>
      </c>
      <c r="O38" s="38">
        <f>'Total Property Damage Expected'!O38+Summary!AQ38</f>
        <v>313774728.71825653</v>
      </c>
      <c r="P38" s="38">
        <f>'Total Property Damage Expected'!P38+Summary!AR38</f>
        <v>234813560.03823429</v>
      </c>
      <c r="Q38" s="38">
        <f>'Total Property Damage Expected'!Q38+Summary!AS38</f>
        <v>86548273.289405793</v>
      </c>
      <c r="R38" s="38">
        <f>'Total Property Damage Expected'!R38+Summary!AT38</f>
        <v>58395326.016804539</v>
      </c>
      <c r="S38" s="38">
        <f>'Total Property Damage Expected'!S38+Summary!AU38</f>
        <v>32514953.296888817</v>
      </c>
    </row>
    <row r="39" spans="1:19" x14ac:dyDescent="0.35">
      <c r="A39">
        <v>2058</v>
      </c>
      <c r="B39" s="36">
        <f>'Total Property Damage Expected'!B39+Summary!AD39</f>
        <v>2115467.556576306</v>
      </c>
      <c r="C39" s="36">
        <f>'Total Property Damage Expected'!C39+Summary!AE39</f>
        <v>2714030.082274253</v>
      </c>
      <c r="D39" s="36">
        <f>'Total Property Damage Expected'!D39+Summary!AF39</f>
        <v>2861620.8420353904</v>
      </c>
      <c r="E39" s="36">
        <f>'Total Property Damage Expected'!E39+Summary!AG39</f>
        <v>1881782.1869545046</v>
      </c>
      <c r="F39" s="36">
        <f>'Total Property Damage Expected'!F39+Summary!AH39</f>
        <v>1566101.950798738</v>
      </c>
      <c r="G39" s="36">
        <f>'Total Property Damage Expected'!G39+Summary!AI39</f>
        <v>938841.22181390319</v>
      </c>
      <c r="H39" s="37">
        <f>'Total Property Damage Expected'!H39+Summary!AJ39</f>
        <v>7210618.1290252442</v>
      </c>
      <c r="I39" s="37">
        <f>'Total Property Damage Expected'!I39+Summary!AK39</f>
        <v>7712762.3829708342</v>
      </c>
      <c r="J39" s="37">
        <f>'Total Property Damage Expected'!J39+Summary!AL39</f>
        <v>4908028.3862453867</v>
      </c>
      <c r="K39" s="37">
        <f>'Total Property Damage Expected'!K39+Summary!AM39</f>
        <v>3757269.5121023944</v>
      </c>
      <c r="L39" s="37">
        <f>'Total Property Damage Expected'!L39+Summary!AN39</f>
        <v>3322519.3984986539</v>
      </c>
      <c r="M39" s="37">
        <f>'Total Property Damage Expected'!M39+Summary!AO39</f>
        <v>1409485.434225224</v>
      </c>
      <c r="N39" s="38">
        <f>'Total Property Damage Expected'!N39+Summary!AP39</f>
        <v>174894389.07394552</v>
      </c>
      <c r="O39" s="38">
        <f>'Total Property Damage Expected'!O39+Summary!AQ39</f>
        <v>316787203.7575624</v>
      </c>
      <c r="P39" s="38">
        <f>'Total Property Damage Expected'!P39+Summary!AR39</f>
        <v>237090357.41871658</v>
      </c>
      <c r="Q39" s="38">
        <f>'Total Property Damage Expected'!Q39+Summary!AS39</f>
        <v>87422189.812981188</v>
      </c>
      <c r="R39" s="38">
        <f>'Total Property Damage Expected'!R39+Summary!AT39</f>
        <v>58976665.747122958</v>
      </c>
      <c r="S39" s="38">
        <f>'Total Property Damage Expected'!S39+Summary!AU39</f>
        <v>32835286.503634881</v>
      </c>
    </row>
    <row r="40" spans="1:19" x14ac:dyDescent="0.35">
      <c r="A40">
        <v>2059</v>
      </c>
      <c r="B40" s="36">
        <f>'Total Property Damage Expected'!B40+Summary!AD40</f>
        <v>2149211.1224249848</v>
      </c>
      <c r="C40" s="36">
        <f>'Total Property Damage Expected'!C40+Summary!AE40</f>
        <v>2757321.2462118999</v>
      </c>
      <c r="D40" s="36">
        <f>'Total Property Damage Expected'!D40+Summary!AF40</f>
        <v>2907266.2082415493</v>
      </c>
      <c r="E40" s="36">
        <f>'Total Property Damage Expected'!E40+Summary!AG40</f>
        <v>1911798.2658780389</v>
      </c>
      <c r="F40" s="36">
        <f>'Total Property Damage Expected'!F40+Summary!AH40</f>
        <v>1591082.6526479542</v>
      </c>
      <c r="G40" s="36">
        <f>'Total Property Damage Expected'!G40+Summary!AI40</f>
        <v>953816.56402194104</v>
      </c>
      <c r="H40" s="37">
        <f>'Total Property Damage Expected'!H40+Summary!AJ40</f>
        <v>7275365.2789806975</v>
      </c>
      <c r="I40" s="37">
        <f>'Total Property Damage Expected'!I40+Summary!AK40</f>
        <v>7782264.9435324604</v>
      </c>
      <c r="J40" s="37">
        <f>'Total Property Damage Expected'!J40+Summary!AL40</f>
        <v>4952479.3129194006</v>
      </c>
      <c r="K40" s="37">
        <f>'Total Property Damage Expected'!K40+Summary!AM40</f>
        <v>3792071.4224864002</v>
      </c>
      <c r="L40" s="37">
        <f>'Total Property Damage Expected'!L40+Summary!AN40</f>
        <v>3353042.4965172946</v>
      </c>
      <c r="M40" s="37">
        <f>'Total Property Damage Expected'!M40+Summary!AO40</f>
        <v>1422359.1929879952</v>
      </c>
      <c r="N40" s="38">
        <f>'Total Property Damage Expected'!N40+Summary!AP40</f>
        <v>176562707.4309909</v>
      </c>
      <c r="O40" s="38">
        <f>'Total Property Damage Expected'!O40+Summary!AQ40</f>
        <v>319830885.00946689</v>
      </c>
      <c r="P40" s="38">
        <f>'Total Property Damage Expected'!P40+Summary!AR40</f>
        <v>239390996.43037945</v>
      </c>
      <c r="Q40" s="38">
        <f>'Total Property Damage Expected'!Q40+Summary!AS40</f>
        <v>88305650.888558596</v>
      </c>
      <c r="R40" s="38">
        <f>'Total Property Damage Expected'!R40+Summary!AT40</f>
        <v>59564264.326029442</v>
      </c>
      <c r="S40" s="38">
        <f>'Total Property Damage Expected'!S40+Summary!AU40</f>
        <v>33159031.42507384</v>
      </c>
    </row>
    <row r="41" spans="1:19" x14ac:dyDescent="0.35">
      <c r="A41">
        <v>2060</v>
      </c>
      <c r="B41" s="36">
        <f>'Total Property Damage Expected'!B41+Summary!AD41</f>
        <v>2817630.7640554854</v>
      </c>
      <c r="C41" s="36">
        <f>'Total Property Damage Expected'!C41+Summary!AE41</f>
        <v>3614867.3755905656</v>
      </c>
      <c r="D41" s="36">
        <f>'Total Property Damage Expected'!D41+Summary!AF41</f>
        <v>3811446.266106064</v>
      </c>
      <c r="E41" s="36">
        <f>'Total Property Damage Expected'!E41+Summary!AG41</f>
        <v>2506380.8540726122</v>
      </c>
      <c r="F41" s="36">
        <f>'Total Property Damage Expected'!F41+Summary!AH41</f>
        <v>2085920.4493589061</v>
      </c>
      <c r="G41" s="36">
        <f>'Total Property Damage Expected'!G41+Summary!AI41</f>
        <v>1250460.1646680352</v>
      </c>
      <c r="H41" s="37">
        <f>'Total Property Damage Expected'!H41+Summary!AJ41</f>
        <v>9472634.7960918359</v>
      </c>
      <c r="I41" s="37">
        <f>'Total Property Damage Expected'!I41+Summary!AK41</f>
        <v>10132948.163747404</v>
      </c>
      <c r="J41" s="37">
        <f>'Total Property Damage Expected'!J41+Summary!AL41</f>
        <v>6448699.1029286347</v>
      </c>
      <c r="K41" s="37">
        <f>'Total Property Damage Expected'!K41+Summary!AM41</f>
        <v>4938725.5684996359</v>
      </c>
      <c r="L41" s="37">
        <f>'Total Property Damage Expected'!L41+Summary!AN41</f>
        <v>4366612.7402598141</v>
      </c>
      <c r="M41" s="37">
        <f>'Total Property Damage Expected'!M41+Summary!AO41</f>
        <v>1852217.4161851164</v>
      </c>
      <c r="N41" s="38">
        <f>'Total Property Damage Expected'!N41+Summary!AP41</f>
        <v>230015660.46356276</v>
      </c>
      <c r="O41" s="38">
        <f>'Total Property Damage Expected'!O41+Summary!AQ41</f>
        <v>416685674.26259154</v>
      </c>
      <c r="P41" s="38">
        <f>'Total Property Damage Expected'!P41+Summary!AR41</f>
        <v>311915699.59265089</v>
      </c>
      <c r="Q41" s="38">
        <f>'Total Property Damage Expected'!Q41+Summary!AS41</f>
        <v>115104194.42901599</v>
      </c>
      <c r="R41" s="38">
        <f>'Total Property Damage Expected'!R41+Summary!AT41</f>
        <v>77629552.594245493</v>
      </c>
      <c r="S41" s="38">
        <f>'Total Property Damage Expected'!S41+Summary!AU41</f>
        <v>43211417.297707178</v>
      </c>
    </row>
    <row r="42" spans="1:19" x14ac:dyDescent="0.35">
      <c r="A42">
        <v>2061</v>
      </c>
      <c r="B42" s="36">
        <f>'Total Property Damage Expected'!B42+Summary!AD42</f>
        <v>2862574.4498750139</v>
      </c>
      <c r="C42" s="36">
        <f>'Total Property Damage Expected'!C42+Summary!AE42</f>
        <v>3672527.6856923634</v>
      </c>
      <c r="D42" s="36">
        <f>'Total Property Damage Expected'!D42+Summary!AF42</f>
        <v>3872242.1821952704</v>
      </c>
      <c r="E42" s="36">
        <f>'Total Property Damage Expected'!E42+Summary!AG42</f>
        <v>2546359.8304120763</v>
      </c>
      <c r="F42" s="36">
        <f>'Total Property Damage Expected'!F42+Summary!AH42</f>
        <v>2119192.7128919675</v>
      </c>
      <c r="G42" s="36">
        <f>'Total Property Damage Expected'!G42+Summary!AI42</f>
        <v>1270406.1027546087</v>
      </c>
      <c r="H42" s="37">
        <f>'Total Property Damage Expected'!H42+Summary!AJ42</f>
        <v>9557754.9995397311</v>
      </c>
      <c r="I42" s="37">
        <f>'Total Property Damage Expected'!I42+Summary!AK42</f>
        <v>10224328.709741041</v>
      </c>
      <c r="J42" s="37">
        <f>'Total Property Damage Expected'!J42+Summary!AL42</f>
        <v>6507150.0360130314</v>
      </c>
      <c r="K42" s="37">
        <f>'Total Property Damage Expected'!K42+Summary!AM42</f>
        <v>4984515.2840833999</v>
      </c>
      <c r="L42" s="37">
        <f>'Total Property Damage Expected'!L42+Summary!AN42</f>
        <v>4406764.1815642975</v>
      </c>
      <c r="M42" s="37">
        <f>'Total Property Damage Expected'!M42+Summary!AO42</f>
        <v>1869149.5751900377</v>
      </c>
      <c r="N42" s="38">
        <f>'Total Property Damage Expected'!N42+Summary!AP42</f>
        <v>232213027.69075784</v>
      </c>
      <c r="O42" s="38">
        <f>'Total Property Damage Expected'!O42+Summary!AQ42</f>
        <v>420695208.77611405</v>
      </c>
      <c r="P42" s="38">
        <f>'Total Property Damage Expected'!P42+Summary!AR42</f>
        <v>314947078.13097686</v>
      </c>
      <c r="Q42" s="38">
        <f>'Total Property Damage Expected'!Q42+Summary!AS42</f>
        <v>116269302.13197014</v>
      </c>
      <c r="R42" s="38">
        <f>'Total Property Damage Expected'!R42+Summary!AT42</f>
        <v>78404238.937827855</v>
      </c>
      <c r="S42" s="38">
        <f>'Total Property Damage Expected'!S42+Summary!AU42</f>
        <v>43638142.818840861</v>
      </c>
    </row>
    <row r="43" spans="1:19" x14ac:dyDescent="0.35">
      <c r="A43">
        <v>2062</v>
      </c>
      <c r="B43" s="36">
        <f>'Total Property Damage Expected'!B43+Summary!AD43</f>
        <v>2908235.0269639068</v>
      </c>
      <c r="C43" s="36">
        <f>'Total Property Damage Expected'!C43+Summary!AE43</f>
        <v>3731107.7283916795</v>
      </c>
      <c r="D43" s="36">
        <f>'Total Property Damage Expected'!D43+Summary!AF43</f>
        <v>3934007.8465519515</v>
      </c>
      <c r="E43" s="36">
        <f>'Total Property Damage Expected'!E43+Summary!AG43</f>
        <v>2586976.5065434752</v>
      </c>
      <c r="F43" s="36">
        <f>'Total Property Damage Expected'!F43+Summary!AH43</f>
        <v>2152995.6982562253</v>
      </c>
      <c r="G43" s="36">
        <f>'Total Property Damage Expected'!G43+Summary!AI43</f>
        <v>1290670.1960750672</v>
      </c>
      <c r="H43" s="37">
        <f>'Total Property Damage Expected'!H43+Summary!AJ43</f>
        <v>9643671.3119699676</v>
      </c>
      <c r="I43" s="37">
        <f>'Total Property Damage Expected'!I43+Summary!AK43</f>
        <v>10316568.29025403</v>
      </c>
      <c r="J43" s="37">
        <f>'Total Property Damage Expected'!J43+Summary!AL43</f>
        <v>6566154.3856453346</v>
      </c>
      <c r="K43" s="37">
        <f>'Total Property Damage Expected'!K43+Summary!AM43</f>
        <v>5030752.1410178067</v>
      </c>
      <c r="L43" s="37">
        <f>'Total Property Damage Expected'!L43+Summary!AN43</f>
        <v>4447303.3749755286</v>
      </c>
      <c r="M43" s="37">
        <f>'Total Property Damage Expected'!M43+Summary!AO43</f>
        <v>1886243.9551513118</v>
      </c>
      <c r="N43" s="38">
        <f>'Total Property Damage Expected'!N43+Summary!AP43</f>
        <v>234433032.11252701</v>
      </c>
      <c r="O43" s="38">
        <f>'Total Property Damage Expected'!O43+Summary!AQ43</f>
        <v>424746381.38730258</v>
      </c>
      <c r="P43" s="38">
        <f>'Total Property Damage Expected'!P43+Summary!AR43</f>
        <v>318010279.03689992</v>
      </c>
      <c r="Q43" s="38">
        <f>'Total Property Damage Expected'!Q43+Summary!AS43</f>
        <v>117447165.64058313</v>
      </c>
      <c r="R43" s="38">
        <f>'Total Property Damage Expected'!R43+Summary!AT43</f>
        <v>79187286.320755333</v>
      </c>
      <c r="S43" s="38">
        <f>'Total Property Damage Expected'!S43+Summary!AU43</f>
        <v>44069424.468507022</v>
      </c>
    </row>
    <row r="44" spans="1:19" x14ac:dyDescent="0.35">
      <c r="A44">
        <v>2063</v>
      </c>
      <c r="B44" s="36">
        <f>'Total Property Damage Expected'!B44+Summary!AD44</f>
        <v>2954623.9303676593</v>
      </c>
      <c r="C44" s="36">
        <f>'Total Property Damage Expected'!C44+Summary!AE44</f>
        <v>3790622.1742313779</v>
      </c>
      <c r="D44" s="36">
        <f>'Total Property Damage Expected'!D44+Summary!AF44</f>
        <v>3996758.7275128416</v>
      </c>
      <c r="E44" s="36">
        <f>'Total Property Damage Expected'!E44+Summary!AG44</f>
        <v>2628241.0543386741</v>
      </c>
      <c r="F44" s="36">
        <f>'Total Property Damage Expected'!F44+Summary!AH44</f>
        <v>2187337.8709310968</v>
      </c>
      <c r="G44" s="36">
        <f>'Total Property Damage Expected'!G44+Summary!AI44</f>
        <v>1311257.519484872</v>
      </c>
      <c r="H44" s="37">
        <f>'Total Property Damage Expected'!H44+Summary!AJ44</f>
        <v>9730391.5971181989</v>
      </c>
      <c r="I44" s="37">
        <f>'Total Property Damage Expected'!I44+Summary!AK44</f>
        <v>10409675.446825329</v>
      </c>
      <c r="J44" s="37">
        <f>'Total Property Damage Expected'!J44+Summary!AL44</f>
        <v>6625717.704966113</v>
      </c>
      <c r="K44" s="37">
        <f>'Total Property Damage Expected'!K44+Summary!AM44</f>
        <v>5077440.7988154804</v>
      </c>
      <c r="L44" s="37">
        <f>'Total Property Damage Expected'!L44+Summary!AN44</f>
        <v>4488234.307793634</v>
      </c>
      <c r="M44" s="37">
        <f>'Total Property Damage Expected'!M44+Summary!AO44</f>
        <v>1903502.2080548974</v>
      </c>
      <c r="N44" s="38">
        <f>'Total Property Damage Expected'!N44+Summary!AP44</f>
        <v>236675925.84987819</v>
      </c>
      <c r="O44" s="38">
        <f>'Total Property Damage Expected'!O44+Summary!AQ44</f>
        <v>428839659.37803459</v>
      </c>
      <c r="P44" s="38">
        <f>'Total Property Damage Expected'!P44+Summary!AR44</f>
        <v>321105663.05393434</v>
      </c>
      <c r="Q44" s="38">
        <f>'Total Property Damage Expected'!Q44+Summary!AS44</f>
        <v>118637935.04725078</v>
      </c>
      <c r="R44" s="38">
        <f>'Total Property Damage Expected'!R44+Summary!AT44</f>
        <v>79978791.916790977</v>
      </c>
      <c r="S44" s="38">
        <f>'Total Property Damage Expected'!S44+Summary!AU44</f>
        <v>44505314.696021423</v>
      </c>
    </row>
    <row r="45" spans="1:19" x14ac:dyDescent="0.35">
      <c r="A45">
        <v>2064</v>
      </c>
      <c r="B45" s="36">
        <f>'Total Property Damage Expected'!B45+Summary!AD45</f>
        <v>3001752.7775307894</v>
      </c>
      <c r="C45" s="36">
        <f>'Total Property Damage Expected'!C45+Summary!AE45</f>
        <v>3851085.9277623701</v>
      </c>
      <c r="D45" s="36">
        <f>'Total Property Damage Expected'!D45+Summary!AF45</f>
        <v>4060510.5401482387</v>
      </c>
      <c r="E45" s="36">
        <f>'Total Property Damage Expected'!E45+Summary!AG45</f>
        <v>2670163.8079198305</v>
      </c>
      <c r="F45" s="36">
        <f>'Total Property Damage Expected'!F45+Summary!AH45</f>
        <v>2222227.8314278326</v>
      </c>
      <c r="G45" s="36">
        <f>'Total Property Damage Expected'!G45+Summary!AI45</f>
        <v>1332173.228787889</v>
      </c>
      <c r="H45" s="37">
        <f>'Total Property Damage Expected'!H45+Summary!AJ45</f>
        <v>9817923.8017695267</v>
      </c>
      <c r="I45" s="37">
        <f>'Total Property Damage Expected'!I45+Summary!AK45</f>
        <v>10503658.811886434</v>
      </c>
      <c r="J45" s="37">
        <f>'Total Property Damage Expected'!J45+Summary!AL45</f>
        <v>6685845.6068180073</v>
      </c>
      <c r="K45" s="37">
        <f>'Total Property Damage Expected'!K45+Summary!AM45</f>
        <v>5124585.9691543086</v>
      </c>
      <c r="L45" s="37">
        <f>'Total Property Damage Expected'!L45+Summary!AN45</f>
        <v>4529561.0113427509</v>
      </c>
      <c r="M45" s="37">
        <f>'Total Property Damage Expected'!M45+Summary!AO45</f>
        <v>1920926.0039375389</v>
      </c>
      <c r="N45" s="38">
        <f>'Total Property Damage Expected'!N45+Summary!AP45</f>
        <v>238941964.0334017</v>
      </c>
      <c r="O45" s="38">
        <f>'Total Property Damage Expected'!O45+Summary!AQ45</f>
        <v>432975515.64304793</v>
      </c>
      <c r="P45" s="38">
        <f>'Total Property Damage Expected'!P45+Summary!AR45</f>
        <v>324233595.29414797</v>
      </c>
      <c r="Q45" s="38">
        <f>'Total Property Damage Expected'!Q45+Summary!AS45</f>
        <v>119841762.31514955</v>
      </c>
      <c r="R45" s="38">
        <f>'Total Property Damage Expected'!R45+Summary!AT45</f>
        <v>80778854.099624932</v>
      </c>
      <c r="S45" s="38">
        <f>'Total Property Damage Expected'!S45+Summary!AU45</f>
        <v>44945866.593605675</v>
      </c>
    </row>
    <row r="46" spans="1:19" x14ac:dyDescent="0.35">
      <c r="A46">
        <v>2065</v>
      </c>
      <c r="B46" s="36">
        <f>'Total Property Damage Expected'!B46+Summary!AD46</f>
        <v>3049633.371206258</v>
      </c>
      <c r="C46" s="36">
        <f>'Total Property Damage Expected'!C46+Summary!AE46</f>
        <v>3912514.1312762462</v>
      </c>
      <c r="D46" s="36">
        <f>'Total Property Damage Expected'!D46+Summary!AF46</f>
        <v>4125279.2501976122</v>
      </c>
      <c r="E46" s="36">
        <f>'Total Property Damage Expected'!E46+Summary!AG46</f>
        <v>2712755.2662474271</v>
      </c>
      <c r="F46" s="36">
        <f>'Total Property Damage Expected'!F46+Summary!AH46</f>
        <v>2257674.3174433922</v>
      </c>
      <c r="G46" s="36">
        <f>'Total Property Damage Expected'!G46+Summary!AI46</f>
        <v>1353422.5620275834</v>
      </c>
      <c r="H46" s="37">
        <f>'Total Property Damage Expected'!H46+Summary!AJ46</f>
        <v>9906275.9567010198</v>
      </c>
      <c r="I46" s="37">
        <f>'Total Property Damage Expected'!I46+Summary!AK46</f>
        <v>10598527.109800693</v>
      </c>
      <c r="J46" s="37">
        <f>'Total Property Damage Expected'!J46+Summary!AL46</f>
        <v>6746543.7644352941</v>
      </c>
      <c r="K46" s="37">
        <f>'Total Property Damage Expected'!K46+Summary!AM46</f>
        <v>5172192.4165031118</v>
      </c>
      <c r="L46" s="37">
        <f>'Total Property Damage Expected'!L46+Summary!AN46</f>
        <v>4571287.5614924431</v>
      </c>
      <c r="M46" s="37">
        <f>'Total Property Damage Expected'!M46+Summary!AO46</f>
        <v>1938517.0310985018</v>
      </c>
      <c r="N46" s="38">
        <f>'Total Property Damage Expected'!N46+Summary!AP46</f>
        <v>241231404.84118307</v>
      </c>
      <c r="O46" s="38">
        <f>'Total Property Damage Expected'!O46+Summary!AQ46</f>
        <v>437154428.7609688</v>
      </c>
      <c r="P46" s="38">
        <f>'Total Property Damage Expected'!P46+Summary!AR46</f>
        <v>327394445.29376841</v>
      </c>
      <c r="Q46" s="38">
        <f>'Total Property Damage Expected'!Q46+Summary!AS46</f>
        <v>121058801.30253151</v>
      </c>
      <c r="R46" s="38">
        <f>'Total Property Damage Expected'!R46+Summary!AT46</f>
        <v>81587572.458358034</v>
      </c>
      <c r="S46" s="38">
        <f>'Total Property Damage Expected'!S46+Summary!AU46</f>
        <v>45391133.904640965</v>
      </c>
    </row>
    <row r="47" spans="1:19" x14ac:dyDescent="0.35">
      <c r="A47">
        <v>2066</v>
      </c>
      <c r="B47" s="36">
        <f>'Total Property Damage Expected'!B47+Summary!AD47</f>
        <v>3098277.7024113042</v>
      </c>
      <c r="C47" s="36">
        <f>'Total Property Damage Expected'!C47+Summary!AE47</f>
        <v>3974922.1685974491</v>
      </c>
      <c r="D47" s="36">
        <f>'Total Property Damage Expected'!D47+Summary!AF47</f>
        <v>4191081.0780680045</v>
      </c>
      <c r="E47" s="36">
        <f>'Total Property Damage Expected'!E47+Summary!AG47</f>
        <v>2756026.0957495905</v>
      </c>
      <c r="F47" s="36">
        <f>'Total Property Damage Expected'!F47+Summary!AH47</f>
        <v>2293686.2060486786</v>
      </c>
      <c r="G47" s="36">
        <f>'Total Property Damage Expected'!G47+Summary!AI47</f>
        <v>1375010.8407988152</v>
      </c>
      <c r="H47" s="37">
        <f>'Total Property Damage Expected'!H47+Summary!AJ47</f>
        <v>9995456.1776356753</v>
      </c>
      <c r="I47" s="37">
        <f>'Total Property Damage Expected'!I47+Summary!AK47</f>
        <v>10694289.157915339</v>
      </c>
      <c r="J47" s="37">
        <f>'Total Property Damage Expected'!J47+Summary!AL47</f>
        <v>6807817.9121419471</v>
      </c>
      <c r="K47" s="37">
        <f>'Total Property Damage Expected'!K47+Summary!AM47</f>
        <v>5220264.9587552734</v>
      </c>
      <c r="L47" s="37">
        <f>'Total Property Damage Expected'!L47+Summary!AN47</f>
        <v>4613418.0791856796</v>
      </c>
      <c r="M47" s="37">
        <f>'Total Property Damage Expected'!M47+Summary!AO47</f>
        <v>1956276.9963139489</v>
      </c>
      <c r="N47" s="38">
        <f>'Total Property Damage Expected'!N47+Summary!AP47</f>
        <v>243544509.53721222</v>
      </c>
      <c r="O47" s="38">
        <f>'Total Property Damage Expected'!O47+Summary!AQ47</f>
        <v>441376883.06627309</v>
      </c>
      <c r="P47" s="38">
        <f>'Total Property Damage Expected'!P47+Summary!AR47</f>
        <v>330588587.06952113</v>
      </c>
      <c r="Q47" s="38">
        <f>'Total Property Damage Expected'!Q47+Summary!AS47</f>
        <v>122289207.78734335</v>
      </c>
      <c r="R47" s="38">
        <f>'Total Property Damage Expected'!R47+Summary!AT47</f>
        <v>82405047.813191116</v>
      </c>
      <c r="S47" s="38">
        <f>'Total Property Damage Expected'!S47+Summary!AU47</f>
        <v>45841171.032030948</v>
      </c>
    </row>
    <row r="48" spans="1:19" x14ac:dyDescent="0.35">
      <c r="A48">
        <v>2067</v>
      </c>
      <c r="B48" s="36">
        <f>'Total Property Damage Expected'!B48+Summary!AD48</f>
        <v>3147697.9534304263</v>
      </c>
      <c r="C48" s="36">
        <f>'Total Property Damage Expected'!C48+Summary!AE48</f>
        <v>4038325.668935935</v>
      </c>
      <c r="D48" s="36">
        <f>'Total Property Damage Expected'!D48+Summary!AF48</f>
        <v>4257932.5028961962</v>
      </c>
      <c r="E48" s="36">
        <f>'Total Property Damage Expected'!E48+Summary!AG48</f>
        <v>2799987.1329933442</v>
      </c>
      <c r="F48" s="36">
        <f>'Total Property Damage Expected'!F48+Summary!AH48</f>
        <v>2330272.5159116723</v>
      </c>
      <c r="G48" s="36">
        <f>'Total Property Damage Expected'!G48+Summary!AI48</f>
        <v>1396943.4715805573</v>
      </c>
      <c r="H48" s="37">
        <f>'Total Property Damage Expected'!H48+Summary!AJ48</f>
        <v>10085472.66620796</v>
      </c>
      <c r="I48" s="37">
        <f>'Total Property Damage Expected'!I48+Summary!AK48</f>
        <v>10790953.867626373</v>
      </c>
      <c r="J48" s="37">
        <f>'Total Property Damage Expected'!J48+Summary!AL48</f>
        <v>6869673.8460583072</v>
      </c>
      <c r="K48" s="37">
        <f>'Total Property Damage Expected'!K48+Summary!AM48</f>
        <v>5268808.4678704236</v>
      </c>
      <c r="L48" s="37">
        <f>'Total Property Damage Expected'!L48+Summary!AN48</f>
        <v>4655956.7309734561</v>
      </c>
      <c r="M48" s="37">
        <f>'Total Property Damage Expected'!M48+Summary!AO48</f>
        <v>1974207.6250539965</v>
      </c>
      <c r="N48" s="38">
        <f>'Total Property Damage Expected'!N48+Summary!AP48</f>
        <v>245881542.5102948</v>
      </c>
      <c r="O48" s="38">
        <f>'Total Property Damage Expected'!O48+Summary!AQ48</f>
        <v>445643368.72219062</v>
      </c>
      <c r="P48" s="38">
        <f>'Total Property Damage Expected'!P48+Summary!AR48</f>
        <v>333816399.17571062</v>
      </c>
      <c r="Q48" s="38">
        <f>'Total Property Damage Expected'!Q48+Summary!AS48</f>
        <v>123533139.49217373</v>
      </c>
      <c r="R48" s="38">
        <f>'Total Property Damage Expected'!R48+Summary!AT48</f>
        <v>83231382.231322855</v>
      </c>
      <c r="S48" s="38">
        <f>'Total Property Damage Expected'!S48+Summary!AU48</f>
        <v>46296033.046675533</v>
      </c>
    </row>
    <row r="49" spans="1:19" x14ac:dyDescent="0.35">
      <c r="A49">
        <v>2068</v>
      </c>
      <c r="B49" s="36">
        <f>'Total Property Damage Expected'!B49+Summary!AD49</f>
        <v>3197906.5008662618</v>
      </c>
      <c r="C49" s="36">
        <f>'Total Property Damage Expected'!C49+Summary!AE49</f>
        <v>4102740.5108012902</v>
      </c>
      <c r="D49" s="36">
        <f>'Total Property Damage Expected'!D49+Summary!AF49</f>
        <v>4325850.2666756799</v>
      </c>
      <c r="E49" s="36">
        <f>'Total Property Damage Expected'!E49+Summary!AG49</f>
        <v>2844649.3873984772</v>
      </c>
      <c r="F49" s="36">
        <f>'Total Property Damage Expected'!F49+Summary!AH49</f>
        <v>2367442.4095560312</v>
      </c>
      <c r="G49" s="36">
        <f>'Total Property Damage Expected'!G49+Summary!AI49</f>
        <v>1419225.9470898719</v>
      </c>
      <c r="H49" s="37">
        <f>'Total Property Damage Expected'!H49+Summary!AJ49</f>
        <v>10176333.710941084</v>
      </c>
      <c r="I49" s="37">
        <f>'Total Property Damage Expected'!I49+Summary!AK49</f>
        <v>10888530.245456478</v>
      </c>
      <c r="J49" s="37">
        <f>'Total Property Damage Expected'!J49+Summary!AL49</f>
        <v>6932117.4248164697</v>
      </c>
      <c r="K49" s="37">
        <f>'Total Property Damage Expected'!K49+Summary!AM49</f>
        <v>5317827.8705242826</v>
      </c>
      <c r="L49" s="37">
        <f>'Total Property Damage Expected'!L49+Summary!AN49</f>
        <v>4698907.7295561507</v>
      </c>
      <c r="M49" s="37">
        <f>'Total Property Damage Expected'!M49+Summary!AO49</f>
        <v>1992310.6617024809</v>
      </c>
      <c r="N49" s="38">
        <f>'Total Property Damage Expected'!N49+Summary!AP49</f>
        <v>248242771.31347311</v>
      </c>
      <c r="O49" s="38">
        <f>'Total Property Damage Expected'!O49+Summary!AQ49</f>
        <v>449954381.79456735</v>
      </c>
      <c r="P49" s="38">
        <f>'Total Property Damage Expected'!P49+Summary!AR49</f>
        <v>337078264.76205236</v>
      </c>
      <c r="Q49" s="38">
        <f>'Total Property Damage Expected'!Q49+Summary!AS49</f>
        <v>124790756.10953397</v>
      </c>
      <c r="R49" s="38">
        <f>'Total Property Damage Expected'!R49+Summary!AT49</f>
        <v>84066679.043058917</v>
      </c>
      <c r="S49" s="38">
        <f>'Total Property Damage Expected'!S49+Summary!AU49</f>
        <v>46755775.696056888</v>
      </c>
    </row>
    <row r="50" spans="1:19" x14ac:dyDescent="0.35">
      <c r="A50">
        <v>2069</v>
      </c>
      <c r="B50" s="36">
        <f>'Total Property Damage Expected'!B50+Summary!AD50</f>
        <v>3248915.9187391312</v>
      </c>
      <c r="C50" s="36">
        <f>'Total Property Damage Expected'!C50+Summary!AE50</f>
        <v>4168182.8259792742</v>
      </c>
      <c r="D50" s="36">
        <f>'Total Property Damage Expected'!D50+Summary!AF50</f>
        <v>4394851.3784494456</v>
      </c>
      <c r="E50" s="36">
        <f>'Total Property Damage Expected'!E50+Summary!AG50</f>
        <v>2890024.0439946926</v>
      </c>
      <c r="F50" s="36">
        <f>'Total Property Damage Expected'!F50+Summary!AH50</f>
        <v>2405205.1956557138</v>
      </c>
      <c r="G50" s="36">
        <f>'Total Property Damage Expected'!G50+Summary!AI50</f>
        <v>1441863.8476574826</v>
      </c>
      <c r="H50" s="37">
        <f>'Total Property Damage Expected'!H50+Summary!AJ50</f>
        <v>10268047.688236194</v>
      </c>
      <c r="I50" s="37">
        <f>'Total Property Damage Expected'!I50+Summary!AK50</f>
        <v>10987027.394146124</v>
      </c>
      <c r="J50" s="37">
        <f>'Total Property Damage Expected'!J50+Summary!AL50</f>
        <v>6995154.5702845128</v>
      </c>
      <c r="K50" s="37">
        <f>'Total Property Damage Expected'!K50+Summary!AM50</f>
        <v>5367328.1487667887</v>
      </c>
      <c r="L50" s="37">
        <f>'Total Property Damage Expected'!L50+Summary!AN50</f>
        <v>4742275.3343317071</v>
      </c>
      <c r="M50" s="37">
        <f>'Total Property Damage Expected'!M50+Summary!AO50</f>
        <v>2010587.8697794764</v>
      </c>
      <c r="N50" s="38">
        <f>'Total Property Damage Expected'!N50+Summary!AP50</f>
        <v>250628466.70396304</v>
      </c>
      <c r="O50" s="38">
        <f>'Total Property Damage Expected'!O50+Summary!AQ50</f>
        <v>454310424.32669705</v>
      </c>
      <c r="P50" s="38">
        <f>'Total Property Damage Expected'!P50+Summary!AR50</f>
        <v>340374571.63226843</v>
      </c>
      <c r="Q50" s="38">
        <f>'Total Property Damage Expected'!Q50+Summary!AS50</f>
        <v>126062219.32747579</v>
      </c>
      <c r="R50" s="38">
        <f>'Total Property Damage Expected'!R50+Summary!AT50</f>
        <v>84911042.858135268</v>
      </c>
      <c r="S50" s="38">
        <f>'Total Property Damage Expected'!S50+Summary!AU50</f>
        <v>47220455.412939243</v>
      </c>
    </row>
    <row r="51" spans="1:19" x14ac:dyDescent="0.35">
      <c r="A51">
        <v>2070</v>
      </c>
      <c r="B51" s="36">
        <f>'Total Property Damage Expected'!B51+Summary!AD51</f>
        <v>4351762.7605903903</v>
      </c>
      <c r="C51" s="36">
        <f>'Total Property Damage Expected'!C51+Summary!AE51</f>
        <v>5583075.4796721675</v>
      </c>
      <c r="D51" s="36">
        <f>'Total Property Damage Expected'!D51+Summary!AF51</f>
        <v>5886686.8350621946</v>
      </c>
      <c r="E51" s="36">
        <f>'Total Property Damage Expected'!E51+Summary!AG51</f>
        <v>3871044.7812228473</v>
      </c>
      <c r="F51" s="36">
        <f>'Total Property Damage Expected'!F51+Summary!AH51</f>
        <v>3221653.8266386227</v>
      </c>
      <c r="G51" s="36">
        <f>'Total Property Damage Expected'!G51+Summary!AI51</f>
        <v>1931305.5662310065</v>
      </c>
      <c r="H51" s="37">
        <f>'Total Property Damage Expected'!H51+Summary!AJ51</f>
        <v>13659660.419847993</v>
      </c>
      <c r="I51" s="37">
        <f>'Total Property Damage Expected'!I51+Summary!AK51</f>
        <v>14616611.664348684</v>
      </c>
      <c r="J51" s="37">
        <f>'Total Property Damage Expected'!J51+Summary!AL51</f>
        <v>9306456.8713462688</v>
      </c>
      <c r="K51" s="37">
        <f>'Total Property Damage Expected'!K51+Summary!AM51</f>
        <v>7142299.6308953613</v>
      </c>
      <c r="L51" s="37">
        <f>'Total Property Damage Expected'!L51+Summary!AN51</f>
        <v>6310045.8886947725</v>
      </c>
      <c r="M51" s="37">
        <f>'Total Property Damage Expected'!M51+Summary!AO51</f>
        <v>2675129.7974842894</v>
      </c>
      <c r="N51" s="38">
        <f>'Total Property Damage Expected'!N51+Summary!AP51</f>
        <v>333611739.61517161</v>
      </c>
      <c r="O51" s="38">
        <f>'Total Property Damage Expected'!O51+Summary!AQ51</f>
        <v>604775424.45968735</v>
      </c>
      <c r="P51" s="38">
        <f>'Total Property Damage Expected'!P51+Summary!AR51</f>
        <v>453148742.66822678</v>
      </c>
      <c r="Q51" s="38">
        <f>'Total Property Damage Expected'!Q51+Summary!AS51</f>
        <v>167897840.60453212</v>
      </c>
      <c r="R51" s="38">
        <f>'Total Property Damage Expected'!R51+Summary!AT51</f>
        <v>113073801.25488517</v>
      </c>
      <c r="S51" s="38">
        <f>'Total Property Damage Expected'!S51+Summary!AU51</f>
        <v>62875656.025929548</v>
      </c>
    </row>
    <row r="52" spans="1:19" x14ac:dyDescent="0.35">
      <c r="A52">
        <v>2071</v>
      </c>
      <c r="B52" s="36">
        <f>'Total Property Damage Expected'!B52+Summary!AD52</f>
        <v>4421177.1994047891</v>
      </c>
      <c r="C52" s="36">
        <f>'Total Property Damage Expected'!C52+Summary!AE52</f>
        <v>5672130.4379960671</v>
      </c>
      <c r="D52" s="36">
        <f>'Total Property Damage Expected'!D52+Summary!AF52</f>
        <v>5980584.6612103544</v>
      </c>
      <c r="E52" s="36">
        <f>'Total Property Damage Expected'!E52+Summary!AG52</f>
        <v>3932791.3459821669</v>
      </c>
      <c r="F52" s="36">
        <f>'Total Property Damage Expected'!F52+Summary!AH52</f>
        <v>3273042.0352182742</v>
      </c>
      <c r="G52" s="36">
        <f>'Total Property Damage Expected'!G52+Summary!AI52</f>
        <v>1962111.5865575515</v>
      </c>
      <c r="H52" s="37">
        <f>'Total Property Damage Expected'!H52+Summary!AJ52</f>
        <v>13782860.679386051</v>
      </c>
      <c r="I52" s="37">
        <f>'Total Property Damage Expected'!I52+Summary!AK52</f>
        <v>14748936.794162733</v>
      </c>
      <c r="J52" s="37">
        <f>'Total Property Damage Expected'!J52+Summary!AL52</f>
        <v>9391155.2540976275</v>
      </c>
      <c r="K52" s="37">
        <f>'Total Property Damage Expected'!K52+Summary!AM52</f>
        <v>7208849.8192665968</v>
      </c>
      <c r="L52" s="37">
        <f>'Total Property Damage Expected'!L52+Summary!AN52</f>
        <v>6368338.2601377331</v>
      </c>
      <c r="M52" s="37">
        <f>'Total Property Damage Expected'!M52+Summary!AO52</f>
        <v>2699693.1878899569</v>
      </c>
      <c r="N52" s="38">
        <f>'Total Property Damage Expected'!N52+Summary!AP52</f>
        <v>336822692.51265192</v>
      </c>
      <c r="O52" s="38">
        <f>'Total Property Damage Expected'!O52+Summary!AQ52</f>
        <v>610639274.60305262</v>
      </c>
      <c r="P52" s="38">
        <f>'Total Property Damage Expected'!P52+Summary!AR52</f>
        <v>457587037.04929101</v>
      </c>
      <c r="Q52" s="38">
        <f>'Total Property Damage Expected'!Q52+Summary!AS52</f>
        <v>169611325.59782568</v>
      </c>
      <c r="R52" s="38">
        <f>'Total Property Damage Expected'!R52+Summary!AT52</f>
        <v>114211356.89467655</v>
      </c>
      <c r="S52" s="38">
        <f>'Total Property Damage Expected'!S52+Summary!AU52</f>
        <v>63501544.549402632</v>
      </c>
    </row>
    <row r="53" spans="1:19" x14ac:dyDescent="0.35">
      <c r="A53">
        <v>2072</v>
      </c>
      <c r="B53" s="36">
        <f>'Total Property Damage Expected'!B53+Summary!AD53</f>
        <v>4491698.8594950242</v>
      </c>
      <c r="C53" s="36">
        <f>'Total Property Damage Expected'!C53+Summary!AE53</f>
        <v>5762605.9011350889</v>
      </c>
      <c r="D53" s="36">
        <f>'Total Property Damage Expected'!D53+Summary!AF53</f>
        <v>6075980.2401696248</v>
      </c>
      <c r="E53" s="36">
        <f>'Total Property Damage Expected'!E53+Summary!AG53</f>
        <v>3995522.8226903412</v>
      </c>
      <c r="F53" s="36">
        <f>'Total Property Damage Expected'!F53+Summary!AH53</f>
        <v>3325249.9308664715</v>
      </c>
      <c r="G53" s="36">
        <f>'Total Property Damage Expected'!G53+Summary!AI53</f>
        <v>1993408.9899696908</v>
      </c>
      <c r="H53" s="37">
        <f>'Total Property Damage Expected'!H53+Summary!AJ53</f>
        <v>13907219.302215811</v>
      </c>
      <c r="I53" s="37">
        <f>'Total Property Damage Expected'!I53+Summary!AK53</f>
        <v>14882512.666893255</v>
      </c>
      <c r="J53" s="37">
        <f>'Total Property Damage Expected'!J53+Summary!AL53</f>
        <v>9476660.1400124412</v>
      </c>
      <c r="K53" s="37">
        <f>'Total Property Damage Expected'!K53+Summary!AM53</f>
        <v>7276054.1561882049</v>
      </c>
      <c r="L53" s="37">
        <f>'Total Property Damage Expected'!L53+Summary!AN53</f>
        <v>6427197.1176324487</v>
      </c>
      <c r="M53" s="37">
        <f>'Total Property Damage Expected'!M53+Summary!AO53</f>
        <v>2724493.3390719774</v>
      </c>
      <c r="N53" s="38">
        <f>'Total Property Damage Expected'!N53+Summary!AP53</f>
        <v>340066999.46592343</v>
      </c>
      <c r="O53" s="38">
        <f>'Total Property Damage Expected'!O53+Summary!AQ53</f>
        <v>616564526.52424908</v>
      </c>
      <c r="P53" s="38">
        <f>'Total Property Damage Expected'!P53+Summary!AR53</f>
        <v>462072311.0025804</v>
      </c>
      <c r="Q53" s="38">
        <f>'Total Property Damage Expected'!Q53+Summary!AS53</f>
        <v>171343721.8856023</v>
      </c>
      <c r="R53" s="38">
        <f>'Total Property Damage Expected'!R53+Summary!AT53</f>
        <v>115361290.75923485</v>
      </c>
      <c r="S53" s="38">
        <f>'Total Property Damage Expected'!S53+Summary!AU53</f>
        <v>64134170.9494242</v>
      </c>
    </row>
    <row r="54" spans="1:19" x14ac:dyDescent="0.35">
      <c r="A54">
        <v>2073</v>
      </c>
      <c r="B54" s="36">
        <f>'Total Property Damage Expected'!B54+Summary!AD54</f>
        <v>4563345.4020130774</v>
      </c>
      <c r="C54" s="36">
        <f>'Total Property Damage Expected'!C54+Summary!AE54</f>
        <v>5854524.5273888707</v>
      </c>
      <c r="D54" s="36">
        <f>'Total Property Damage Expected'!D54+Summary!AF54</f>
        <v>6172897.4624130381</v>
      </c>
      <c r="E54" s="36">
        <f>'Total Property Damage Expected'!E54+Summary!AG54</f>
        <v>4059254.921558144</v>
      </c>
      <c r="F54" s="36">
        <f>'Total Property Damage Expected'!F54+Summary!AH54</f>
        <v>3378290.588312007</v>
      </c>
      <c r="G54" s="36">
        <f>'Total Property Damage Expected'!G54+Summary!AI54</f>
        <v>2025205.6144592918</v>
      </c>
      <c r="H54" s="37">
        <f>'Total Property Damage Expected'!H54+Summary!AJ54</f>
        <v>14032747.808760639</v>
      </c>
      <c r="I54" s="37">
        <f>'Total Property Damage Expected'!I54+Summary!AK54</f>
        <v>15017351.805945663</v>
      </c>
      <c r="J54" s="37">
        <f>'Total Property Damage Expected'!J54+Summary!AL54</f>
        <v>9562979.679877542</v>
      </c>
      <c r="K54" s="37">
        <f>'Total Property Damage Expected'!K54+Summary!AM54</f>
        <v>7343919.5110243186</v>
      </c>
      <c r="L54" s="37">
        <f>'Total Property Damage Expected'!L54+Summary!AN54</f>
        <v>6486628.3305371515</v>
      </c>
      <c r="M54" s="37">
        <f>'Total Property Damage Expected'!M54+Summary!AO54</f>
        <v>2749532.6800181149</v>
      </c>
      <c r="N54" s="38">
        <f>'Total Property Damage Expected'!N54+Summary!AP54</f>
        <v>343345034.8851791</v>
      </c>
      <c r="O54" s="38">
        <f>'Total Property Damage Expected'!O54+Summary!AQ54</f>
        <v>622551874.66351509</v>
      </c>
      <c r="P54" s="38">
        <f>'Total Property Damage Expected'!P54+Summary!AR54</f>
        <v>466605101.15342897</v>
      </c>
      <c r="Q54" s="38">
        <f>'Total Property Damage Expected'!Q54+Summary!AS54</f>
        <v>173095253.5114564</v>
      </c>
      <c r="R54" s="38">
        <f>'Total Property Damage Expected'!R54+Summary!AT54</f>
        <v>116523747.73650959</v>
      </c>
      <c r="S54" s="38">
        <f>'Total Property Damage Expected'!S54+Summary!AU54</f>
        <v>64773613.35985408</v>
      </c>
    </row>
    <row r="55" spans="1:19" x14ac:dyDescent="0.35">
      <c r="A55">
        <v>2074</v>
      </c>
      <c r="B55" s="36">
        <f>'Total Property Damage Expected'!B55+Summary!AD55</f>
        <v>4636134.7698218198</v>
      </c>
      <c r="C55" s="36">
        <f>'Total Property Damage Expected'!C55+Summary!AE55</f>
        <v>5947909.3364768308</v>
      </c>
      <c r="D55" s="36">
        <f>'Total Property Damage Expected'!D55+Summary!AF55</f>
        <v>6271360.5994876558</v>
      </c>
      <c r="E55" s="36">
        <f>'Total Property Damage Expected'!E55+Summary!AG55</f>
        <v>4124003.6033880142</v>
      </c>
      <c r="F55" s="36">
        <f>'Total Property Damage Expected'!F55+Summary!AH55</f>
        <v>3432177.2908370839</v>
      </c>
      <c r="G55" s="36">
        <f>'Total Property Damage Expected'!G55+Summary!AI55</f>
        <v>2057509.423041079</v>
      </c>
      <c r="H55" s="37">
        <f>'Total Property Damage Expected'!H55+Summary!AJ55</f>
        <v>14159457.842066944</v>
      </c>
      <c r="I55" s="37">
        <f>'Total Property Damage Expected'!I55+Summary!AK55</f>
        <v>15153466.869042594</v>
      </c>
      <c r="J55" s="37">
        <f>'Total Property Damage Expected'!J55+Summary!AL55</f>
        <v>9650122.1128056124</v>
      </c>
      <c r="K55" s="37">
        <f>'Total Property Damage Expected'!K55+Summary!AM55</f>
        <v>7412452.8306527408</v>
      </c>
      <c r="L55" s="37">
        <f>'Total Property Damage Expected'!L55+Summary!AN55</f>
        <v>6546637.8335299399</v>
      </c>
      <c r="M55" s="37">
        <f>'Total Property Damage Expected'!M55+Summary!AO55</f>
        <v>2774813.6664686427</v>
      </c>
      <c r="N55" s="38">
        <f>'Total Property Damage Expected'!N55+Summary!AP55</f>
        <v>346657177.67885894</v>
      </c>
      <c r="O55" s="38">
        <f>'Total Property Damage Expected'!O55+Summary!AQ55</f>
        <v>628602021.85496891</v>
      </c>
      <c r="P55" s="38">
        <f>'Total Property Damage Expected'!P55+Summary!AR55</f>
        <v>471185950.66492879</v>
      </c>
      <c r="Q55" s="38">
        <f>'Total Property Damage Expected'!Q55+Summary!AS55</f>
        <v>174866147.32570899</v>
      </c>
      <c r="R55" s="38">
        <f>'Total Property Damage Expected'!R55+Summary!AT55</f>
        <v>117698874.5132547</v>
      </c>
      <c r="S55" s="38">
        <f>'Total Property Damage Expected'!S55+Summary!AU55</f>
        <v>65419950.877714559</v>
      </c>
    </row>
    <row r="56" spans="1:19" x14ac:dyDescent="0.35">
      <c r="A56">
        <v>2075</v>
      </c>
      <c r="B56" s="36">
        <f>'Total Property Damage Expected'!B56+Summary!AD56</f>
        <v>4710085.1919885473</v>
      </c>
      <c r="C56" s="36">
        <f>'Total Property Damage Expected'!C56+Summary!AE56</f>
        <v>6042783.715303137</v>
      </c>
      <c r="D56" s="36">
        <f>'Total Property Damage Expected'!D56+Summary!AF56</f>
        <v>6371394.310093035</v>
      </c>
      <c r="E56" s="36">
        <f>'Total Property Damage Expected'!E56+Summary!AG56</f>
        <v>4189785.0835712082</v>
      </c>
      <c r="F56" s="36">
        <f>'Total Property Damage Expected'!F56+Summary!AH56</f>
        <v>3486923.5336039248</v>
      </c>
      <c r="G56" s="36">
        <f>'Total Property Damage Expected'!G56+Summary!AI56</f>
        <v>2090328.5057468552</v>
      </c>
      <c r="H56" s="37">
        <f>'Total Property Damage Expected'!H56+Summary!AJ56</f>
        <v>14287361.169206671</v>
      </c>
      <c r="I56" s="37">
        <f>'Total Property Damage Expected'!I56+Summary!AK56</f>
        <v>15290870.649771666</v>
      </c>
      <c r="J56" s="37">
        <f>'Total Property Damage Expected'!J56+Summary!AL56</f>
        <v>9738095.7672631405</v>
      </c>
      <c r="K56" s="37">
        <f>'Total Property Damage Expected'!K56+Summary!AM56</f>
        <v>7481661.140401178</v>
      </c>
      <c r="L56" s="37">
        <f>'Total Property Damage Expected'!L56+Summary!AN56</f>
        <v>6607231.6273880284</v>
      </c>
      <c r="M56" s="37">
        <f>'Total Property Damage Expected'!M56+Summary!AO56</f>
        <v>2800338.7812324734</v>
      </c>
      <c r="N56" s="38">
        <f>'Total Property Damage Expected'!N56+Summary!AP56</f>
        <v>350003811.31058204</v>
      </c>
      <c r="O56" s="38">
        <f>'Total Property Damage Expected'!O56+Summary!AQ56</f>
        <v>634715679.43331003</v>
      </c>
      <c r="P56" s="38">
        <f>'Total Property Damage Expected'!P56+Summary!AR56</f>
        <v>475815409.32150334</v>
      </c>
      <c r="Q56" s="38">
        <f>'Total Property Damage Expected'!Q56+Summary!AS56</f>
        <v>176656633.02198234</v>
      </c>
      <c r="R56" s="38">
        <f>'Total Property Damage Expected'!R56+Summary!AT56</f>
        <v>118886819.59832571</v>
      </c>
      <c r="S56" s="38">
        <f>'Total Property Damage Expected'!S56+Summary!AU56</f>
        <v>66073263.575604089</v>
      </c>
    </row>
    <row r="57" spans="1:19" x14ac:dyDescent="0.35">
      <c r="A57">
        <v>2076</v>
      </c>
      <c r="B57" s="36">
        <f>'Total Property Damage Expected'!B57+Summary!AD57</f>
        <v>4785215.1883501923</v>
      </c>
      <c r="C57" s="36">
        <f>'Total Property Damage Expected'!C57+Summary!AE57</f>
        <v>6139171.4238136187</v>
      </c>
      <c r="D57" s="36">
        <f>'Total Property Damage Expected'!D57+Summary!AF57</f>
        <v>6473023.6462566545</v>
      </c>
      <c r="E57" s="36">
        <f>'Total Property Damage Expected'!E57+Summary!AG57</f>
        <v>4256615.8361487174</v>
      </c>
      <c r="F57" s="36">
        <f>'Total Property Damage Expected'!F57+Summary!AH57</f>
        <v>3542543.0270344447</v>
      </c>
      <c r="G57" s="36">
        <f>'Total Property Damage Expected'!G57+Summary!AI57</f>
        <v>2123671.0816515386</v>
      </c>
      <c r="H57" s="37">
        <f>'Total Property Damage Expected'!H57+Summary!AJ57</f>
        <v>14416469.682696942</v>
      </c>
      <c r="I57" s="37">
        <f>'Total Property Damage Expected'!I57+Summary!AK57</f>
        <v>15429576.079152284</v>
      </c>
      <c r="J57" s="37">
        <f>'Total Property Damage Expected'!J57+Summary!AL57</f>
        <v>9826909.0621111225</v>
      </c>
      <c r="K57" s="37">
        <f>'Total Property Damage Expected'!K57+Summary!AM57</f>
        <v>7551551.5449954495</v>
      </c>
      <c r="L57" s="37">
        <f>'Total Property Damage Expected'!L57+Summary!AN57</f>
        <v>6668415.7797768796</v>
      </c>
      <c r="M57" s="37">
        <f>'Total Property Damage Expected'!M57+Summary!AO57</f>
        <v>2826110.5345072653</v>
      </c>
      <c r="N57" s="38">
        <f>'Total Property Damage Expected'!N57+Summary!AP57</f>
        <v>353385323.85682631</v>
      </c>
      <c r="O57" s="38">
        <f>'Total Property Damage Expected'!O57+Summary!AQ57</f>
        <v>640893567.34192348</v>
      </c>
      <c r="P57" s="38">
        <f>'Total Property Damage Expected'!P57+Summary!AR57</f>
        <v>480494033.61358553</v>
      </c>
      <c r="Q57" s="38">
        <f>'Total Property Damage Expected'!Q57+Summary!AS57</f>
        <v>178466943.17426348</v>
      </c>
      <c r="R57" s="38">
        <f>'Total Property Damage Expected'!R57+Summary!AT57</f>
        <v>120087733.34628786</v>
      </c>
      <c r="S57" s="38">
        <f>'Total Property Damage Expected'!S57+Summary!AU57</f>
        <v>66733632.514275849</v>
      </c>
    </row>
    <row r="58" spans="1:19" x14ac:dyDescent="0.35">
      <c r="A58">
        <v>2077</v>
      </c>
      <c r="B58" s="36">
        <f>'Total Property Damage Expected'!B58+Summary!AD58</f>
        <v>4861543.574151352</v>
      </c>
      <c r="C58" s="36">
        <f>'Total Property Damage Expected'!C58+Summary!AE58</f>
        <v>6237096.6009461153</v>
      </c>
      <c r="D58" s="36">
        <f>'Total Property Damage Expected'!D58+Summary!AF58</f>
        <v>6576274.0596078364</v>
      </c>
      <c r="E58" s="36">
        <f>'Total Property Damage Expected'!E58+Summary!AG58</f>
        <v>4324512.597936959</v>
      </c>
      <c r="F58" s="36">
        <f>'Total Property Damage Expected'!F58+Summary!AH58</f>
        <v>3599049.7002438307</v>
      </c>
      <c r="G58" s="36">
        <f>'Total Property Damage Expected'!G58+Summary!AI58</f>
        <v>2157545.5009315107</v>
      </c>
      <c r="H58" s="37">
        <f>'Total Property Damage Expected'!H58+Summary!AJ58</f>
        <v>14546795.401937084</v>
      </c>
      <c r="I58" s="37">
        <f>'Total Property Damage Expected'!I58+Summary!AK58</f>
        <v>15569596.227221735</v>
      </c>
      <c r="J58" s="37">
        <f>'Total Property Damage Expected'!J58+Summary!AL58</f>
        <v>9916570.5076587051</v>
      </c>
      <c r="K58" s="37">
        <f>'Total Property Damage Expected'!K58+Summary!AM58</f>
        <v>7622131.2295198133</v>
      </c>
      <c r="L58" s="37">
        <f>'Total Property Damage Expected'!L58+Summary!AN58</f>
        <v>6730196.426049321</v>
      </c>
      <c r="M58" s="37">
        <f>'Total Property Damage Expected'!M58+Summary!AO58</f>
        <v>2852131.4642035495</v>
      </c>
      <c r="N58" s="38">
        <f>'Total Property Damage Expected'!N58+Summary!AP58</f>
        <v>356802108.065364</v>
      </c>
      <c r="O58" s="38">
        <f>'Total Property Damage Expected'!O58+Summary!AQ58</f>
        <v>647136414.24240899</v>
      </c>
      <c r="P58" s="38">
        <f>'Total Property Damage Expected'!P58+Summary!AR58</f>
        <v>485222386.8234129</v>
      </c>
      <c r="Q58" s="38">
        <f>'Total Property Damage Expected'!Q58+Summary!AS58</f>
        <v>180297313.27446374</v>
      </c>
      <c r="R58" s="38">
        <f>'Total Property Damage Expected'!R58+Summary!AT58</f>
        <v>121301767.98133819</v>
      </c>
      <c r="S58" s="38">
        <f>'Total Property Damage Expected'!S58+Summary!AU58</f>
        <v>67401139.755383313</v>
      </c>
    </row>
    <row r="59" spans="1:19" x14ac:dyDescent="0.35">
      <c r="A59">
        <v>2078</v>
      </c>
      <c r="B59" s="36">
        <f>'Total Property Damage Expected'!B59+Summary!AD59</f>
        <v>4939089.4647563081</v>
      </c>
      <c r="C59" s="36">
        <f>'Total Property Damage Expected'!C59+Summary!AE59</f>
        <v>6336583.7706757281</v>
      </c>
      <c r="D59" s="36">
        <f>'Total Property Damage Expected'!D59+Summary!AF59</f>
        <v>6681171.4077517493</v>
      </c>
      <c r="E59" s="36">
        <f>'Total Property Damage Expected'!E59+Summary!AG59</f>
        <v>4393492.3727192739</v>
      </c>
      <c r="F59" s="36">
        <f>'Total Property Damage Expected'!F59+Summary!AH59</f>
        <v>3656457.7045288947</v>
      </c>
      <c r="G59" s="36">
        <f>'Total Property Damage Expected'!G59+Summary!AI59</f>
        <v>2191960.2469558031</v>
      </c>
      <c r="H59" s="37">
        <f>'Total Property Damage Expected'!H59+Summary!AJ59</f>
        <v>14678350.474663204</v>
      </c>
      <c r="I59" s="37">
        <f>'Total Property Damage Expected'!I59+Summary!AK59</f>
        <v>15710944.304640794</v>
      </c>
      <c r="J59" s="37">
        <f>'Total Property Damage Expected'!J59+Summary!AL59</f>
        <v>10007088.706729872</v>
      </c>
      <c r="K59" s="37">
        <f>'Total Property Damage Expected'!K59+Summary!AM59</f>
        <v>7693407.4603895713</v>
      </c>
      <c r="L59" s="37">
        <f>'Total Property Damage Expected'!L59+Summary!AN59</f>
        <v>6792579.7700547762</v>
      </c>
      <c r="M59" s="37">
        <f>'Total Property Damage Expected'!M59+Summary!AO59</f>
        <v>2878404.1362729324</v>
      </c>
      <c r="N59" s="38">
        <f>'Total Property Damage Expected'!N59+Summary!AP59</f>
        <v>360254561.41446555</v>
      </c>
      <c r="O59" s="38">
        <f>'Total Property Damage Expected'!O59+Summary!AQ59</f>
        <v>653444957.62554955</v>
      </c>
      <c r="P59" s="38">
        <f>'Total Property Damage Expected'!P59+Summary!AR59</f>
        <v>490001039.11195767</v>
      </c>
      <c r="Q59" s="38">
        <f>'Total Property Damage Expected'!Q59+Summary!AS59</f>
        <v>182147981.77048004</v>
      </c>
      <c r="R59" s="38">
        <f>'Total Property Damage Expected'!R59+Summary!AT59</f>
        <v>122529077.62154669</v>
      </c>
      <c r="S59" s="38">
        <f>'Total Property Damage Expected'!S59+Summary!AU59</f>
        <v>68075868.374395043</v>
      </c>
    </row>
    <row r="60" spans="1:19" x14ac:dyDescent="0.35">
      <c r="A60">
        <v>2079</v>
      </c>
      <c r="B60" s="36">
        <f>'Total Property Damage Expected'!B60+Summary!AD60</f>
        <v>5017872.2804361898</v>
      </c>
      <c r="C60" s="36">
        <f>'Total Property Damage Expected'!C60+Summary!AE60</f>
        <v>6437657.8481565081</v>
      </c>
      <c r="D60" s="36">
        <f>'Total Property Damage Expected'!D60+Summary!AF60</f>
        <v>6787741.9607450794</v>
      </c>
      <c r="E60" s="36">
        <f>'Total Property Damage Expected'!E60+Summary!AG60</f>
        <v>4463572.4355042856</v>
      </c>
      <c r="F60" s="36">
        <f>'Total Property Damage Expected'!F60+Summary!AH60</f>
        <v>3714781.4169120635</v>
      </c>
      <c r="G60" s="36">
        <f>'Total Property Damage Expected'!G60+Summary!AI60</f>
        <v>2226923.9384106346</v>
      </c>
      <c r="H60" s="37">
        <f>'Total Property Damage Expected'!H60+Summary!AJ60</f>
        <v>14811147.178420605</v>
      </c>
      <c r="I60" s="37">
        <f>'Total Property Damage Expected'!I60+Summary!AK60</f>
        <v>15853633.664319143</v>
      </c>
      <c r="J60" s="37">
        <f>'Total Property Damage Expected'!J60+Summary!AL60</f>
        <v>10098472.355743431</v>
      </c>
      <c r="K60" s="37">
        <f>'Total Property Damage Expected'!K60+Summary!AM60</f>
        <v>7765387.5863361405</v>
      </c>
      <c r="L60" s="37">
        <f>'Total Property Damage Expected'!L60+Summary!AN60</f>
        <v>6855572.0849587666</v>
      </c>
      <c r="M60" s="37">
        <f>'Total Property Damage Expected'!M60+Summary!AO60</f>
        <v>2904931.1450404259</v>
      </c>
      <c r="N60" s="38">
        <f>'Total Property Damage Expected'!N60+Summary!AP60</f>
        <v>363743086.17288011</v>
      </c>
      <c r="O60" s="38">
        <f>'Total Property Damage Expected'!O60+Summary!AQ60</f>
        <v>659819943.92374325</v>
      </c>
      <c r="P60" s="38">
        <f>'Total Property Damage Expected'!P60+Summary!AR60</f>
        <v>494830567.60700464</v>
      </c>
      <c r="Q60" s="38">
        <f>'Total Property Damage Expected'!Q60+Summary!AS60</f>
        <v>184019190.10476613</v>
      </c>
      <c r="R60" s="38">
        <f>'Total Property Damage Expected'!R60+Summary!AT60</f>
        <v>123769818.30342036</v>
      </c>
      <c r="S60" s="38">
        <f>'Total Property Damage Expected'!S60+Summary!AU60</f>
        <v>68757902.473681271</v>
      </c>
    </row>
    <row r="61" spans="1:19" x14ac:dyDescent="0.35">
      <c r="A61">
        <v>2080</v>
      </c>
      <c r="B61" s="36">
        <f>'Total Property Damage Expected'!B61+Summary!AD61</f>
        <v>6773915.6196889738</v>
      </c>
      <c r="C61" s="36">
        <f>'Total Property Damage Expected'!C61+Summary!AE61</f>
        <v>8690566.1632443797</v>
      </c>
      <c r="D61" s="36">
        <f>'Total Property Damage Expected'!D61+Summary!AF61</f>
        <v>9163164.927408725</v>
      </c>
      <c r="E61" s="36">
        <f>'Total Property Damage Expected'!E61+Summary!AG61</f>
        <v>6025634.243095424</v>
      </c>
      <c r="F61" s="36">
        <f>'Total Property Damage Expected'!F61+Summary!AH61</f>
        <v>5014797.9975216817</v>
      </c>
      <c r="G61" s="36">
        <f>'Total Property Damage Expected'!G61+Summary!AI61</f>
        <v>3006253.249823207</v>
      </c>
      <c r="H61" s="37">
        <f>'Total Property Damage Expected'!H61+Summary!AJ61</f>
        <v>19858623.409687378</v>
      </c>
      <c r="I61" s="37">
        <f>'Total Property Damage Expected'!I61+Summary!AK61</f>
        <v>21257119.549530361</v>
      </c>
      <c r="J61" s="37">
        <f>'Total Property Damage Expected'!J61+Summary!AL61</f>
        <v>13541063.509272236</v>
      </c>
      <c r="K61" s="37">
        <f>'Total Property Damage Expected'!K61+Summary!AM61</f>
        <v>10414948.046235561</v>
      </c>
      <c r="L61" s="37">
        <f>'Total Property Damage Expected'!L61+Summary!AN61</f>
        <v>9193948.7829033565</v>
      </c>
      <c r="M61" s="37">
        <f>'Total Property Damage Expected'!M61+Summary!AO61</f>
        <v>3895554.0560881705</v>
      </c>
      <c r="N61" s="38">
        <f>'Total Property Damage Expected'!N61+Summary!AP61</f>
        <v>488012184.04948556</v>
      </c>
      <c r="O61" s="38">
        <f>'Total Property Damage Expected'!O61+Summary!AQ61</f>
        <v>885304348.15949702</v>
      </c>
      <c r="P61" s="38">
        <f>'Total Property Damage Expected'!P61+Summary!AR61</f>
        <v>663998139.44298613</v>
      </c>
      <c r="Q61" s="38">
        <f>'Total Property Damage Expected'!Q61+Summary!AS61</f>
        <v>247031868.37704027</v>
      </c>
      <c r="R61" s="38">
        <f>'Total Property Damage Expected'!R61+Summary!AT61</f>
        <v>166127440.08696872</v>
      </c>
      <c r="S61" s="38">
        <f>'Total Property Damage Expected'!S61+Summary!AU61</f>
        <v>92279026.666824982</v>
      </c>
    </row>
    <row r="62" spans="1:19" x14ac:dyDescent="0.35">
      <c r="A62">
        <v>2081</v>
      </c>
      <c r="B62" s="36">
        <f>'Total Property Damage Expected'!B62+Summary!AD62</f>
        <v>6881965.5243333634</v>
      </c>
      <c r="C62" s="36">
        <f>'Total Property Damage Expected'!C62+Summary!AE62</f>
        <v>8829188.3277300131</v>
      </c>
      <c r="D62" s="36">
        <f>'Total Property Damage Expected'!D62+Summary!AF62</f>
        <v>9309325.4573346637</v>
      </c>
      <c r="E62" s="36">
        <f>'Total Property Damage Expected'!E62+Summary!AG62</f>
        <v>6121748.402459329</v>
      </c>
      <c r="F62" s="36">
        <f>'Total Property Damage Expected'!F62+Summary!AH62</f>
        <v>5094788.4308049316</v>
      </c>
      <c r="G62" s="36">
        <f>'Total Property Damage Expected'!G62+Summary!AI62</f>
        <v>3054205.6299851555</v>
      </c>
      <c r="H62" s="37">
        <f>'Total Property Damage Expected'!H62+Summary!AJ62</f>
        <v>20038428.040929928</v>
      </c>
      <c r="I62" s="37">
        <f>'Total Property Damage Expected'!I62+Summary!AK62</f>
        <v>21450338.353757519</v>
      </c>
      <c r="J62" s="37">
        <f>'Total Property Damage Expected'!J62+Summary!AL62</f>
        <v>13664825.83148388</v>
      </c>
      <c r="K62" s="37">
        <f>'Total Property Damage Expected'!K62+Summary!AM62</f>
        <v>10512492.919269873</v>
      </c>
      <c r="L62" s="37">
        <f>'Total Property Damage Expected'!L62+Summary!AN62</f>
        <v>9279294.3655791041</v>
      </c>
      <c r="M62" s="37">
        <f>'Total Property Damage Expected'!M62+Summary!AO62</f>
        <v>3931488.5602686736</v>
      </c>
      <c r="N62" s="38">
        <f>'Total Property Damage Expected'!N62+Summary!AP62</f>
        <v>492745096.18342245</v>
      </c>
      <c r="O62" s="38">
        <f>'Total Property Damage Expected'!O62+Summary!AQ62</f>
        <v>893954790.49164009</v>
      </c>
      <c r="P62" s="38">
        <f>'Total Property Damage Expected'!P62+Summary!AR62</f>
        <v>670552980.41406262</v>
      </c>
      <c r="Q62" s="38">
        <f>'Total Property Damage Expected'!Q62+Summary!AS62</f>
        <v>249573824.2322126</v>
      </c>
      <c r="R62" s="38">
        <f>'Total Property Damage Expected'!R62+Summary!AT62</f>
        <v>167812415.88705647</v>
      </c>
      <c r="S62" s="38">
        <f>'Total Property Damage Expected'!S62+Summary!AU62</f>
        <v>93205043.5271658</v>
      </c>
    </row>
    <row r="63" spans="1:19" x14ac:dyDescent="0.35">
      <c r="A63">
        <v>2082</v>
      </c>
      <c r="B63" s="36">
        <f>'Total Property Damage Expected'!B63+Summary!AD63</f>
        <v>6991738.9198726993</v>
      </c>
      <c r="C63" s="36">
        <f>'Total Property Damage Expected'!C63+Summary!AE63</f>
        <v>8970021.6375110988</v>
      </c>
      <c r="D63" s="36">
        <f>'Total Property Damage Expected'!D63+Summary!AF63</f>
        <v>9457817.3761068657</v>
      </c>
      <c r="E63" s="36">
        <f>'Total Property Damage Expected'!E63+Summary!AG63</f>
        <v>6219395.6670960635</v>
      </c>
      <c r="F63" s="36">
        <f>'Total Property Damage Expected'!F63+Summary!AH63</f>
        <v>5176054.7817662228</v>
      </c>
      <c r="G63" s="36">
        <f>'Total Property Damage Expected'!G63+Summary!AI63</f>
        <v>3102922.8927342016</v>
      </c>
      <c r="H63" s="37">
        <f>'Total Property Damage Expected'!H63+Summary!AJ63</f>
        <v>20219932.502006516</v>
      </c>
      <c r="I63" s="37">
        <f>'Total Property Damage Expected'!I63+Summary!AK63</f>
        <v>21645393.788628206</v>
      </c>
      <c r="J63" s="37">
        <f>'Total Property Damage Expected'!J63+Summary!AL63</f>
        <v>13789773.558650889</v>
      </c>
      <c r="K63" s="37">
        <f>'Total Property Damage Expected'!K63+Summary!AM63</f>
        <v>10611003.065691674</v>
      </c>
      <c r="L63" s="37">
        <f>'Total Property Damage Expected'!L63+Summary!AN63</f>
        <v>9365474.6965191141</v>
      </c>
      <c r="M63" s="37">
        <f>'Total Property Damage Expected'!M63+Summary!AO63</f>
        <v>3967771.5900354269</v>
      </c>
      <c r="N63" s="38">
        <f>'Total Property Damage Expected'!N63+Summary!AP63</f>
        <v>497527581.22962886</v>
      </c>
      <c r="O63" s="38">
        <f>'Total Property Damage Expected'!O63+Summary!AQ63</f>
        <v>902696568.00548887</v>
      </c>
      <c r="P63" s="38">
        <f>'Total Property Damage Expected'!P63+Summary!AR63</f>
        <v>677177781.13199246</v>
      </c>
      <c r="Q63" s="38">
        <f>'Total Property Damage Expected'!Q63+Summary!AS63</f>
        <v>252144059.5173687</v>
      </c>
      <c r="R63" s="38">
        <f>'Total Property Damage Expected'!R63+Summary!AT63</f>
        <v>169515875.99038571</v>
      </c>
      <c r="S63" s="38">
        <f>'Total Property Damage Expected'!S63+Summary!AU63</f>
        <v>94141111.258847684</v>
      </c>
    </row>
    <row r="64" spans="1:19" x14ac:dyDescent="0.35">
      <c r="A64">
        <v>2083</v>
      </c>
      <c r="B64" s="36">
        <f>'Total Property Damage Expected'!B64+Summary!AD64</f>
        <v>7103263.2975007463</v>
      </c>
      <c r="C64" s="36">
        <f>'Total Property Damage Expected'!C64+Summary!AE64</f>
        <v>9113101.3622974679</v>
      </c>
      <c r="D64" s="36">
        <f>'Total Property Damage Expected'!D64+Summary!AF64</f>
        <v>9608677.8714254256</v>
      </c>
      <c r="E64" s="36">
        <f>'Total Property Damage Expected'!E64+Summary!AG64</f>
        <v>6318600.4913814776</v>
      </c>
      <c r="F64" s="36">
        <f>'Total Property Damage Expected'!F64+Summary!AH64</f>
        <v>5258617.4024133431</v>
      </c>
      <c r="G64" s="36">
        <f>'Total Property Damage Expected'!G64+Summary!AI64</f>
        <v>3152417.2386195171</v>
      </c>
      <c r="H64" s="37">
        <f>'Total Property Damage Expected'!H64+Summary!AJ64</f>
        <v>20403153.816854414</v>
      </c>
      <c r="I64" s="37">
        <f>'Total Property Damage Expected'!I64+Summary!AK64</f>
        <v>21842304.375188321</v>
      </c>
      <c r="J64" s="37">
        <f>'Total Property Damage Expected'!J64+Summary!AL64</f>
        <v>13915918.758423042</v>
      </c>
      <c r="K64" s="37">
        <f>'Total Property Damage Expected'!K64+Summary!AM64</f>
        <v>10710488.701164195</v>
      </c>
      <c r="L64" s="37">
        <f>'Total Property Damage Expected'!L64+Summary!AN64</f>
        <v>9452498.4908593483</v>
      </c>
      <c r="M64" s="37">
        <f>'Total Property Damage Expected'!M64+Summary!AO64</f>
        <v>4004406.7479653601</v>
      </c>
      <c r="N64" s="38">
        <f>'Total Property Damage Expected'!N64+Summary!AP64</f>
        <v>502360199.98765981</v>
      </c>
      <c r="O64" s="38">
        <f>'Total Property Damage Expected'!O64+Summary!AQ64</f>
        <v>911530721.59151316</v>
      </c>
      <c r="P64" s="38">
        <f>'Total Property Damage Expected'!P64+Summary!AR64</f>
        <v>683873346.69330513</v>
      </c>
      <c r="Q64" s="38">
        <f>'Total Property Damage Expected'!Q64+Summary!AS64</f>
        <v>254742911.49485892</v>
      </c>
      <c r="R64" s="38">
        <f>'Total Property Damage Expected'!R64+Summary!AT64</f>
        <v>171238038.26424724</v>
      </c>
      <c r="S64" s="38">
        <f>'Total Property Damage Expected'!S64+Summary!AU64</f>
        <v>95087347.25056529</v>
      </c>
    </row>
    <row r="65" spans="1:19" x14ac:dyDescent="0.35">
      <c r="A65">
        <v>2084</v>
      </c>
      <c r="B65" s="36">
        <f>'Total Property Damage Expected'!B65+Summary!AD65</f>
        <v>7216566.5869199596</v>
      </c>
      <c r="C65" s="36">
        <f>'Total Property Damage Expected'!C65+Summary!AE65</f>
        <v>9258463.3343818076</v>
      </c>
      <c r="D65" s="36">
        <f>'Total Property Damage Expected'!D65+Summary!AF65</f>
        <v>9761944.7241669204</v>
      </c>
      <c r="E65" s="36">
        <f>'Total Property Damage Expected'!E65+Summary!AG65</f>
        <v>6419387.7197601963</v>
      </c>
      <c r="F65" s="36">
        <f>'Total Property Damage Expected'!F65+Summary!AH65</f>
        <v>5342496.9693864817</v>
      </c>
      <c r="G65" s="36">
        <f>'Total Property Damage Expected'!G65+Summary!AI65</f>
        <v>3202701.0627997494</v>
      </c>
      <c r="H65" s="37">
        <f>'Total Property Damage Expected'!H65+Summary!AJ65</f>
        <v>20588109.192044802</v>
      </c>
      <c r="I65" s="37">
        <f>'Total Property Damage Expected'!I65+Summary!AK65</f>
        <v>22041088.834704217</v>
      </c>
      <c r="J65" s="37">
        <f>'Total Property Damage Expected'!J65+Summary!AL65</f>
        <v>14043273.630262867</v>
      </c>
      <c r="K65" s="37">
        <f>'Total Property Damage Expected'!K65+Summary!AM65</f>
        <v>10810960.15752979</v>
      </c>
      <c r="L65" s="37">
        <f>'Total Property Damage Expected'!L65+Summary!AN65</f>
        <v>9540374.5614959057</v>
      </c>
      <c r="M65" s="37">
        <f>'Total Property Damage Expected'!M65+Summary!AO65</f>
        <v>4041397.6766297501</v>
      </c>
      <c r="N65" s="38">
        <f>'Total Property Damage Expected'!N65+Summary!AP65</f>
        <v>507243520.0369705</v>
      </c>
      <c r="O65" s="38">
        <f>'Total Property Damage Expected'!O65+Summary!AQ65</f>
        <v>920458304.79849565</v>
      </c>
      <c r="P65" s="38">
        <f>'Total Property Damage Expected'!P65+Summary!AR65</f>
        <v>690640492.06058109</v>
      </c>
      <c r="Q65" s="38">
        <f>'Total Property Damage Expected'!Q65+Summary!AS65</f>
        <v>257370721.67282146</v>
      </c>
      <c r="R65" s="38">
        <f>'Total Property Damage Expected'!R65+Summary!AT65</f>
        <v>172979123.29492462</v>
      </c>
      <c r="S65" s="38">
        <f>'Total Property Damage Expected'!S65+Summary!AU65</f>
        <v>96043870.345995486</v>
      </c>
    </row>
    <row r="66" spans="1:19" x14ac:dyDescent="0.35">
      <c r="A66">
        <v>2085</v>
      </c>
      <c r="B66" s="36">
        <f>'Total Property Damage Expected'!B66+Summary!AD66</f>
        <v>7331677.1633360852</v>
      </c>
      <c r="C66" s="36">
        <f>'Total Property Damage Expected'!C66+Summary!AE66</f>
        <v>9406143.957613349</v>
      </c>
      <c r="D66" s="36">
        <f>'Total Property Damage Expected'!D66+Summary!AF66</f>
        <v>9917656.3178460971</v>
      </c>
      <c r="E66" s="36">
        <f>'Total Property Damage Expected'!E66+Summary!AG66</f>
        <v>6521782.5929675642</v>
      </c>
      <c r="F66" s="36">
        <f>'Total Property Damage Expected'!F66+Summary!AH66</f>
        <v>5427714.4891364034</v>
      </c>
      <c r="G66" s="36">
        <f>'Total Property Damage Expected'!G66+Summary!AI66</f>
        <v>3253786.9581472157</v>
      </c>
      <c r="H66" s="37">
        <f>'Total Property Damage Expected'!H66+Summary!AJ66</f>
        <v>20774816.018887829</v>
      </c>
      <c r="I66" s="37">
        <f>'Total Property Damage Expected'!I66+Summary!AK66</f>
        <v>22241766.090987548</v>
      </c>
      <c r="J66" s="37">
        <f>'Total Property Damage Expected'!J66+Summary!AL66</f>
        <v>14171850.50699126</v>
      </c>
      <c r="K66" s="37">
        <f>'Total Property Damage Expected'!K66+Summary!AM66</f>
        <v>10912427.88422283</v>
      </c>
      <c r="L66" s="37">
        <f>'Total Property Damage Expected'!L66+Summary!AN66</f>
        <v>9629111.8202596046</v>
      </c>
      <c r="M66" s="37">
        <f>'Total Property Damage Expected'!M66+Summary!AO66</f>
        <v>4078748.0590702817</v>
      </c>
      <c r="N66" s="38">
        <f>'Total Property Damage Expected'!N66+Summary!AP66</f>
        <v>512178115.82311356</v>
      </c>
      <c r="O66" s="38">
        <f>'Total Property Damage Expected'!O66+Summary!AQ66</f>
        <v>929480383.99514008</v>
      </c>
      <c r="P66" s="38">
        <f>'Total Property Damage Expected'!P66+Summary!AR66</f>
        <v>697480042.1890893</v>
      </c>
      <c r="Q66" s="38">
        <f>'Total Property Damage Expected'!Q66+Summary!AS66</f>
        <v>260027835.86069191</v>
      </c>
      <c r="R66" s="38">
        <f>'Total Property Damage Expected'!R66+Summary!AT66</f>
        <v>174739354.42303488</v>
      </c>
      <c r="S66" s="38">
        <f>'Total Property Damage Expected'!S66+Summary!AU66</f>
        <v>97010800.862620413</v>
      </c>
    </row>
    <row r="67" spans="1:19" x14ac:dyDescent="0.35">
      <c r="A67">
        <v>2086</v>
      </c>
      <c r="B67" s="36">
        <f>'Total Property Damage Expected'!B67+Summary!AD67</f>
        <v>7448623.854564324</v>
      </c>
      <c r="C67" s="36">
        <f>'Total Property Damage Expected'!C67+Summary!AE67</f>
        <v>9556180.2165146954</v>
      </c>
      <c r="D67" s="36">
        <f>'Total Property Damage Expected'!D67+Summary!AF67</f>
        <v>10075851.648228483</v>
      </c>
      <c r="E67" s="36">
        <f>'Total Property Damage Expected'!E67+Summary!AG67</f>
        <v>6625810.7543508234</v>
      </c>
      <c r="F67" s="36">
        <f>'Total Property Damage Expected'!F67+Summary!AH67</f>
        <v>5514291.3031852162</v>
      </c>
      <c r="G67" s="36">
        <f>'Total Property Damage Expected'!G67+Summary!AI67</f>
        <v>3305687.718401609</v>
      </c>
      <c r="H67" s="37">
        <f>'Total Property Damage Expected'!H67+Summary!AJ67</f>
        <v>20963291.875563566</v>
      </c>
      <c r="I67" s="37">
        <f>'Total Property Damage Expected'!I67+Summary!AK67</f>
        <v>22444355.272748929</v>
      </c>
      <c r="J67" s="37">
        <f>'Total Property Damage Expected'!J67+Summary!AL67</f>
        <v>14301661.85635243</v>
      </c>
      <c r="K67" s="37">
        <f>'Total Property Damage Expected'!K67+Summary!AM67</f>
        <v>11014902.449700782</v>
      </c>
      <c r="L67" s="37">
        <f>'Total Property Damage Expected'!L67+Summary!AN67</f>
        <v>9718719.2791055199</v>
      </c>
      <c r="M67" s="37">
        <f>'Total Property Damage Expected'!M67+Summary!AO67</f>
        <v>4116461.6192811271</v>
      </c>
      <c r="N67" s="38">
        <f>'Total Property Damage Expected'!N67+Summary!AP67</f>
        <v>517164568.74507022</v>
      </c>
      <c r="O67" s="38">
        <f>'Total Property Damage Expected'!O67+Summary!AQ67</f>
        <v>938598038.53381026</v>
      </c>
      <c r="P67" s="38">
        <f>'Total Property Damage Expected'!P67+Summary!AR67</f>
        <v>704392832.15510154</v>
      </c>
      <c r="Q67" s="38">
        <f>'Total Property Damage Expected'!Q67+Summary!AS67</f>
        <v>262714604.22545448</v>
      </c>
      <c r="R67" s="38">
        <f>'Total Property Damage Expected'!R67+Summary!AT67</f>
        <v>176518957.77934077</v>
      </c>
      <c r="S67" s="38">
        <f>'Total Property Damage Expected'!S67+Summary!AU67</f>
        <v>97988260.610801101</v>
      </c>
    </row>
    <row r="68" spans="1:19" x14ac:dyDescent="0.35">
      <c r="A68">
        <v>2087</v>
      </c>
      <c r="B68" s="36">
        <f>'Total Property Damage Expected'!B68+Summary!AD68</f>
        <v>7567435.9482488576</v>
      </c>
      <c r="C68" s="36">
        <f>'Total Property Damage Expected'!C68+Summary!AE68</f>
        <v>9708609.6855440754</v>
      </c>
      <c r="D68" s="36">
        <f>'Total Property Damage Expected'!D68+Summary!AF68</f>
        <v>10236570.33309632</v>
      </c>
      <c r="E68" s="36">
        <f>'Total Property Damage Expected'!E68+Summary!AG68</f>
        <v>6731498.2562911343</v>
      </c>
      <c r="F68" s="36">
        <f>'Total Property Damage Expected'!F68+Summary!AH68</f>
        <v>5602249.0934710531</v>
      </c>
      <c r="G68" s="36">
        <f>'Total Property Damage Expected'!G68+Summary!AI68</f>
        <v>3358416.341374008</v>
      </c>
      <c r="H68" s="37">
        <f>'Total Property Damage Expected'!H68+Summary!AJ68</f>
        <v>21153554.52927921</v>
      </c>
      <c r="I68" s="37">
        <f>'Total Property Damage Expected'!I68+Summary!AK68</f>
        <v>22648875.715980731</v>
      </c>
      <c r="J68" s="37">
        <f>'Total Property Damage Expected'!J68+Summary!AL68</f>
        <v>14432720.282598337</v>
      </c>
      <c r="K68" s="37">
        <f>'Total Property Damage Expected'!K68+Summary!AM68</f>
        <v>11118394.542893656</v>
      </c>
      <c r="L68" s="37">
        <f>'Total Property Damage Expected'!L68+Summary!AN68</f>
        <v>9809206.0513176732</v>
      </c>
      <c r="M68" s="37">
        <f>'Total Property Damage Expected'!M68+Summary!AO68</f>
        <v>4154542.1226971182</v>
      </c>
      <c r="N68" s="38">
        <f>'Total Property Damage Expected'!N68+Summary!AP68</f>
        <v>522203467.24373096</v>
      </c>
      <c r="O68" s="38">
        <f>'Total Property Damage Expected'!O68+Summary!AQ68</f>
        <v>947812360.91643095</v>
      </c>
      <c r="P68" s="38">
        <f>'Total Property Damage Expected'!P68+Summary!AR68</f>
        <v>711379707.28590798</v>
      </c>
      <c r="Q68" s="38">
        <f>'Total Property Damage Expected'!Q68+Summary!AS68</f>
        <v>265431381.34864891</v>
      </c>
      <c r="R68" s="38">
        <f>'Total Property Damage Expected'!R68+Summary!AT68</f>
        <v>178318162.32104123</v>
      </c>
      <c r="S68" s="38">
        <f>'Total Property Damage Expected'!S68+Summary!AU68</f>
        <v>98976372.913105041</v>
      </c>
    </row>
    <row r="69" spans="1:19" x14ac:dyDescent="0.35">
      <c r="A69">
        <v>2088</v>
      </c>
      <c r="B69" s="36">
        <f>'Total Property Damage Expected'!B69+Summary!AD69</f>
        <v>7688143.199197514</v>
      </c>
      <c r="C69" s="36">
        <f>'Total Property Damage Expected'!C69+Summary!AE69</f>
        <v>9863470.5385053363</v>
      </c>
      <c r="D69" s="36">
        <f>'Total Property Damage Expected'!D69+Summary!AF69</f>
        <v>10399852.622170277</v>
      </c>
      <c r="E69" s="36">
        <f>'Total Property Damage Expected'!E69+Summary!AG69</f>
        <v>6838871.5667280201</v>
      </c>
      <c r="F69" s="36">
        <f>'Total Property Damage Expected'!F69+Summary!AH69</f>
        <v>5691609.8877780037</v>
      </c>
      <c r="G69" s="36">
        <f>'Total Property Damage Expected'!G69+Summary!AI69</f>
        <v>3411986.032201997</v>
      </c>
      <c r="H69" s="37">
        <f>'Total Property Damage Expected'!H69+Summary!AJ69</f>
        <v>21345621.93845281</v>
      </c>
      <c r="I69" s="37">
        <f>'Total Property Damage Expected'!I69+Summary!AK69</f>
        <v>22855346.96636939</v>
      </c>
      <c r="J69" s="37">
        <f>'Total Property Damage Expected'!J69+Summary!AL69</f>
        <v>14565038.528092982</v>
      </c>
      <c r="K69" s="37">
        <f>'Total Property Damage Expected'!K69+Summary!AM69</f>
        <v>11222914.974672098</v>
      </c>
      <c r="L69" s="37">
        <f>'Total Property Damage Expected'!L69+Summary!AN69</f>
        <v>9900581.3527290653</v>
      </c>
      <c r="M69" s="37">
        <f>'Total Property Damage Expected'!M69+Summary!AO69</f>
        <v>4192993.3766880911</v>
      </c>
      <c r="N69" s="38">
        <f>'Total Property Damage Expected'!N69+Summary!AP69</f>
        <v>527295406.89154124</v>
      </c>
      <c r="O69" s="38">
        <f>'Total Property Damage Expected'!O69+Summary!AQ69</f>
        <v>957124456.96257949</v>
      </c>
      <c r="P69" s="38">
        <f>'Total Property Damage Expected'!P69+Summary!AR69</f>
        <v>718441523.29155314</v>
      </c>
      <c r="Q69" s="38">
        <f>'Total Property Damage Expected'!Q69+Summary!AS69</f>
        <v>268178526.28414002</v>
      </c>
      <c r="R69" s="38">
        <f>'Total Property Damage Expected'!R69+Summary!AT69</f>
        <v>180137199.86854643</v>
      </c>
      <c r="S69" s="38">
        <f>'Total Property Damage Expected'!S69+Summary!AU69</f>
        <v>99975262.623890966</v>
      </c>
    </row>
    <row r="70" spans="1:19" x14ac:dyDescent="0.35">
      <c r="A70">
        <v>2089</v>
      </c>
      <c r="B70" s="36">
        <f>'Total Property Damage Expected'!B70+Summary!AD70</f>
        <v>7810775.8368334472</v>
      </c>
      <c r="C70" s="36">
        <f>'Total Property Damage Expected'!C70+Summary!AE70</f>
        <v>10020801.558108026</v>
      </c>
      <c r="D70" s="36">
        <f>'Total Property Damage Expected'!D70+Summary!AF70</f>
        <v>10565739.407189427</v>
      </c>
      <c r="E70" s="36">
        <f>'Total Property Damage Expected'!E70+Summary!AG70</f>
        <v>6947957.5757878916</v>
      </c>
      <c r="F70" s="36">
        <f>'Total Property Damage Expected'!F70+Summary!AH70</f>
        <v>5782396.0652526673</v>
      </c>
      <c r="G70" s="36">
        <f>'Total Property Damage Expected'!G70+Summary!AI70</f>
        <v>3466410.2066567037</v>
      </c>
      <c r="H70" s="37">
        <f>'Total Property Damage Expected'!H70+Summary!AJ70</f>
        <v>21539512.254923962</v>
      </c>
      <c r="I70" s="37">
        <f>'Total Property Damage Expected'!I70+Summary!AK70</f>
        <v>23063788.781737681</v>
      </c>
      <c r="J70" s="37">
        <f>'Total Property Damage Expected'!J70+Summary!AL70</f>
        <v>14698629.474936711</v>
      </c>
      <c r="K70" s="37">
        <f>'Total Property Damage Expected'!K70+Summary!AM70</f>
        <v>11328474.679334389</v>
      </c>
      <c r="L70" s="37">
        <f>'Total Property Damage Expected'!L70+Summary!AN70</f>
        <v>9992854.5029572565</v>
      </c>
      <c r="M70" s="37">
        <f>'Total Property Damage Expected'!M70+Summary!AO70</f>
        <v>4231819.231059486</v>
      </c>
      <c r="N70" s="38">
        <f>'Total Property Damage Expected'!N70+Summary!AP70</f>
        <v>532440990.48332822</v>
      </c>
      <c r="O70" s="38">
        <f>'Total Property Damage Expected'!O70+Summary!AQ70</f>
        <v>966535445.97979641</v>
      </c>
      <c r="P70" s="38">
        <f>'Total Property Damage Expected'!P70+Summary!AR70</f>
        <v>725579146.39831901</v>
      </c>
      <c r="Q70" s="38">
        <f>'Total Property Damage Expected'!Q70+Summary!AS70</f>
        <v>270956402.61666274</v>
      </c>
      <c r="R70" s="38">
        <f>'Total Property Damage Expected'!R70+Summary!AT70</f>
        <v>181976305.142744</v>
      </c>
      <c r="S70" s="38">
        <f>'Total Property Damage Expected'!S70+Summary!AU70</f>
        <v>100985056.14915457</v>
      </c>
    </row>
    <row r="71" spans="1:19" x14ac:dyDescent="0.35">
      <c r="A71">
        <v>2090</v>
      </c>
      <c r="B71" s="36">
        <f>'Total Property Damage Expected'!B71+Summary!AD71</f>
        <v>10409931.97914679</v>
      </c>
      <c r="C71" s="36">
        <f>'Total Property Damage Expected'!C71+Summary!AE71</f>
        <v>13355377.849215455</v>
      </c>
      <c r="D71" s="36">
        <f>'Total Property Damage Expected'!D71+Summary!AF71</f>
        <v>14081652.173341975</v>
      </c>
      <c r="E71" s="36">
        <f>'Total Property Damage Expected'!E71+Summary!AG71</f>
        <v>9259997.6326131318</v>
      </c>
      <c r="F71" s="36">
        <f>'Total Property Damage Expected'!F71+Summary!AH71</f>
        <v>7706577.5504536312</v>
      </c>
      <c r="G71" s="36">
        <f>'Total Property Damage Expected'!G71+Summary!AI71</f>
        <v>4619911.6729159197</v>
      </c>
      <c r="H71" s="37">
        <f>'Total Property Damage Expected'!H71+Summary!AJ71</f>
        <v>28513171.349097677</v>
      </c>
      <c r="I71" s="37">
        <f>'Total Property Damage Expected'!I71+Summary!AK71</f>
        <v>30532063.984743185</v>
      </c>
      <c r="J71" s="37">
        <f>'Total Property Damage Expected'!J71+Summary!AL71</f>
        <v>19459192.905696247</v>
      </c>
      <c r="K71" s="37">
        <f>'Total Property Damage Expected'!K71+Summary!AM71</f>
        <v>15001006.315331159</v>
      </c>
      <c r="L71" s="37">
        <f>'Total Property Damage Expected'!L71+Summary!AN71</f>
        <v>13231268.275452597</v>
      </c>
      <c r="M71" s="37">
        <f>'Total Property Damage Expected'!M71+Summary!AO71</f>
        <v>5602901.3571381001</v>
      </c>
      <c r="N71" s="38">
        <f>'Total Property Damage Expected'!N71+Summary!AP71</f>
        <v>705298968.77534139</v>
      </c>
      <c r="O71" s="38">
        <f>'Total Property Damage Expected'!O71+Summary!AQ71</f>
        <v>1280417197.4282746</v>
      </c>
      <c r="P71" s="38">
        <f>'Total Property Damage Expected'!P71+Summary!AR71</f>
        <v>961308070.42096758</v>
      </c>
      <c r="Q71" s="38">
        <f>'Total Property Damage Expected'!Q71+Summary!AS71</f>
        <v>359136488.62856269</v>
      </c>
      <c r="R71" s="38">
        <f>'Total Property Damage Expected'!R71+Summary!AT71</f>
        <v>241163122.28582978</v>
      </c>
      <c r="S71" s="38">
        <f>'Total Property Damage Expected'!S71+Summary!AU71</f>
        <v>133815438.19486144</v>
      </c>
    </row>
    <row r="72" spans="1:19" x14ac:dyDescent="0.35">
      <c r="A72">
        <v>2091</v>
      </c>
      <c r="B72" s="36">
        <f>'Total Property Damage Expected'!B72+Summary!AD72</f>
        <v>10575979.538763873</v>
      </c>
      <c r="C72" s="36">
        <f>'Total Property Damage Expected'!C72+Summary!AE72</f>
        <v>13568407.857871482</v>
      </c>
      <c r="D72" s="36">
        <f>'Total Property Damage Expected'!D72+Summary!AF72</f>
        <v>14306266.895459658</v>
      </c>
      <c r="E72" s="36">
        <f>'Total Property Damage Expected'!E72+Summary!AG72</f>
        <v>9407702.7292492595</v>
      </c>
      <c r="F72" s="36">
        <f>'Total Property Damage Expected'!F72+Summary!AH72</f>
        <v>7829504.2321856581</v>
      </c>
      <c r="G72" s="36">
        <f>'Total Property Damage Expected'!G72+Summary!AI72</f>
        <v>4693603.3224359052</v>
      </c>
      <c r="H72" s="37">
        <f>'Total Property Damage Expected'!H72+Summary!AJ72</f>
        <v>28772379.696490124</v>
      </c>
      <c r="I72" s="37">
        <f>'Total Property Damage Expected'!I72+Summary!AK72</f>
        <v>30810755.403291114</v>
      </c>
      <c r="J72" s="37">
        <f>'Total Property Damage Expected'!J72+Summary!AL72</f>
        <v>19637833.513243373</v>
      </c>
      <c r="K72" s="37">
        <f>'Total Property Damage Expected'!K72+Summary!AM72</f>
        <v>15142254.212519106</v>
      </c>
      <c r="L72" s="37">
        <f>'Total Property Damage Expected'!L72+Summary!AN72</f>
        <v>13354708.822541486</v>
      </c>
      <c r="M72" s="37">
        <f>'Total Property Damage Expected'!M72+Summary!AO72</f>
        <v>5654832.8910099398</v>
      </c>
      <c r="N72" s="38">
        <f>'Total Property Damage Expected'!N72+Summary!AP72</f>
        <v>712192308.70919621</v>
      </c>
      <c r="O72" s="38">
        <f>'Total Property Damage Expected'!O72+Summary!AQ72</f>
        <v>1293026853.7583537</v>
      </c>
      <c r="P72" s="38">
        <f>'Total Property Damage Expected'!P72+Summary!AR72</f>
        <v>970873851.66420197</v>
      </c>
      <c r="Q72" s="38">
        <f>'Total Property Damage Expected'!Q72+Summary!AS72</f>
        <v>362862703.51635635</v>
      </c>
      <c r="R72" s="38">
        <f>'Total Property Damage Expected'!R72+Summary!AT72</f>
        <v>243629325.44492888</v>
      </c>
      <c r="S72" s="38">
        <f>'Total Property Damage Expected'!S72+Summary!AU72</f>
        <v>135169240.03209504</v>
      </c>
    </row>
    <row r="73" spans="1:19" x14ac:dyDescent="0.35">
      <c r="A73">
        <v>2092</v>
      </c>
      <c r="B73" s="36">
        <f>'Total Property Damage Expected'!B73+Summary!AD73</f>
        <v>10744675.70282045</v>
      </c>
      <c r="C73" s="36">
        <f>'Total Property Damage Expected'!C73+Summary!AE73</f>
        <v>13784835.882300656</v>
      </c>
      <c r="D73" s="36">
        <f>'Total Property Damage Expected'!D73+Summary!AF73</f>
        <v>14534464.419706732</v>
      </c>
      <c r="E73" s="36">
        <f>'Total Property Damage Expected'!E73+Summary!AG73</f>
        <v>9557763.8519274928</v>
      </c>
      <c r="F73" s="36">
        <f>'Total Property Damage Expected'!F73+Summary!AH73</f>
        <v>7954391.7024756046</v>
      </c>
      <c r="G73" s="36">
        <f>'Total Property Damage Expected'!G73+Summary!AI73</f>
        <v>4768470.4184997734</v>
      </c>
      <c r="H73" s="37">
        <f>'Total Property Damage Expected'!H73+Summary!AJ73</f>
        <v>29034052.396273758</v>
      </c>
      <c r="I73" s="37">
        <f>'Total Property Damage Expected'!I73+Summary!AK73</f>
        <v>31092111.348329395</v>
      </c>
      <c r="J73" s="37">
        <f>'Total Property Damage Expected'!J73+Summary!AL73</f>
        <v>19818195.521221429</v>
      </c>
      <c r="K73" s="37">
        <f>'Total Property Damage Expected'!K73+Summary!AM73</f>
        <v>15284909.493434554</v>
      </c>
      <c r="L73" s="37">
        <f>'Total Property Damage Expected'!L73+Summary!AN73</f>
        <v>13479364.714964025</v>
      </c>
      <c r="M73" s="37">
        <f>'Total Property Damage Expected'!M73+Summary!AO73</f>
        <v>5707271.3324975511</v>
      </c>
      <c r="N73" s="38">
        <f>'Total Property Damage Expected'!N73+Summary!AP73</f>
        <v>719158451.3116461</v>
      </c>
      <c r="O73" s="38">
        <f>'Total Property Damage Expected'!O73+Summary!AQ73</f>
        <v>1305770755.3866143</v>
      </c>
      <c r="P73" s="38">
        <f>'Total Property Damage Expected'!P73+Summary!AR73</f>
        <v>980542573.33844638</v>
      </c>
      <c r="Q73" s="38">
        <f>'Total Property Damage Expected'!Q73+Summary!AS73</f>
        <v>366630700.43454313</v>
      </c>
      <c r="R73" s="38">
        <f>'Total Property Damage Expected'!R73+Summary!AT73</f>
        <v>246122801.33655107</v>
      </c>
      <c r="S73" s="38">
        <f>'Total Property Damage Expected'!S73+Summary!AU73</f>
        <v>136537855.88592911</v>
      </c>
    </row>
    <row r="74" spans="1:19" x14ac:dyDescent="0.35">
      <c r="A74">
        <v>2093</v>
      </c>
      <c r="B74" s="36">
        <f>'Total Property Damage Expected'!B74+Summary!AD74</f>
        <v>10916062.718883982</v>
      </c>
      <c r="C74" s="36">
        <f>'Total Property Damage Expected'!C74+Summary!AE74</f>
        <v>14004716.123839529</v>
      </c>
      <c r="D74" s="36">
        <f>'Total Property Damage Expected'!D74+Summary!AF74</f>
        <v>14766301.894924454</v>
      </c>
      <c r="E74" s="36">
        <f>'Total Property Damage Expected'!E74+Summary!AG74</f>
        <v>9710218.5813328438</v>
      </c>
      <c r="F74" s="36">
        <f>'Total Property Damage Expected'!F74+Summary!AH74</f>
        <v>8081271.2376234131</v>
      </c>
      <c r="G74" s="36">
        <f>'Total Property Damage Expected'!G74+Summary!AI74</f>
        <v>4844531.7105124649</v>
      </c>
      <c r="H74" s="37">
        <f>'Total Property Damage Expected'!H74+Summary!AJ74</f>
        <v>29298214.305441238</v>
      </c>
      <c r="I74" s="37">
        <f>'Total Property Damage Expected'!I74+Summary!AK74</f>
        <v>31376158.884966049</v>
      </c>
      <c r="J74" s="37">
        <f>'Total Property Damage Expected'!J74+Summary!AL74</f>
        <v>20000296.583984457</v>
      </c>
      <c r="K74" s="37">
        <f>'Total Property Damage Expected'!K74+Summary!AM74</f>
        <v>15428987.169815579</v>
      </c>
      <c r="L74" s="37">
        <f>'Total Property Damage Expected'!L74+Summary!AN74</f>
        <v>13605248.739792909</v>
      </c>
      <c r="M74" s="37">
        <f>'Total Property Damage Expected'!M74+Summary!AO74</f>
        <v>5760221.9613413429</v>
      </c>
      <c r="N74" s="38">
        <f>'Total Property Damage Expected'!N74+Summary!AP74</f>
        <v>726198226.47496974</v>
      </c>
      <c r="O74" s="38">
        <f>'Total Property Damage Expected'!O74+Summary!AQ74</f>
        <v>1318650443.7359858</v>
      </c>
      <c r="P74" s="38">
        <f>'Total Property Damage Expected'!P74+Summary!AR74</f>
        <v>990315428.77482212</v>
      </c>
      <c r="Q74" s="38">
        <f>'Total Property Damage Expected'!Q74+Summary!AS74</f>
        <v>370440980.91220331</v>
      </c>
      <c r="R74" s="38">
        <f>'Total Property Damage Expected'!R74+Summary!AT74</f>
        <v>248643873.59896839</v>
      </c>
      <c r="S74" s="38">
        <f>'Total Property Damage Expected'!S74+Summary!AU74</f>
        <v>137921459.99020854</v>
      </c>
    </row>
    <row r="75" spans="1:19" x14ac:dyDescent="0.35">
      <c r="A75">
        <v>2094</v>
      </c>
      <c r="B75" s="36">
        <f>'Total Property Damage Expected'!B75+Summary!AD75</f>
        <v>11090183.508407744</v>
      </c>
      <c r="C75" s="36">
        <f>'Total Property Damage Expected'!C75+Summary!AE75</f>
        <v>14228103.64838358</v>
      </c>
      <c r="D75" s="36">
        <f>'Total Property Damage Expected'!D75+Summary!AF75</f>
        <v>15001837.381528305</v>
      </c>
      <c r="E75" s="36">
        <f>'Total Property Damage Expected'!E75+Summary!AG75</f>
        <v>9865105.0975952614</v>
      </c>
      <c r="F75" s="36">
        <f>'Total Property Damage Expected'!F75+Summary!AH75</f>
        <v>8210174.6128134858</v>
      </c>
      <c r="G75" s="36">
        <f>'Total Property Damage Expected'!G75+Summary!AI75</f>
        <v>4921806.2469483986</v>
      </c>
      <c r="H75" s="37">
        <f>'Total Property Damage Expected'!H75+Summary!AJ75</f>
        <v>29564890.549769666</v>
      </c>
      <c r="I75" s="37">
        <f>'Total Property Damage Expected'!I75+Summary!AK75</f>
        <v>31662925.373224206</v>
      </c>
      <c r="J75" s="37">
        <f>'Total Property Damage Expected'!J75+Summary!AL75</f>
        <v>20184154.550259508</v>
      </c>
      <c r="K75" s="37">
        <f>'Total Property Damage Expected'!K75+Summary!AM75</f>
        <v>15574502.425454553</v>
      </c>
      <c r="L75" s="37">
        <f>'Total Property Damage Expected'!L75+Summary!AN75</f>
        <v>13732373.828669755</v>
      </c>
      <c r="M75" s="37">
        <f>'Total Property Damage Expected'!M75+Summary!AO75</f>
        <v>5813690.1163609708</v>
      </c>
      <c r="N75" s="38">
        <f>'Total Property Damage Expected'!N75+Summary!AP75</f>
        <v>733312474.18577945</v>
      </c>
      <c r="O75" s="38">
        <f>'Total Property Damage Expected'!O75+Summary!AQ75</f>
        <v>1331667479.0856299</v>
      </c>
      <c r="P75" s="38">
        <f>'Total Property Damage Expected'!P75+Summary!AR75</f>
        <v>1000193626.011066</v>
      </c>
      <c r="Q75" s="38">
        <f>'Total Property Damage Expected'!Q75+Summary!AS75</f>
        <v>374294052.82192957</v>
      </c>
      <c r="R75" s="38">
        <f>'Total Property Damage Expected'!R75+Summary!AT75</f>
        <v>251192869.92982903</v>
      </c>
      <c r="S75" s="38">
        <f>'Total Property Damage Expected'!S75+Summary!AU75</f>
        <v>139320228.74974704</v>
      </c>
    </row>
    <row r="76" spans="1:19" x14ac:dyDescent="0.35">
      <c r="A76">
        <v>2095</v>
      </c>
      <c r="B76" s="36">
        <f>'Total Property Damage Expected'!B76+Summary!AD76</f>
        <v>11267081.677479899</v>
      </c>
      <c r="C76" s="36">
        <f>'Total Property Damage Expected'!C76+Summary!AE76</f>
        <v>14455054.4001777</v>
      </c>
      <c r="D76" s="36">
        <f>'Total Property Damage Expected'!D76+Summary!AF76</f>
        <v>15241129.866048388</v>
      </c>
      <c r="E76" s="36">
        <f>'Total Property Damage Expected'!E76+Summary!AG76</f>
        <v>10022462.189851305</v>
      </c>
      <c r="F76" s="36">
        <f>'Total Property Damage Expected'!F76+Summary!AH76</f>
        <v>8341134.1100723278</v>
      </c>
      <c r="G76" s="36">
        <f>'Total Property Damage Expected'!G76+Summary!AI76</f>
        <v>5000313.3801218932</v>
      </c>
      <c r="H76" s="37">
        <f>'Total Property Damage Expected'!H76+Summary!AJ76</f>
        <v>29834106.526942316</v>
      </c>
      <c r="I76" s="37">
        <f>'Total Property Damage Expected'!I76+Summary!AK76</f>
        <v>31952438.471492432</v>
      </c>
      <c r="J76" s="37">
        <f>'Total Property Damage Expected'!J76+Summary!AL76</f>
        <v>20369787.465442754</v>
      </c>
      <c r="K76" s="37">
        <f>'Total Property Damage Expected'!K76+Summary!AM76</f>
        <v>15721470.618304649</v>
      </c>
      <c r="L76" s="37">
        <f>'Total Property Damage Expected'!L76+Summary!AN76</f>
        <v>13860753.059554238</v>
      </c>
      <c r="M76" s="37">
        <f>'Total Property Damage Expected'!M76+Summary!AO76</f>
        <v>5867681.1961636078</v>
      </c>
      <c r="N76" s="38">
        <f>'Total Property Damage Expected'!N76+Summary!AP76</f>
        <v>740502044.6539135</v>
      </c>
      <c r="O76" s="38">
        <f>'Total Property Damage Expected'!O76+Summary!AQ76</f>
        <v>1344823440.812681</v>
      </c>
      <c r="P76" s="38">
        <f>'Total Property Damage Expected'!P76+Summary!AR76</f>
        <v>1010178387.9810418</v>
      </c>
      <c r="Q76" s="38">
        <f>'Total Property Damage Expected'!Q76+Summary!AS76</f>
        <v>378190430.46302152</v>
      </c>
      <c r="R76" s="38">
        <f>'Total Property Damage Expected'!R76+Summary!AT76</f>
        <v>253770122.13909963</v>
      </c>
      <c r="S76" s="38">
        <f>'Total Property Damage Expected'!S76+Summary!AU76</f>
        <v>140734340.76851407</v>
      </c>
    </row>
    <row r="77" spans="1:19" x14ac:dyDescent="0.35">
      <c r="A77">
        <v>2096</v>
      </c>
      <c r="B77" s="36">
        <f>'Total Property Damage Expected'!B77+Summary!AD77</f>
        <v>11446801.527744016</v>
      </c>
      <c r="C77" s="36">
        <f>'Total Property Damage Expected'!C77+Summary!AE77</f>
        <v>14685625.215826625</v>
      </c>
      <c r="D77" s="36">
        <f>'Total Property Damage Expected'!D77+Summary!AF77</f>
        <v>15484239.275901787</v>
      </c>
      <c r="E77" s="36">
        <f>'Total Property Damage Expected'!E77+Summary!AG77</f>
        <v>10182329.265958339</v>
      </c>
      <c r="F77" s="36">
        <f>'Total Property Damage Expected'!F77+Summary!AH77</f>
        <v>8474182.5263531283</v>
      </c>
      <c r="G77" s="36">
        <f>'Total Property Damage Expected'!G77+Summary!AI77</f>
        <v>5080072.771033681</v>
      </c>
      <c r="H77" s="37">
        <f>'Total Property Damage Expected'!H77+Summary!AJ77</f>
        <v>30105887.909709111</v>
      </c>
      <c r="I77" s="37">
        <f>'Total Property Damage Expected'!I77+Summary!AK77</f>
        <v>32244726.14001805</v>
      </c>
      <c r="J77" s="37">
        <f>'Total Property Damage Expected'!J77+Summary!AL77</f>
        <v>20557213.5739245</v>
      </c>
      <c r="K77" s="37">
        <f>'Total Property Damage Expected'!K77+Summary!AM77</f>
        <v>15869907.282613568</v>
      </c>
      <c r="L77" s="37">
        <f>'Total Property Damage Expected'!L77+Summary!AN77</f>
        <v>13990399.658495614</v>
      </c>
      <c r="M77" s="37">
        <f>'Total Property Damage Expected'!M77+Summary!AO77</f>
        <v>5922200.6598612368</v>
      </c>
      <c r="N77" s="38">
        <f>'Total Property Damage Expected'!N77+Summary!AP77</f>
        <v>747767798.44302702</v>
      </c>
      <c r="O77" s="38">
        <f>'Total Property Damage Expected'!O77+Summary!AQ77</f>
        <v>1358119927.6371775</v>
      </c>
      <c r="P77" s="38">
        <f>'Total Property Damage Expected'!P77+Summary!AR77</f>
        <v>1020270952.7067716</v>
      </c>
      <c r="Q77" s="38">
        <f>'Total Property Damage Expected'!Q77+Summary!AS77</f>
        <v>382130634.64579505</v>
      </c>
      <c r="R77" s="38">
        <f>'Total Property Damage Expected'!R77+Summary!AT77</f>
        <v>256375966.20271438</v>
      </c>
      <c r="S77" s="38">
        <f>'Total Property Damage Expected'!S77+Summary!AU77</f>
        <v>142163976.87819785</v>
      </c>
    </row>
    <row r="78" spans="1:19" x14ac:dyDescent="0.35">
      <c r="A78">
        <v>2097</v>
      </c>
      <c r="B78" s="36">
        <f>'Total Property Damage Expected'!B78+Summary!AD78</f>
        <v>11629388.067493794</v>
      </c>
      <c r="C78" s="36">
        <f>'Total Property Damage Expected'!C78+Summary!AE78</f>
        <v>14919873.838528862</v>
      </c>
      <c r="D78" s="36">
        <f>'Total Property Damage Expected'!D78+Summary!AF78</f>
        <v>15731226.49440052</v>
      </c>
      <c r="E78" s="36">
        <f>'Total Property Damage Expected'!E78+Summary!AG78</f>
        <v>10344746.362363666</v>
      </c>
      <c r="F78" s="36">
        <f>'Total Property Damage Expected'!F78+Summary!AH78</f>
        <v>8609353.1817492824</v>
      </c>
      <c r="G78" s="36">
        <f>'Total Property Damage Expected'!G78+Summary!AI78</f>
        <v>5161104.3942947267</v>
      </c>
      <c r="H78" s="37">
        <f>'Total Property Damage Expected'!H78+Summary!AJ78</f>
        <v>30380260.649086148</v>
      </c>
      <c r="I78" s="37">
        <f>'Total Property Damage Expected'!I78+Summary!AK78</f>
        <v>32539816.644443993</v>
      </c>
      <c r="J78" s="37">
        <f>'Total Property Damage Expected'!J78+Summary!AL78</f>
        <v>20746451.321443342</v>
      </c>
      <c r="K78" s="37">
        <f>'Total Property Damage Expected'!K78+Summary!AM78</f>
        <v>16019828.131084802</v>
      </c>
      <c r="L78" s="37">
        <f>'Total Property Damage Expected'!L78+Summary!AN78</f>
        <v>14121327.001426928</v>
      </c>
      <c r="M78" s="37">
        <f>'Total Property Damage Expected'!M78+Summary!AO78</f>
        <v>5977254.0277970415</v>
      </c>
      <c r="N78" s="38">
        <f>'Total Property Damage Expected'!N78+Summary!AP78</f>
        <v>755110606.60290837</v>
      </c>
      <c r="O78" s="38">
        <f>'Total Property Damage Expected'!O78+Summary!AQ78</f>
        <v>1371558557.8702416</v>
      </c>
      <c r="P78" s="38">
        <f>'Total Property Damage Expected'!P78+Summary!AR78</f>
        <v>1030472573.4930125</v>
      </c>
      <c r="Q78" s="38">
        <f>'Total Property Damage Expected'!Q78+Summary!AS78</f>
        <v>386115192.77702522</v>
      </c>
      <c r="R78" s="38">
        <f>'Total Property Damage Expected'!R78+Summary!AT78</f>
        <v>259010742.31694305</v>
      </c>
      <c r="S78" s="38">
        <f>'Total Property Damage Expected'!S78+Summary!AU78</f>
        <v>143609320.16714919</v>
      </c>
    </row>
    <row r="79" spans="1:19" x14ac:dyDescent="0.35">
      <c r="A79">
        <v>2098</v>
      </c>
      <c r="B79" s="36">
        <f>'Total Property Damage Expected'!B79+Summary!AD79</f>
        <v>11814887.022944765</v>
      </c>
      <c r="C79" s="36">
        <f>'Total Property Damage Expected'!C79+Summary!AE79</f>
        <v>15157858.932537666</v>
      </c>
      <c r="D79" s="36">
        <f>'Total Property Damage Expected'!D79+Summary!AF79</f>
        <v>15982153.375998925</v>
      </c>
      <c r="E79" s="36">
        <f>'Total Property Damage Expected'!E79+Summary!AG79</f>
        <v>10509754.1541311</v>
      </c>
      <c r="F79" s="36">
        <f>'Total Property Damage Expected'!F79+Summary!AH79</f>
        <v>8746679.9278389551</v>
      </c>
      <c r="G79" s="36">
        <f>'Total Property Damage Expected'!G79+Summary!AI79</f>
        <v>5243428.5431285873</v>
      </c>
      <c r="H79" s="37">
        <f>'Total Property Damage Expected'!H79+Summary!AJ79</f>
        <v>30657250.977594972</v>
      </c>
      <c r="I79" s="37">
        <f>'Total Property Damage Expected'!I79+Summary!AK79</f>
        <v>32837738.559389766</v>
      </c>
      <c r="J79" s="37">
        <f>'Total Property Damage Expected'!J79+Summary!AL79</f>
        <v>20937519.357469935</v>
      </c>
      <c r="K79" s="37">
        <f>'Total Property Damage Expected'!K79+Summary!AM79</f>
        <v>16171249.057066863</v>
      </c>
      <c r="L79" s="37">
        <f>'Total Property Damage Expected'!L79+Summary!AN79</f>
        <v>14253548.615982193</v>
      </c>
      <c r="M79" s="37">
        <f>'Total Property Damage Expected'!M79+Summary!AO79</f>
        <v>6032846.8822810445</v>
      </c>
      <c r="N79" s="38">
        <f>'Total Property Damage Expected'!N79+Summary!AP79</f>
        <v>762531350.80354154</v>
      </c>
      <c r="O79" s="38">
        <f>'Total Property Damage Expected'!O79+Summary!AQ79</f>
        <v>1385140969.6655407</v>
      </c>
      <c r="P79" s="38">
        <f>'Total Property Damage Expected'!P79+Summary!AR79</f>
        <v>1040784519.1244218</v>
      </c>
      <c r="Q79" s="38">
        <f>'Total Property Damage Expected'!Q79+Summary!AS79</f>
        <v>390144638.94653583</v>
      </c>
      <c r="R79" s="38">
        <f>'Total Property Damage Expected'!R79+Summary!AT79</f>
        <v>261674794.95348588</v>
      </c>
      <c r="S79" s="38">
        <f>'Total Property Damage Expected'!S79+Summary!AU79</f>
        <v>145070556.00971207</v>
      </c>
    </row>
    <row r="80" spans="1:19" x14ac:dyDescent="0.35">
      <c r="A80">
        <v>2099</v>
      </c>
      <c r="B80" s="36">
        <f>'Total Property Damage Expected'!B80+Summary!AD80</f>
        <v>12003344.849685755</v>
      </c>
      <c r="C80" s="36">
        <f>'Total Property Damage Expected'!C80+Summary!AE80</f>
        <v>15399640.097852657</v>
      </c>
      <c r="D80" s="36">
        <f>'Total Property Damage Expected'!D80+Summary!AF80</f>
        <v>16237082.761784218</v>
      </c>
      <c r="E80" s="36">
        <f>'Total Property Damage Expected'!E80+Summary!AG80</f>
        <v>10677393.965127446</v>
      </c>
      <c r="F80" s="36">
        <f>'Total Property Damage Expected'!F80+Summary!AH80</f>
        <v>8886197.1561627109</v>
      </c>
      <c r="G80" s="36">
        <f>'Total Property Damage Expected'!G80+Summary!AI80</f>
        <v>5327065.8344535623</v>
      </c>
      <c r="H80" s="37">
        <f>'Total Property Damage Expected'!H80+Summary!AJ80</f>
        <v>30936885.412541993</v>
      </c>
      <c r="I80" s="37">
        <f>'Total Property Damage Expected'!I80+Summary!AK80</f>
        <v>33138520.77207708</v>
      </c>
      <c r="J80" s="37">
        <f>'Total Property Damage Expected'!J80+Summary!AL80</f>
        <v>21130436.537620798</v>
      </c>
      <c r="K80" s="37">
        <f>'Total Property Damage Expected'!K80+Summary!AM80</f>
        <v>16324186.136770802</v>
      </c>
      <c r="L80" s="37">
        <f>'Total Property Damage Expected'!L80+Summary!AN80</f>
        <v>14387078.183336888</v>
      </c>
      <c r="M80" s="37">
        <f>'Total Property Damage Expected'!M80+Summary!AO80</f>
        <v>6088984.8683351083</v>
      </c>
      <c r="N80" s="38">
        <f>'Total Property Damage Expected'!N80+Summary!AP80</f>
        <v>770030923.47093987</v>
      </c>
      <c r="O80" s="38">
        <f>'Total Property Damage Expected'!O80+Summary!AQ80</f>
        <v>1398868821.2740781</v>
      </c>
      <c r="P80" s="38">
        <f>'Total Property Damage Expected'!P80+Summary!AR80</f>
        <v>1051208074.0653396</v>
      </c>
      <c r="Q80" s="38">
        <f>'Total Property Damage Expected'!Q80+Summary!AS80</f>
        <v>394219514.01495194</v>
      </c>
      <c r="R80" s="38">
        <f>'Total Property Damage Expected'!R80+Summary!AT80</f>
        <v>264368472.91530591</v>
      </c>
      <c r="S80" s="38">
        <f>'Total Property Damage Expected'!S80+Summary!AU80</f>
        <v>146547872.09594506</v>
      </c>
    </row>
    <row r="81" spans="1:19" x14ac:dyDescent="0.35">
      <c r="A81">
        <v>2100</v>
      </c>
      <c r="B81" s="36">
        <f>'Total Property Damage Expected'!B81+Summary!AD81</f>
        <v>15566713.51680653</v>
      </c>
      <c r="C81" s="36">
        <f>'Total Property Damage Expected'!C81+Summary!AE81</f>
        <v>19971248.736678146</v>
      </c>
      <c r="D81" s="36">
        <f>'Total Property Damage Expected'!D81+Summary!AF81</f>
        <v>21057298.516920459</v>
      </c>
      <c r="E81" s="36">
        <f>'Total Property Damage Expected'!E81+Summary!AG81</f>
        <v>13847134.698089529</v>
      </c>
      <c r="F81" s="36">
        <f>'Total Property Damage Expected'!F81+Summary!AH81</f>
        <v>11524194.890349019</v>
      </c>
      <c r="G81" s="36">
        <f>'Total Property Damage Expected'!G81+Summary!AI81</f>
        <v>6908483.3243191764</v>
      </c>
      <c r="H81" s="37">
        <f>'Total Property Damage Expected'!H81+Summary!AJ81</f>
        <v>39851399.801886313</v>
      </c>
      <c r="I81" s="37">
        <f>'Total Property Damage Expected'!I81+Summary!AK81</f>
        <v>42689068.825802244</v>
      </c>
      <c r="J81" s="37">
        <f>'Total Property Damage Expected'!J81+Summary!AL81</f>
        <v>27221716.007704169</v>
      </c>
      <c r="K81" s="37">
        <f>'Total Property Damage Expected'!K81+Summary!AM81</f>
        <v>21035058.174040854</v>
      </c>
      <c r="L81" s="37">
        <f>'Total Property Damage Expected'!L81+Summary!AN81</f>
        <v>18537290.875264581</v>
      </c>
      <c r="M81" s="37">
        <f>'Total Property Damage Expected'!M81+Summary!AO81</f>
        <v>7844972.7072473373</v>
      </c>
      <c r="N81" s="38">
        <f>'Total Property Damage Expected'!N81+Summary!AP81</f>
        <v>992622016.43700123</v>
      </c>
      <c r="O81" s="38">
        <f>'Total Property Damage Expected'!O81+Summary!AQ81</f>
        <v>1803372101.4367414</v>
      </c>
      <c r="P81" s="38">
        <f>'Total Property Damage Expected'!P81+Summary!AR81</f>
        <v>1355320399.68207</v>
      </c>
      <c r="Q81" s="38">
        <f>'Total Property Damage Expected'!Q81+Summary!AS81</f>
        <v>508482788.4623059</v>
      </c>
      <c r="R81" s="38">
        <f>'Total Property Damage Expected'!R81+Summary!AT81</f>
        <v>340943982.64317584</v>
      </c>
      <c r="S81" s="38">
        <f>'Total Property Damage Expected'!S81+Summary!AU81</f>
        <v>188975409.19276971</v>
      </c>
    </row>
    <row r="82" spans="1:19" x14ac:dyDescent="0.35">
      <c r="A82">
        <v>2101</v>
      </c>
      <c r="B82" s="36">
        <f>'Total Property Damage Expected'!B82+Summary!AD82</f>
        <v>15815016.271896753</v>
      </c>
      <c r="C82" s="36">
        <f>'Total Property Damage Expected'!C82+Summary!AE82</f>
        <v>20289807.697665993</v>
      </c>
      <c r="D82" s="36">
        <f>'Total Property Damage Expected'!D82+Summary!AF82</f>
        <v>21393180.925937857</v>
      </c>
      <c r="E82" s="36">
        <f>'Total Property Damage Expected'!E82+Summary!AG82</f>
        <v>14068008.660466298</v>
      </c>
      <c r="F82" s="36">
        <f>'Total Property Damage Expected'!F82+Summary!AH82</f>
        <v>11708015.92221814</v>
      </c>
      <c r="G82" s="36">
        <f>'Total Property Damage Expected'!G82+Summary!AI82</f>
        <v>7018679.7020627065</v>
      </c>
      <c r="H82" s="37">
        <f>'Total Property Damage Expected'!H82+Summary!AJ82</f>
        <v>40215207.523663044</v>
      </c>
      <c r="I82" s="37">
        <f>'Total Property Damage Expected'!I82+Summary!AK82</f>
        <v>43080432.913215078</v>
      </c>
      <c r="J82" s="37">
        <f>'Total Property Damage Expected'!J82+Summary!AL82</f>
        <v>27472769.576517403</v>
      </c>
      <c r="K82" s="37">
        <f>'Total Property Damage Expected'!K82+Summary!AM82</f>
        <v>21234216.122387342</v>
      </c>
      <c r="L82" s="37">
        <f>'Total Property Damage Expected'!L82+Summary!AN82</f>
        <v>18711134.207894731</v>
      </c>
      <c r="M82" s="37">
        <f>'Total Property Damage Expected'!M82+Summary!AO82</f>
        <v>7918046.6984853903</v>
      </c>
      <c r="N82" s="38">
        <f>'Total Property Damage Expected'!N82+Summary!AP82</f>
        <v>1002399968.5914726</v>
      </c>
      <c r="O82" s="38">
        <f>'Total Property Damage Expected'!O82+Summary!AQ82</f>
        <v>1821273512.5766683</v>
      </c>
      <c r="P82" s="38">
        <f>'Total Property Damage Expected'!P82+Summary!AR82</f>
        <v>1368916041.4137285</v>
      </c>
      <c r="Q82" s="38">
        <f>'Total Property Damage Expected'!Q82+Summary!AS82</f>
        <v>513802466.55488074</v>
      </c>
      <c r="R82" s="38">
        <f>'Total Property Damage Expected'!R82+Summary!AT82</f>
        <v>344459463.30360043</v>
      </c>
      <c r="S82" s="38">
        <f>'Total Property Damage Expected'!S82+Summary!AU82</f>
        <v>190902991.78704339</v>
      </c>
    </row>
    <row r="83" spans="1:19" x14ac:dyDescent="0.35">
      <c r="A83">
        <v>2102</v>
      </c>
      <c r="B83" s="36">
        <f>'Total Property Damage Expected'!B83+Summary!AD83</f>
        <v>16067279.674050912</v>
      </c>
      <c r="C83" s="36">
        <f>'Total Property Damage Expected'!C83+Summary!AE83</f>
        <v>20613447.953918032</v>
      </c>
      <c r="D83" s="36">
        <f>'Total Property Damage Expected'!D83+Summary!AF83</f>
        <v>21734420.95443321</v>
      </c>
      <c r="E83" s="36">
        <f>'Total Property Damage Expected'!E83+Summary!AG83</f>
        <v>14292405.756568544</v>
      </c>
      <c r="F83" s="36">
        <f>'Total Property Damage Expected'!F83+Summary!AH83</f>
        <v>11894769.061022187</v>
      </c>
      <c r="G83" s="36">
        <f>'Total Property Damage Expected'!G83+Summary!AI83</f>
        <v>7130633.8088326715</v>
      </c>
      <c r="H83" s="37">
        <f>'Total Property Damage Expected'!H83+Summary!AJ83</f>
        <v>40582494.22811991</v>
      </c>
      <c r="I83" s="37">
        <f>'Total Property Damage Expected'!I83+Summary!AK83</f>
        <v>43475561.245393865</v>
      </c>
      <c r="J83" s="37">
        <f>'Total Property Damage Expected'!J83+Summary!AL83</f>
        <v>27726257.401935212</v>
      </c>
      <c r="K83" s="37">
        <f>'Total Property Damage Expected'!K83+Summary!AM83</f>
        <v>21435372.439368211</v>
      </c>
      <c r="L83" s="37">
        <f>'Total Property Damage Expected'!L83+Summary!AN83</f>
        <v>18886700.738701854</v>
      </c>
      <c r="M83" s="37">
        <f>'Total Property Damage Expected'!M83+Summary!AO83</f>
        <v>7991838.6596383713</v>
      </c>
      <c r="N83" s="38">
        <f>'Total Property Damage Expected'!N83+Summary!AP83</f>
        <v>1012282047.2466736</v>
      </c>
      <c r="O83" s="38">
        <f>'Total Property Damage Expected'!O83+Summary!AQ83</f>
        <v>1839367085.6489859</v>
      </c>
      <c r="P83" s="38">
        <f>'Total Property Damage Expected'!P83+Summary!AR83</f>
        <v>1382659194.3576894</v>
      </c>
      <c r="Q83" s="38">
        <f>'Total Property Damage Expected'!Q83+Summary!AS83</f>
        <v>519182259.01816356</v>
      </c>
      <c r="R83" s="38">
        <f>'Total Property Damage Expected'!R83+Summary!AT83</f>
        <v>348014130.434008</v>
      </c>
      <c r="S83" s="38">
        <f>'Total Property Damage Expected'!S83+Summary!AU83</f>
        <v>192851837.74938786</v>
      </c>
    </row>
    <row r="84" spans="1:19" x14ac:dyDescent="0.35">
      <c r="A84">
        <v>2103</v>
      </c>
      <c r="B84" s="36">
        <f>'Total Property Damage Expected'!B84+Summary!AD84</f>
        <v>16323566.899068877</v>
      </c>
      <c r="C84" s="36">
        <f>'Total Property Damage Expected'!C84+Summary!AE84</f>
        <v>20942250.556557361</v>
      </c>
      <c r="D84" s="36">
        <f>'Total Property Damage Expected'!D84+Summary!AF84</f>
        <v>22081104.061143558</v>
      </c>
      <c r="E84" s="36">
        <f>'Total Property Damage Expected'!E84+Summary!AG84</f>
        <v>14520382.18347406</v>
      </c>
      <c r="F84" s="36">
        <f>'Total Property Damage Expected'!F84+Summary!AH84</f>
        <v>12084501.076442465</v>
      </c>
      <c r="G84" s="36">
        <f>'Total Property Damage Expected'!G84+Summary!AI84</f>
        <v>7244373.6819511103</v>
      </c>
      <c r="H84" s="37">
        <f>'Total Property Damage Expected'!H84+Summary!AJ84</f>
        <v>40953295.261712596</v>
      </c>
      <c r="I84" s="37">
        <f>'Total Property Damage Expected'!I84+Summary!AK84</f>
        <v>43874492.340572178</v>
      </c>
      <c r="J84" s="37">
        <f>'Total Property Damage Expected'!J84+Summary!AL84</f>
        <v>27982204.637392506</v>
      </c>
      <c r="K84" s="37">
        <f>'Total Property Damage Expected'!K84+Summary!AM84</f>
        <v>21638548.609065164</v>
      </c>
      <c r="L84" s="37">
        <f>'Total Property Damage Expected'!L84+Summary!AN84</f>
        <v>19064008.739838544</v>
      </c>
      <c r="M84" s="37">
        <f>'Total Property Damage Expected'!M84+Summary!AO84</f>
        <v>8066356.1265573082</v>
      </c>
      <c r="N84" s="38">
        <f>'Total Property Damage Expected'!N84+Summary!AP84</f>
        <v>1022269448.287974</v>
      </c>
      <c r="O84" s="38">
        <f>'Total Property Damage Expected'!O84+Summary!AQ84</f>
        <v>1857655043.3732872</v>
      </c>
      <c r="P84" s="38">
        <f>'Total Property Damage Expected'!P84+Summary!AR84</f>
        <v>1396551580.8162742</v>
      </c>
      <c r="Q84" s="38">
        <f>'Total Property Damage Expected'!Q84+Summary!AS84</f>
        <v>524622891.98489422</v>
      </c>
      <c r="R84" s="38">
        <f>'Total Property Damage Expected'!R84+Summary!AT84</f>
        <v>351608452.12999886</v>
      </c>
      <c r="S84" s="38">
        <f>'Total Property Damage Expected'!S84+Summary!AU84</f>
        <v>194822198.88048452</v>
      </c>
    </row>
    <row r="85" spans="1:19" x14ac:dyDescent="0.35">
      <c r="A85">
        <v>2104</v>
      </c>
      <c r="B85" s="36">
        <f>'Total Property Damage Expected'!B85+Summary!AD85</f>
        <v>16583942.130460039</v>
      </c>
      <c r="C85" s="36">
        <f>'Total Property Damage Expected'!C85+Summary!AE85</f>
        <v>21276297.849543694</v>
      </c>
      <c r="D85" s="36">
        <f>'Total Property Damage Expected'!D85+Summary!AF85</f>
        <v>22433317.067947879</v>
      </c>
      <c r="E85" s="36">
        <f>'Total Property Damage Expected'!E85+Summary!AG85</f>
        <v>14751995.034653407</v>
      </c>
      <c r="F85" s="36">
        <f>'Total Property Damage Expected'!F85+Summary!AH85</f>
        <v>12277259.484177781</v>
      </c>
      <c r="G85" s="36">
        <f>'Total Property Damage Expected'!G85+Summary!AI85</f>
        <v>7359927.8059599781</v>
      </c>
      <c r="H85" s="37">
        <f>'Total Property Damage Expected'!H85+Summary!AJ85</f>
        <v>41327646.35614983</v>
      </c>
      <c r="I85" s="37">
        <f>'Total Property Damage Expected'!I85+Summary!AK85</f>
        <v>44277265.140044391</v>
      </c>
      <c r="J85" s="37">
        <f>'Total Property Damage Expected'!J85+Summary!AL85</f>
        <v>28240636.715467878</v>
      </c>
      <c r="K85" s="37">
        <f>'Total Property Damage Expected'!K85+Summary!AM85</f>
        <v>21843766.363697305</v>
      </c>
      <c r="L85" s="37">
        <f>'Total Property Damage Expected'!L85+Summary!AN85</f>
        <v>19243076.691660494</v>
      </c>
      <c r="M85" s="37">
        <f>'Total Property Damage Expected'!M85+Summary!AO85</f>
        <v>8141606.7200849578</v>
      </c>
      <c r="N85" s="38">
        <f>'Total Property Damage Expected'!N85+Summary!AP85</f>
        <v>1032363382.2327942</v>
      </c>
      <c r="O85" s="38">
        <f>'Total Property Damage Expected'!O85+Summary!AQ85</f>
        <v>1876139635.8154869</v>
      </c>
      <c r="P85" s="38">
        <f>'Total Property Damage Expected'!P85+Summary!AR85</f>
        <v>1410594944.433845</v>
      </c>
      <c r="Q85" s="38">
        <f>'Total Property Damage Expected'!Q85+Summary!AS85</f>
        <v>530125100.81383145</v>
      </c>
      <c r="R85" s="38">
        <f>'Total Property Damage Expected'!R85+Summary!AT85</f>
        <v>355242902.38697141</v>
      </c>
      <c r="S85" s="38">
        <f>'Total Property Damage Expected'!S85+Summary!AU85</f>
        <v>196814330.13446876</v>
      </c>
    </row>
    <row r="86" spans="1:19" x14ac:dyDescent="0.35">
      <c r="A86">
        <v>2105</v>
      </c>
      <c r="B86" s="36">
        <f>'Total Property Damage Expected'!B86+Summary!AD86</f>
        <v>16848470.575517133</v>
      </c>
      <c r="C86" s="36">
        <f>'Total Property Damage Expected'!C86+Summary!AE86</f>
        <v>21615673.490295243</v>
      </c>
      <c r="D86" s="36">
        <f>'Total Property Damage Expected'!D86+Summary!AF86</f>
        <v>22791148.181610387</v>
      </c>
      <c r="E86" s="36">
        <f>'Total Property Damage Expected'!E86+Summary!AG86</f>
        <v>14987302.314268149</v>
      </c>
      <c r="F86" s="36">
        <f>'Total Property Damage Expected'!F86+Summary!AH86</f>
        <v>12473092.55784408</v>
      </c>
      <c r="G86" s="36">
        <f>'Total Property Damage Expected'!G86+Summary!AI86</f>
        <v>7477325.1197546972</v>
      </c>
      <c r="H86" s="37">
        <f>'Total Property Damage Expected'!H86+Summary!AJ86</f>
        <v>41705583.632901587</v>
      </c>
      <c r="I86" s="37">
        <f>'Total Property Damage Expected'!I86+Summary!AK86</f>
        <v>44683919.0131521</v>
      </c>
      <c r="J86" s="37">
        <f>'Total Property Damage Expected'!J86+Summary!AL86</f>
        <v>28501579.351205282</v>
      </c>
      <c r="K86" s="37">
        <f>'Total Property Damage Expected'!K86+Summary!AM86</f>
        <v>22051047.686679125</v>
      </c>
      <c r="L86" s="37">
        <f>'Total Property Damage Expected'!L86+Summary!AN86</f>
        <v>19423923.285262782</v>
      </c>
      <c r="M86" s="37">
        <f>'Total Property Damage Expected'!M86+Summary!AO86</f>
        <v>8217598.1470819116</v>
      </c>
      <c r="N86" s="38">
        <f>'Total Property Damage Expected'!N86+Summary!AP86</f>
        <v>1042565074.4182128</v>
      </c>
      <c r="O86" s="38">
        <f>'Total Property Damage Expected'!O86+Summary!AQ86</f>
        <v>1894823140.7398007</v>
      </c>
      <c r="P86" s="38">
        <f>'Total Property Damage Expected'!P86+Summary!AR86</f>
        <v>1424791050.4728603</v>
      </c>
      <c r="Q86" s="38">
        <f>'Total Property Damage Expected'!Q86+Summary!AS86</f>
        <v>535689630.21111178</v>
      </c>
      <c r="R86" s="38">
        <f>'Total Property Damage Expected'!R86+Summary!AT86</f>
        <v>358917961.17731565</v>
      </c>
      <c r="S86" s="38">
        <f>'Total Property Damage Expected'!S86+Summary!AU86</f>
        <v>198828489.66001403</v>
      </c>
    </row>
    <row r="87" spans="1:19" x14ac:dyDescent="0.35">
      <c r="A87">
        <v>2106</v>
      </c>
      <c r="B87" s="36">
        <f>'Total Property Damage Expected'!B87+Summary!AD87</f>
        <v>17117218.481646504</v>
      </c>
      <c r="C87" s="36">
        <f>'Total Property Damage Expected'!C87+Summary!AE87</f>
        <v>21960462.470639512</v>
      </c>
      <c r="D87" s="36">
        <f>'Total Property Damage Expected'!D87+Summary!AF87</f>
        <v>23154687.015870661</v>
      </c>
      <c r="E87" s="36">
        <f>'Total Property Damage Expected'!E87+Summary!AG87</f>
        <v>15226362.951697182</v>
      </c>
      <c r="F87" s="36">
        <f>'Total Property Damage Expected'!F87+Summary!AH87</f>
        <v>12672049.341063885</v>
      </c>
      <c r="G87" s="36">
        <f>'Total Property Damage Expected'!G87+Summary!AI87</f>
        <v>7596595.0238314914</v>
      </c>
      <c r="H87" s="37">
        <f>'Total Property Damage Expected'!H87+Summary!AJ87</f>
        <v>42087143.607763633</v>
      </c>
      <c r="I87" s="37">
        <f>'Total Property Damage Expected'!I87+Summary!AK87</f>
        <v>45094493.762333177</v>
      </c>
      <c r="J87" s="37">
        <f>'Total Property Damage Expected'!J87+Summary!AL87</f>
        <v>28765058.545477614</v>
      </c>
      <c r="K87" s="37">
        <f>'Total Property Damage Expected'!K87+Summary!AM87</f>
        <v>22260414.815718144</v>
      </c>
      <c r="L87" s="37">
        <f>'Total Property Damage Expected'!L87+Summary!AN87</f>
        <v>19606567.425048787</v>
      </c>
      <c r="M87" s="37">
        <f>'Total Property Damage Expected'!M87+Summary!AO87</f>
        <v>8294338.2014658153</v>
      </c>
      <c r="N87" s="38">
        <f>'Total Property Damage Expected'!N87+Summary!AP87</f>
        <v>1052875765.1910566</v>
      </c>
      <c r="O87" s="38">
        <f>'Total Property Damage Expected'!O87+Summary!AQ87</f>
        <v>1913707863.9653888</v>
      </c>
      <c r="P87" s="38">
        <f>'Total Property Damage Expected'!P87+Summary!AR87</f>
        <v>1439141686.0936036</v>
      </c>
      <c r="Q87" s="38">
        <f>'Total Property Damage Expected'!Q87+Summary!AS87</f>
        <v>541317234.3532393</v>
      </c>
      <c r="R87" s="38">
        <f>'Total Property Damage Expected'!R87+Summary!AT87</f>
        <v>362634114.52864099</v>
      </c>
      <c r="S87" s="38">
        <f>'Total Property Damage Expected'!S87+Summary!AU87</f>
        <v>200864938.84196517</v>
      </c>
    </row>
    <row r="88" spans="1:19" x14ac:dyDescent="0.35">
      <c r="A88">
        <v>2107</v>
      </c>
      <c r="B88" s="36">
        <f>'Total Property Damage Expected'!B88+Summary!AD88</f>
        <v>17390253.152958814</v>
      </c>
      <c r="C88" s="36">
        <f>'Total Property Damage Expected'!C88+Summary!AE88</f>
        <v>22310751.138098329</v>
      </c>
      <c r="D88" s="36">
        <f>'Total Property Damage Expected'!D88+Summary!AF88</f>
        <v>23524024.613886148</v>
      </c>
      <c r="E88" s="36">
        <f>'Total Property Damage Expected'!E88+Summary!AG88</f>
        <v>15469236.81629476</v>
      </c>
      <c r="F88" s="36">
        <f>'Total Property Damage Expected'!F88+Summary!AH88</f>
        <v>12874179.65974858</v>
      </c>
      <c r="G88" s="36">
        <f>'Total Property Damage Expected'!G88+Summary!AI88</f>
        <v>7717767.3876503268</v>
      </c>
      <c r="H88" s="37">
        <f>'Total Property Damage Expected'!H88+Summary!AJ88</f>
        <v>42472363.195478961</v>
      </c>
      <c r="I88" s="37">
        <f>'Total Property Damage Expected'!I88+Summary!AK88</f>
        <v>45509029.628234021</v>
      </c>
      <c r="J88" s="37">
        <f>'Total Property Damage Expected'!J88+Summary!AL88</f>
        <v>29031100.588392809</v>
      </c>
      <c r="K88" s="37">
        <f>'Total Property Damage Expected'!K88+Summary!AM88</f>
        <v>22471890.245952778</v>
      </c>
      <c r="L88" s="37">
        <f>'Total Property Damage Expected'!L88+Summary!AN88</f>
        <v>19791028.231332161</v>
      </c>
      <c r="M88" s="37">
        <f>'Total Property Damage Expected'!M88+Summary!AO88</f>
        <v>8371834.7652638648</v>
      </c>
      <c r="N88" s="38">
        <f>'Total Property Damage Expected'!N88+Summary!AP88</f>
        <v>1063296710.1005073</v>
      </c>
      <c r="O88" s="38">
        <f>'Total Property Damage Expected'!O88+Summary!AQ88</f>
        <v>1932796139.7277408</v>
      </c>
      <c r="P88" s="38">
        <f>'Total Property Damage Expected'!P88+Summary!AR88</f>
        <v>1453648660.637639</v>
      </c>
      <c r="Q88" s="38">
        <f>'Total Property Damage Expected'!Q88+Summary!AS88</f>
        <v>547008677.01173091</v>
      </c>
      <c r="R88" s="38">
        <f>'Total Property Damage Expected'!R88+Summary!AT88</f>
        <v>366391854.60305387</v>
      </c>
      <c r="S88" s="38">
        <f>'Total Property Damage Expected'!S88+Summary!AU88</f>
        <v>202923942.34352821</v>
      </c>
    </row>
    <row r="89" spans="1:19" x14ac:dyDescent="0.35">
      <c r="A89">
        <v>2108</v>
      </c>
      <c r="B89" s="36">
        <f>'Total Property Damage Expected'!B89+Summary!AD89</f>
        <v>17667642.967124421</v>
      </c>
      <c r="C89" s="36">
        <f>'Total Property Damage Expected'!C89+Summary!AE89</f>
        <v>22666627.217512339</v>
      </c>
      <c r="D89" s="36">
        <f>'Total Property Damage Expected'!D89+Summary!AF89</f>
        <v>23899253.471032646</v>
      </c>
      <c r="E89" s="36">
        <f>'Total Property Damage Expected'!E89+Summary!AG89</f>
        <v>15715984.732383931</v>
      </c>
      <c r="F89" s="36">
        <f>'Total Property Damage Expected'!F89+Summary!AH89</f>
        <v>13079534.134576606</v>
      </c>
      <c r="G89" s="36">
        <f>'Total Property Damage Expected'!G89+Summary!AI89</f>
        <v>7840872.557115294</v>
      </c>
      <c r="H89" s="37">
        <f>'Total Property Damage Expected'!H89+Summary!AJ89</f>
        <v>42861279.714416817</v>
      </c>
      <c r="I89" s="37">
        <f>'Total Property Damage Expected'!I89+Summary!AK89</f>
        <v>45927567.294886045</v>
      </c>
      <c r="J89" s="37">
        <f>'Total Property Damage Expected'!J89+Summary!AL89</f>
        <v>29299732.06274306</v>
      </c>
      <c r="K89" s="37">
        <f>'Total Property Damage Expected'!K89+Summary!AM89</f>
        <v>22685496.733130995</v>
      </c>
      <c r="L89" s="37">
        <f>'Total Property Damage Expected'!L89+Summary!AN89</f>
        <v>19977325.042972323</v>
      </c>
      <c r="M89" s="37">
        <f>'Total Property Damage Expected'!M89+Summary!AO89</f>
        <v>8450095.8096787669</v>
      </c>
      <c r="N89" s="38">
        <f>'Total Property Damage Expected'!N89+Summary!AP89</f>
        <v>1073829180.093257</v>
      </c>
      <c r="O89" s="38">
        <f>'Total Property Damage Expected'!O89+Summary!AQ89</f>
        <v>1952090331.044847</v>
      </c>
      <c r="P89" s="38">
        <f>'Total Property Damage Expected'!P89+Summary!AR89</f>
        <v>1468313805.9150362</v>
      </c>
      <c r="Q89" s="38">
        <f>'Total Property Damage Expected'!Q89+Summary!AS89</f>
        <v>552764731.67943799</v>
      </c>
      <c r="R89" s="38">
        <f>'Total Property Damage Expected'!R89+Summary!AT89</f>
        <v>370191679.77749717</v>
      </c>
      <c r="S89" s="38">
        <f>'Total Property Damage Expected'!S89+Summary!AU89</f>
        <v>205005768.14902478</v>
      </c>
    </row>
    <row r="90" spans="1:19" x14ac:dyDescent="0.35">
      <c r="A90">
        <v>2109</v>
      </c>
      <c r="B90" s="36">
        <f>'Total Property Damage Expected'!B90+Summary!AD90</f>
        <v>17949457.39249758</v>
      </c>
      <c r="C90" s="36">
        <f>'Total Property Damage Expected'!C90+Summary!AE90</f>
        <v>23028179.833010465</v>
      </c>
      <c r="D90" s="36">
        <f>'Total Property Damage Expected'!D90+Summary!AF90</f>
        <v>24280467.558068432</v>
      </c>
      <c r="E90" s="36">
        <f>'Total Property Damage Expected'!E90+Summary!AG90</f>
        <v>15966668.494489128</v>
      </c>
      <c r="F90" s="36">
        <f>'Total Property Damage Expected'!F90+Summary!AH90</f>
        <v>13288164.19367069</v>
      </c>
      <c r="G90" s="36">
        <f>'Total Property Damage Expected'!G90+Summary!AI90</f>
        <v>7965941.3621743135</v>
      </c>
      <c r="H90" s="37">
        <f>'Total Property Damage Expected'!H90+Summary!AJ90</f>
        <v>43253930.891310178</v>
      </c>
      <c r="I90" s="37">
        <f>'Total Property Damage Expected'!I90+Summary!AK90</f>
        <v>46350147.894947097</v>
      </c>
      <c r="J90" s="37">
        <f>'Total Property Damage Expected'!J90+Summary!AL90</f>
        <v>29570979.847497568</v>
      </c>
      <c r="K90" s="37">
        <f>'Total Property Damage Expected'!K90+Summary!AM90</f>
        <v>22901257.296830233</v>
      </c>
      <c r="L90" s="37">
        <f>'Total Property Damage Expected'!L90+Summary!AN90</f>
        <v>20165477.420043901</v>
      </c>
      <c r="M90" s="37">
        <f>'Total Property Damage Expected'!M90+Summary!AO90</f>
        <v>8529129.39616834</v>
      </c>
      <c r="N90" s="38">
        <f>'Total Property Damage Expected'!N90+Summary!AP90</f>
        <v>1084474461.7112489</v>
      </c>
      <c r="O90" s="38">
        <f>'Total Property Damage Expected'!O90+Summary!AQ90</f>
        <v>1971592830.0882344</v>
      </c>
      <c r="P90" s="38">
        <f>'Total Property Damage Expected'!P90+Summary!AR90</f>
        <v>1483138976.4954216</v>
      </c>
      <c r="Q90" s="38">
        <f>'Total Property Damage Expected'!Q90+Summary!AS90</f>
        <v>558586181.69856811</v>
      </c>
      <c r="R90" s="38">
        <f>'Total Property Damage Expected'!R90+Summary!AT90</f>
        <v>374034094.72516817</v>
      </c>
      <c r="S90" s="38">
        <f>'Total Property Damage Expected'!S90+Summary!AU90</f>
        <v>207110687.60721827</v>
      </c>
    </row>
    <row r="91" spans="1:19" x14ac:dyDescent="0.35">
      <c r="A91">
        <v>2110</v>
      </c>
      <c r="B91" s="36">
        <f>'Total Property Damage Expected'!B91+Summary!AD91</f>
        <v>22667369.379376438</v>
      </c>
      <c r="C91" s="36">
        <f>'Total Property Damage Expected'!C91+Summary!AE91</f>
        <v>29081004.901448067</v>
      </c>
      <c r="D91" s="36">
        <f>'Total Property Damage Expected'!D91+Summary!AF91</f>
        <v>30662449.2767534</v>
      </c>
      <c r="E91" s="36">
        <f>'Total Property Damage Expected'!E91+Summary!AG91</f>
        <v>20163415.785142995</v>
      </c>
      <c r="F91" s="36">
        <f>'Total Property Damage Expected'!F91+Summary!AH91</f>
        <v>16780881.98240659</v>
      </c>
      <c r="G91" s="36">
        <f>'Total Property Damage Expected'!G91+Summary!AI91</f>
        <v>10059743.387358924</v>
      </c>
      <c r="H91" s="37">
        <f>'Total Property Damage Expected'!H91+Summary!AJ91</f>
        <v>54258135.508668251</v>
      </c>
      <c r="I91" s="37">
        <f>'Total Property Damage Expected'!I91+Summary!AK91</f>
        <v>58144376.306224376</v>
      </c>
      <c r="J91" s="37">
        <f>'Total Property Damage Expected'!J91+Summary!AL91</f>
        <v>37097683.776215106</v>
      </c>
      <c r="K91" s="37">
        <f>'Total Property Damage Expected'!K91+Summary!AM91</f>
        <v>28737553.936256427</v>
      </c>
      <c r="L91" s="37">
        <f>'Total Property Damage Expected'!L91+Summary!AN91</f>
        <v>25302240.038541887</v>
      </c>
      <c r="M91" s="37">
        <f>'Total Property Damage Expected'!M91+Summary!AO91</f>
        <v>10701063.807517303</v>
      </c>
      <c r="N91" s="38">
        <f>'Total Property Damage Expected'!N91+Summary!AP91</f>
        <v>1361394362.6572626</v>
      </c>
      <c r="O91" s="38">
        <f>'Total Property Damage Expected'!O91+Summary!AQ91</f>
        <v>2475227390.3860202</v>
      </c>
      <c r="P91" s="38">
        <f>'Total Property Damage Expected'!P91+Summary!AR91</f>
        <v>1862196229.0927632</v>
      </c>
      <c r="Q91" s="38">
        <f>'Total Property Damage Expected'!Q91+Summary!AS91</f>
        <v>701650585.24321198</v>
      </c>
      <c r="R91" s="38">
        <f>'Total Property Damage Expected'!R91+Summary!AT91</f>
        <v>469760520.86422676</v>
      </c>
      <c r="S91" s="38">
        <f>'Total Property Damage Expected'!S91+Summary!AU91</f>
        <v>260087614.86286819</v>
      </c>
    </row>
    <row r="92" spans="1:19" x14ac:dyDescent="0.35">
      <c r="A92">
        <v>2111</v>
      </c>
      <c r="B92" s="36">
        <f>'Total Property Damage Expected'!B92+Summary!AD92</f>
        <v>23028933.833008241</v>
      </c>
      <c r="C92" s="36">
        <f>'Total Property Damage Expected'!C92+Summary!AE92</f>
        <v>29544872.475681119</v>
      </c>
      <c r="D92" s="36">
        <f>'Total Property Damage Expected'!D92+Summary!AF92</f>
        <v>31151542.277984019</v>
      </c>
      <c r="E92" s="36">
        <f>'Total Property Damage Expected'!E92+Summary!AG92</f>
        <v>20485039.979361985</v>
      </c>
      <c r="F92" s="36">
        <f>'Total Property Damage Expected'!F92+Summary!AH92</f>
        <v>17048551.791103002</v>
      </c>
      <c r="G92" s="36">
        <f>'Total Property Damage Expected'!G92+Summary!AI92</f>
        <v>10220205.131315675</v>
      </c>
      <c r="H92" s="37">
        <f>'Total Property Damage Expected'!H92+Summary!AJ92</f>
        <v>54755634.850067362</v>
      </c>
      <c r="I92" s="37">
        <f>'Total Property Damage Expected'!I92+Summary!AK92</f>
        <v>58679857.718566589</v>
      </c>
      <c r="J92" s="37">
        <f>'Total Property Damage Expected'!J92+Summary!AL92</f>
        <v>37441455.363110237</v>
      </c>
      <c r="K92" s="37">
        <f>'Total Property Damage Expected'!K92+Summary!AM92</f>
        <v>29011190.277488045</v>
      </c>
      <c r="L92" s="37">
        <f>'Total Property Damage Expected'!L92+Summary!AN92</f>
        <v>25540803.708195582</v>
      </c>
      <c r="M92" s="37">
        <f>'Total Property Damage Expected'!M92+Summary!AO92</f>
        <v>10801254.986460915</v>
      </c>
      <c r="N92" s="38">
        <f>'Total Property Damage Expected'!N92+Summary!AP92</f>
        <v>1374911959.1703777</v>
      </c>
      <c r="O92" s="38">
        <f>'Total Property Damage Expected'!O92+Summary!AQ92</f>
        <v>2499996257.2299438</v>
      </c>
      <c r="P92" s="38">
        <f>'Total Property Damage Expected'!P92+Summary!AR92</f>
        <v>1881029028.09796</v>
      </c>
      <c r="Q92" s="38">
        <f>'Total Property Damage Expected'!Q92+Summary!AS92</f>
        <v>709052292.87311506</v>
      </c>
      <c r="R92" s="38">
        <f>'Total Property Damage Expected'!R92+Summary!AT92</f>
        <v>474644501.5731107</v>
      </c>
      <c r="S92" s="38">
        <f>'Total Property Damage Expected'!S92+Summary!AU92</f>
        <v>262762506.13009703</v>
      </c>
    </row>
    <row r="93" spans="1:19" x14ac:dyDescent="0.35">
      <c r="A93">
        <v>2112</v>
      </c>
      <c r="B93" s="36">
        <f>'Total Property Damage Expected'!B93+Summary!AD93</f>
        <v>23396265.557289857</v>
      </c>
      <c r="C93" s="36">
        <f>'Total Property Damage Expected'!C93+Summary!AE93</f>
        <v>30016139.145205207</v>
      </c>
      <c r="D93" s="36">
        <f>'Total Property Damage Expected'!D93+Summary!AF93</f>
        <v>31648436.742225427</v>
      </c>
      <c r="E93" s="36">
        <f>'Total Property Damage Expected'!E93+Summary!AG93</f>
        <v>20811794.362007838</v>
      </c>
      <c r="F93" s="36">
        <f>'Total Property Damage Expected'!F93+Summary!AH93</f>
        <v>17320491.168381251</v>
      </c>
      <c r="G93" s="36">
        <f>'Total Property Damage Expected'!G93+Summary!AI93</f>
        <v>10383226.381045306</v>
      </c>
      <c r="H93" s="37">
        <f>'Total Property Damage Expected'!H93+Summary!AJ93</f>
        <v>55257920.225528203</v>
      </c>
      <c r="I93" s="37">
        <f>'Total Property Damage Expected'!I93+Summary!AK93</f>
        <v>59220521.364157885</v>
      </c>
      <c r="J93" s="37">
        <f>'Total Property Damage Expected'!J93+Summary!AL93</f>
        <v>37788581.554671213</v>
      </c>
      <c r="K93" s="37">
        <f>'Total Property Damage Expected'!K93+Summary!AM93</f>
        <v>29287592.022229359</v>
      </c>
      <c r="L93" s="37">
        <f>'Total Property Damage Expected'!L93+Summary!AN93</f>
        <v>25781748.501516476</v>
      </c>
      <c r="M93" s="37">
        <f>'Total Property Damage Expected'!M93+Summary!AO93</f>
        <v>10902437.196777377</v>
      </c>
      <c r="N93" s="38">
        <f>'Total Property Damage Expected'!N93+Summary!AP93</f>
        <v>1388574698.8563054</v>
      </c>
      <c r="O93" s="38">
        <f>'Total Property Damage Expected'!O93+Summary!AQ93</f>
        <v>2525033196.7945843</v>
      </c>
      <c r="P93" s="38">
        <f>'Total Property Damage Expected'!P93+Summary!AR93</f>
        <v>1900067830.5024581</v>
      </c>
      <c r="Q93" s="38">
        <f>'Total Property Damage Expected'!Q93+Summary!AS93</f>
        <v>716538284.24438643</v>
      </c>
      <c r="R93" s="38">
        <f>'Total Property Damage Expected'!R93+Summary!AT93</f>
        <v>479583352.03922749</v>
      </c>
      <c r="S93" s="38">
        <f>'Total Property Damage Expected'!S93+Summary!AU93</f>
        <v>265467140.71665418</v>
      </c>
    </row>
    <row r="94" spans="1:19" x14ac:dyDescent="0.35">
      <c r="A94">
        <v>2113</v>
      </c>
      <c r="B94" s="36">
        <f>'Total Property Damage Expected'!B94+Summary!AD94</f>
        <v>23769456.545254372</v>
      </c>
      <c r="C94" s="36">
        <f>'Total Property Damage Expected'!C94+Summary!AE94</f>
        <v>30494922.932089914</v>
      </c>
      <c r="D94" s="36">
        <f>'Total Property Damage Expected'!D94+Summary!AF94</f>
        <v>32153257.1096658</v>
      </c>
      <c r="E94" s="36">
        <f>'Total Property Damage Expected'!E94+Summary!AG94</f>
        <v>21143760.764092553</v>
      </c>
      <c r="F94" s="36">
        <f>'Total Property Damage Expected'!F94+Summary!AH94</f>
        <v>17596768.217610799</v>
      </c>
      <c r="G94" s="36">
        <f>'Total Property Damage Expected'!G94+Summary!AI94</f>
        <v>10548847.962913278</v>
      </c>
      <c r="H94" s="37">
        <f>'Total Property Damage Expected'!H94+Summary!AJ94</f>
        <v>55765040.620808601</v>
      </c>
      <c r="I94" s="37">
        <f>'Total Property Damage Expected'!I94+Summary!AK94</f>
        <v>59766420.669000022</v>
      </c>
      <c r="J94" s="37">
        <f>'Total Property Damage Expected'!J94+Summary!AL94</f>
        <v>38139097.279053934</v>
      </c>
      <c r="K94" s="37">
        <f>'Total Property Damage Expected'!K94+Summary!AM94</f>
        <v>29566789.137061767</v>
      </c>
      <c r="L94" s="37">
        <f>'Total Property Damage Expected'!L94+Summary!AN94</f>
        <v>26025099.865953673</v>
      </c>
      <c r="M94" s="37">
        <f>'Total Property Damage Expected'!M94+Summary!AO94</f>
        <v>11004620.921517454</v>
      </c>
      <c r="N94" s="38">
        <f>'Total Property Damage Expected'!N94+Summary!AP94</f>
        <v>1402384260.9729991</v>
      </c>
      <c r="O94" s="38">
        <f>'Total Property Damage Expected'!O94+Summary!AQ94</f>
        <v>2550341332.2790976</v>
      </c>
      <c r="P94" s="38">
        <f>'Total Property Damage Expected'!P94+Summary!AR94</f>
        <v>1919315058.4451828</v>
      </c>
      <c r="Q94" s="38">
        <f>'Total Property Damage Expected'!Q94+Summary!AS94</f>
        <v>724109583.67102015</v>
      </c>
      <c r="R94" s="38">
        <f>'Total Property Damage Expected'!R94+Summary!AT94</f>
        <v>484577731.92483604</v>
      </c>
      <c r="S94" s="38">
        <f>'Total Property Damage Expected'!S94+Summary!AU94</f>
        <v>268201873.1950222</v>
      </c>
    </row>
    <row r="95" spans="1:19" x14ac:dyDescent="0.35">
      <c r="A95">
        <v>2114</v>
      </c>
      <c r="B95" s="36">
        <f>'Total Property Damage Expected'!B95+Summary!AD95</f>
        <v>24148600.257304572</v>
      </c>
      <c r="C95" s="36">
        <f>'Total Property Damage Expected'!C95+Summary!AE95</f>
        <v>30981343.74096052</v>
      </c>
      <c r="D95" s="36">
        <f>'Total Property Damage Expected'!D95+Summary!AF95</f>
        <v>32666129.805423629</v>
      </c>
      <c r="E95" s="36">
        <f>'Total Property Damage Expected'!E95+Summary!AG95</f>
        <v>21481022.321904652</v>
      </c>
      <c r="F95" s="36">
        <f>'Total Property Damage Expected'!F95+Summary!AH95</f>
        <v>17877452.128469665</v>
      </c>
      <c r="G95" s="36">
        <f>'Total Property Damage Expected'!G95+Summary!AI95</f>
        <v>10717111.354501449</v>
      </c>
      <c r="H95" s="37">
        <f>'Total Property Damage Expected'!H95+Summary!AJ95</f>
        <v>56277045.559835948</v>
      </c>
      <c r="I95" s="37">
        <f>'Total Property Damage Expected'!I95+Summary!AK95</f>
        <v>60317609.650570631</v>
      </c>
      <c r="J95" s="37">
        <f>'Total Property Damage Expected'!J95+Summary!AL95</f>
        <v>38493037.855114616</v>
      </c>
      <c r="K95" s="37">
        <f>'Total Property Damage Expected'!K95+Summary!AM95</f>
        <v>29848811.937318273</v>
      </c>
      <c r="L95" s="37">
        <f>'Total Property Damage Expected'!L95+Summary!AN95</f>
        <v>26270883.541174524</v>
      </c>
      <c r="M95" s="37">
        <f>'Total Property Damage Expected'!M95+Summary!AO95</f>
        <v>11107816.762892693</v>
      </c>
      <c r="N95" s="38">
        <f>'Total Property Damage Expected'!N95+Summary!AP95</f>
        <v>1416342345.4422753</v>
      </c>
      <c r="O95" s="38">
        <f>'Total Property Damage Expected'!O95+Summary!AQ95</f>
        <v>2575923825.5205383</v>
      </c>
      <c r="P95" s="38">
        <f>'Total Property Damage Expected'!P95+Summary!AR95</f>
        <v>1938773164.2380903</v>
      </c>
      <c r="Q95" s="38">
        <f>'Total Property Damage Expected'!Q95+Summary!AS95</f>
        <v>731767228.53830636</v>
      </c>
      <c r="R95" s="38">
        <f>'Total Property Damage Expected'!R95+Summary!AT95</f>
        <v>489628309.24530077</v>
      </c>
      <c r="S95" s="38">
        <f>'Total Property Damage Expected'!S95+Summary!AU95</f>
        <v>270967062.60002345</v>
      </c>
    </row>
    <row r="96" spans="1:19" x14ac:dyDescent="0.35">
      <c r="A96">
        <v>2115</v>
      </c>
      <c r="B96" s="36">
        <f>'Total Property Damage Expected'!B96+Summary!AD96</f>
        <v>24533791.644618761</v>
      </c>
      <c r="C96" s="36">
        <f>'Total Property Damage Expected'!C96+Summary!AE96</f>
        <v>31475523.389026396</v>
      </c>
      <c r="D96" s="36">
        <f>'Total Property Damage Expected'!D96+Summary!AF96</f>
        <v>33187183.271209102</v>
      </c>
      <c r="E96" s="36">
        <f>'Total Property Damage Expected'!E96+Summary!AG96</f>
        <v>21823663.497829482</v>
      </c>
      <c r="F96" s="36">
        <f>'Total Property Damage Expected'!F96+Summary!AH96</f>
        <v>18162613.19427203</v>
      </c>
      <c r="G96" s="36">
        <f>'Total Property Damage Expected'!G96+Summary!AI96</f>
        <v>10888058.694995537</v>
      </c>
      <c r="H96" s="37">
        <f>'Total Property Damage Expected'!H96+Summary!AJ96</f>
        <v>56793985.111051932</v>
      </c>
      <c r="I96" s="37">
        <f>'Total Property Damage Expected'!I96+Summary!AK96</f>
        <v>60874142.924845971</v>
      </c>
      <c r="J96" s="37">
        <f>'Total Property Damage Expected'!J96+Summary!AL96</f>
        <v>38850438.997092262</v>
      </c>
      <c r="K96" s="37">
        <f>'Total Property Damage Expected'!K96+Summary!AM96</f>
        <v>30133691.09140889</v>
      </c>
      <c r="L96" s="37">
        <f>'Total Property Damage Expected'!L96+Summary!AN96</f>
        <v>26519125.562648162</v>
      </c>
      <c r="M96" s="37">
        <f>'Total Property Damage Expected'!M96+Summary!AO96</f>
        <v>11212035.443723947</v>
      </c>
      <c r="N96" s="38">
        <f>'Total Property Damage Expected'!N96+Summary!AP96</f>
        <v>1430450673.115813</v>
      </c>
      <c r="O96" s="38">
        <f>'Total Property Damage Expected'!O96+Summary!AQ96</f>
        <v>2601783877.4930735</v>
      </c>
      <c r="P96" s="38">
        <f>'Total Property Damage Expected'!P96+Summary!AR96</f>
        <v>1958444630.7578568</v>
      </c>
      <c r="Q96" s="38">
        <f>'Total Property Damage Expected'!Q96+Summary!AS96</f>
        <v>739512269.47526085</v>
      </c>
      <c r="R96" s="38">
        <f>'Total Property Damage Expected'!R96+Summary!AT96</f>
        <v>494735760.47872186</v>
      </c>
      <c r="S96" s="38">
        <f>'Total Property Damage Expected'!S96+Summary!AU96</f>
        <v>273763072.48714769</v>
      </c>
    </row>
    <row r="97" spans="1:19" x14ac:dyDescent="0.35">
      <c r="A97">
        <v>2116</v>
      </c>
      <c r="B97" s="36">
        <f>'Total Property Damage Expected'!B97+Summary!AD97</f>
        <v>24925127.172929946</v>
      </c>
      <c r="C97" s="36">
        <f>'Total Property Damage Expected'!C97+Summary!AE97</f>
        <v>31977585.636588424</v>
      </c>
      <c r="D97" s="36">
        <f>'Total Property Damage Expected'!D97+Summary!AF97</f>
        <v>33716547.99749051</v>
      </c>
      <c r="E97" s="36">
        <f>'Total Property Damage Expected'!E97+Summary!AG97</f>
        <v>22171770.10150164</v>
      </c>
      <c r="F97" s="36">
        <f>'Total Property Damage Expected'!F97+Summary!AH97</f>
        <v>18452322.829572175</v>
      </c>
      <c r="G97" s="36">
        <f>'Total Property Damage Expected'!G97+Summary!AI97</f>
        <v>11061732.795738293</v>
      </c>
      <c r="H97" s="37">
        <f>'Total Property Damage Expected'!H97+Summary!AJ97</f>
        <v>57315909.893836893</v>
      </c>
      <c r="I97" s="37">
        <f>'Total Property Damage Expected'!I97+Summary!AK97</f>
        <v>61436075.713412218</v>
      </c>
      <c r="J97" s="37">
        <f>'Total Property Damage Expected'!J97+Summary!AL97</f>
        <v>39211336.8193506</v>
      </c>
      <c r="K97" s="37">
        <f>'Total Property Damage Expected'!K97+Summary!AM97</f>
        <v>30421457.625202466</v>
      </c>
      <c r="L97" s="37">
        <f>'Total Property Damage Expected'!L97+Summary!AN97</f>
        <v>26769852.265275422</v>
      </c>
      <c r="M97" s="37">
        <f>'Total Property Damage Expected'!M97+Summary!AO97</f>
        <v>11317287.808908544</v>
      </c>
      <c r="N97" s="38">
        <f>'Total Property Damage Expected'!N97+Summary!AP97</f>
        <v>1444710986.0446844</v>
      </c>
      <c r="O97" s="38">
        <f>'Total Property Damage Expected'!O97+Summary!AQ97</f>
        <v>2627924728.8138351</v>
      </c>
      <c r="P97" s="38">
        <f>'Total Property Damage Expected'!P97+Summary!AR97</f>
        <v>1978331971.8427973</v>
      </c>
      <c r="Q97" s="38">
        <f>'Total Property Damage Expected'!Q97+Summary!AS97</f>
        <v>747345770.52937543</v>
      </c>
      <c r="R97" s="38">
        <f>'Total Property Damage Expected'!R97+Summary!AT97</f>
        <v>499900770.67703879</v>
      </c>
      <c r="S97" s="38">
        <f>'Total Property Damage Expected'!S97+Summary!AU97</f>
        <v>276590270.99166131</v>
      </c>
    </row>
    <row r="98" spans="1:19" x14ac:dyDescent="0.35">
      <c r="A98">
        <v>2117</v>
      </c>
      <c r="B98" s="36">
        <f>'Total Property Damage Expected'!B98+Summary!AD98</f>
        <v>25322704.846684325</v>
      </c>
      <c r="C98" s="36">
        <f>'Total Property Damage Expected'!C98+Summary!AE98</f>
        <v>32487656.218032993</v>
      </c>
      <c r="D98" s="36">
        <f>'Total Property Damage Expected'!D98+Summary!AF98</f>
        <v>34254356.556173757</v>
      </c>
      <c r="E98" s="36">
        <f>'Total Property Damage Expected'!E98+Summary!AG98</f>
        <v>22525429.311294779</v>
      </c>
      <c r="F98" s="36">
        <f>'Total Property Damage Expected'!F98+Summary!AH98</f>
        <v>18746653.588049252</v>
      </c>
      <c r="G98" s="36">
        <f>'Total Property Damage Expected'!G98+Summary!AI98</f>
        <v>11238177.150950991</v>
      </c>
      <c r="H98" s="37">
        <f>'Total Property Damage Expected'!H98+Summary!AJ98</f>
        <v>57842871.085014708</v>
      </c>
      <c r="I98" s="37">
        <f>'Total Property Damage Expected'!I98+Summary!AK98</f>
        <v>62003463.850666471</v>
      </c>
      <c r="J98" s="37">
        <f>'Total Property Damage Expected'!J98+Summary!AL98</f>
        <v>39575767.841180339</v>
      </c>
      <c r="K98" s="37">
        <f>'Total Property Damage Expected'!K98+Summary!AM98</f>
        <v>30712142.926465686</v>
      </c>
      <c r="L98" s="37">
        <f>'Total Property Damage Expected'!L98+Summary!AN98</f>
        <v>27023090.287065636</v>
      </c>
      <c r="M98" s="37">
        <f>'Total Property Damage Expected'!M98+Summary!AO98</f>
        <v>11423584.826906268</v>
      </c>
      <c r="N98" s="38">
        <f>'Total Property Damage Expected'!N98+Summary!AP98</f>
        <v>1459125047.752461</v>
      </c>
      <c r="O98" s="38">
        <f>'Total Property Damage Expected'!O98+Summary!AQ98</f>
        <v>2654349660.2555017</v>
      </c>
      <c r="P98" s="38">
        <f>'Total Property Damage Expected'!P98+Summary!AR98</f>
        <v>1998437732.6950731</v>
      </c>
      <c r="Q98" s="38">
        <f>'Total Property Damage Expected'!Q98+Summary!AS98</f>
        <v>755268809.34372568</v>
      </c>
      <c r="R98" s="38">
        <f>'Total Property Damage Expected'!R98+Summary!AT98</f>
        <v>505124033.57862687</v>
      </c>
      <c r="S98" s="38">
        <f>'Total Property Damage Expected'!S98+Summary!AU98</f>
        <v>279449030.88850844</v>
      </c>
    </row>
    <row r="99" spans="1:19" x14ac:dyDescent="0.35">
      <c r="A99">
        <v>2118</v>
      </c>
      <c r="B99" s="36">
        <f>'Total Property Damage Expected'!B99+Summary!AD99</f>
        <v>25726624.233585089</v>
      </c>
      <c r="C99" s="36">
        <f>'Total Property Damage Expected'!C99+Summary!AE99</f>
        <v>33005862.873320408</v>
      </c>
      <c r="D99" s="36">
        <f>'Total Property Damage Expected'!D99+Summary!AF99</f>
        <v>34800743.633803092</v>
      </c>
      <c r="E99" s="36">
        <f>'Total Property Damage Expected'!E99+Summary!AG99</f>
        <v>22884729.696154181</v>
      </c>
      <c r="F99" s="36">
        <f>'Total Property Damage Expected'!F99+Summary!AH99</f>
        <v>19045679.180677336</v>
      </c>
      <c r="G99" s="36">
        <f>'Total Property Damage Expected'!G99+Summary!AI99</f>
        <v>11417435.948625943</v>
      </c>
      <c r="H99" s="37">
        <f>'Total Property Damage Expected'!H99+Summary!AJ99</f>
        <v>58374920.425439306</v>
      </c>
      <c r="I99" s="37">
        <f>'Total Property Damage Expected'!I99+Summary!AK99</f>
        <v>62576363.791108698</v>
      </c>
      <c r="J99" s="37">
        <f>'Total Property Damage Expected'!J99+Summary!AL99</f>
        <v>39943768.991662472</v>
      </c>
      <c r="K99" s="37">
        <f>'Total Property Damage Expected'!K99+Summary!AM99</f>
        <v>31005778.749359991</v>
      </c>
      <c r="L99" s="37">
        <f>'Total Property Damage Expected'!L99+Summary!AN99</f>
        <v>27278866.572861113</v>
      </c>
      <c r="M99" s="37">
        <f>'Total Property Damage Expected'!M99+Summary!AO99</f>
        <v>11530937.591244483</v>
      </c>
      <c r="N99" s="38">
        <f>'Total Property Damage Expected'!N99+Summary!AP99</f>
        <v>1473694643.5119452</v>
      </c>
      <c r="O99" s="38">
        <f>'Total Property Damage Expected'!O99+Summary!AQ99</f>
        <v>2681061993.2656927</v>
      </c>
      <c r="P99" s="38">
        <f>'Total Property Damage Expected'!P99+Summary!AR99</f>
        <v>2018764490.2882738</v>
      </c>
      <c r="Q99" s="38">
        <f>'Total Property Damage Expected'!Q99+Summary!AS99</f>
        <v>763282477.33646369</v>
      </c>
      <c r="R99" s="38">
        <f>'Total Property Damage Expected'!R99+Summary!AT99</f>
        <v>510406251.72240448</v>
      </c>
      <c r="S99" s="38">
        <f>'Total Property Damage Expected'!S99+Summary!AU99</f>
        <v>282339729.65301514</v>
      </c>
    </row>
    <row r="100" spans="1:19" x14ac:dyDescent="0.35">
      <c r="A100">
        <v>2119</v>
      </c>
      <c r="B100" s="36">
        <f>'Total Property Damage Expected'!B100+Summary!AD100</f>
        <v>26136986.489527773</v>
      </c>
      <c r="C100" s="36">
        <f>'Total Property Damage Expected'!C100+Summary!AE100</f>
        <v>33532335.379975557</v>
      </c>
      <c r="D100" s="36">
        <f>'Total Property Damage Expected'!D100+Summary!AF100</f>
        <v>35355846.065291449</v>
      </c>
      <c r="E100" s="36">
        <f>'Total Property Damage Expected'!E100+Summary!AG100</f>
        <v>23249761.237777613</v>
      </c>
      <c r="F100" s="36">
        <f>'Total Property Damage Expected'!F100+Summary!AH100</f>
        <v>19349474.494185291</v>
      </c>
      <c r="G100" s="36">
        <f>'Total Property Damage Expected'!G100+Summary!AI100</f>
        <v>11599554.081592754</v>
      </c>
      <c r="H100" s="37">
        <f>'Total Property Damage Expected'!H100+Summary!AJ100</f>
        <v>58912110.22666391</v>
      </c>
      <c r="I100" s="37">
        <f>'Total Property Damage Expected'!I100+Summary!AK100</f>
        <v>63154832.616725661</v>
      </c>
      <c r="J100" s="37">
        <f>'Total Property Damage Expected'!J100+Summary!AL100</f>
        <v>40315377.614593416</v>
      </c>
      <c r="K100" s="37">
        <f>'Total Property Damage Expected'!K100+Summary!AM100</f>
        <v>31302397.218997225</v>
      </c>
      <c r="L100" s="37">
        <f>'Total Property Damage Expected'!L100+Summary!AN100</f>
        <v>27537208.378109749</v>
      </c>
      <c r="M100" s="37">
        <f>'Total Property Damage Expected'!M100+Summary!AO100</f>
        <v>11639357.322042581</v>
      </c>
      <c r="N100" s="38">
        <f>'Total Property Damage Expected'!N100+Summary!AP100</f>
        <v>1488421580.6255746</v>
      </c>
      <c r="O100" s="38">
        <f>'Total Property Damage Expected'!O100+Summary!AQ100</f>
        <v>2708065090.4932842</v>
      </c>
      <c r="P100" s="38">
        <f>'Total Property Damage Expected'!P100+Summary!AR100</f>
        <v>2039314853.7804339</v>
      </c>
      <c r="Q100" s="38">
        <f>'Total Property Damage Expected'!Q100+Summary!AS100</f>
        <v>771387879.88273048</v>
      </c>
      <c r="R100" s="38">
        <f>'Total Property Damage Expected'!R100+Summary!AT100</f>
        <v>515748136.56347597</v>
      </c>
      <c r="S100" s="38">
        <f>'Total Property Damage Expected'!S100+Summary!AU100</f>
        <v>285262749.52240658</v>
      </c>
    </row>
    <row r="101" spans="1:19" x14ac:dyDescent="0.35">
      <c r="A101">
        <v>2120</v>
      </c>
      <c r="B101" s="36">
        <f>'Total Property Damage Expected'!B101+Summary!AD101</f>
        <v>32309455.870530255</v>
      </c>
      <c r="C101" s="36">
        <f>'Total Property Damage Expected'!C101+Summary!AE101</f>
        <v>41451278.655602776</v>
      </c>
      <c r="D101" s="36">
        <f>'Total Property Damage Expected'!D101+Summary!AF101</f>
        <v>43705426.739593253</v>
      </c>
      <c r="E101" s="36">
        <f>'Total Property Damage Expected'!E101+Summary!AG101</f>
        <v>28740388.070878658</v>
      </c>
      <c r="F101" s="36">
        <f>'Total Property Damage Expected'!F101+Summary!AH101</f>
        <v>23919015.780121233</v>
      </c>
      <c r="G101" s="36">
        <f>'Total Property Damage Expected'!G101+Summary!AI101</f>
        <v>14338886.423161684</v>
      </c>
      <c r="H101" s="37">
        <f>'Total Property Damage Expected'!H101+Summary!AJ101</f>
        <v>72341265.741179764</v>
      </c>
      <c r="I101" s="37">
        <f>'Total Property Damage Expected'!I101+Summary!AK101</f>
        <v>77554352.40917781</v>
      </c>
      <c r="J101" s="37">
        <f>'Total Property Damage Expected'!J101+Summary!AL101</f>
        <v>49510333.321640722</v>
      </c>
      <c r="K101" s="37">
        <f>'Total Property Damage Expected'!K101+Summary!AM101</f>
        <v>38451776.826168358</v>
      </c>
      <c r="L101" s="37">
        <f>'Total Property Damage Expected'!L101+Summary!AN101</f>
        <v>33823395.934532896</v>
      </c>
      <c r="M101" s="37">
        <f>'Total Property Damage Expected'!M101+Summary!AO101</f>
        <v>14295421.927149637</v>
      </c>
      <c r="N101" s="38">
        <f>'Total Property Damage Expected'!N101+Summary!AP101</f>
        <v>1829149906.4475651</v>
      </c>
      <c r="O101" s="38">
        <f>'Total Property Damage Expected'!O101+Summary!AQ101</f>
        <v>3328252649.636219</v>
      </c>
      <c r="P101" s="38">
        <f>'Total Property Damage Expected'!P101+Summary!AR101</f>
        <v>2506616668.4675736</v>
      </c>
      <c r="Q101" s="38">
        <f>'Total Property Damage Expected'!Q101+Summary!AS101</f>
        <v>948561574.82243252</v>
      </c>
      <c r="R101" s="38">
        <f>'Total Property Damage Expected'!R101+Summary!AT101</f>
        <v>634109855.40584326</v>
      </c>
      <c r="S101" s="38">
        <f>'Total Property Damage Expected'!S101+Summary!AU101</f>
        <v>350689885.52469623</v>
      </c>
    </row>
    <row r="102" spans="1:19" x14ac:dyDescent="0.35">
      <c r="A102">
        <v>2121</v>
      </c>
      <c r="B102" s="36">
        <f>'Total Property Damage Expected'!B102+Summary!AD102</f>
        <v>32824820.073735848</v>
      </c>
      <c r="C102" s="36">
        <f>'Total Property Damage Expected'!C102+Summary!AE102</f>
        <v>42112462.962816149</v>
      </c>
      <c r="D102" s="36">
        <f>'Total Property Damage Expected'!D102+Summary!AF102</f>
        <v>44402566.68889074</v>
      </c>
      <c r="E102" s="36">
        <f>'Total Property Damage Expected'!E102+Summary!AG102</f>
        <v>29198822.507451076</v>
      </c>
      <c r="F102" s="36">
        <f>'Total Property Damage Expected'!F102+Summary!AH102</f>
        <v>24300545.09334708</v>
      </c>
      <c r="G102" s="36">
        <f>'Total Property Damage Expected'!G102+Summary!AI102</f>
        <v>14567604.257530056</v>
      </c>
      <c r="H102" s="37">
        <f>'Total Property Damage Expected'!H102+Summary!AJ102</f>
        <v>73007594.612823159</v>
      </c>
      <c r="I102" s="37">
        <f>'Total Property Damage Expected'!I102+Summary!AK102</f>
        <v>78271967.806288898</v>
      </c>
      <c r="J102" s="37">
        <f>'Total Property Damage Expected'!J102+Summary!AL102</f>
        <v>49971405.330455251</v>
      </c>
      <c r="K102" s="37">
        <f>'Total Property Damage Expected'!K102+Summary!AM102</f>
        <v>38820064.773817569</v>
      </c>
      <c r="L102" s="37">
        <f>'Total Property Damage Expected'!L102+Summary!AN102</f>
        <v>34144077.590308636</v>
      </c>
      <c r="M102" s="37">
        <f>'Total Property Damage Expected'!M102+Summary!AO102</f>
        <v>14429979.699579472</v>
      </c>
      <c r="N102" s="38">
        <f>'Total Property Damage Expected'!N102+Summary!AP102</f>
        <v>1847458506.1876943</v>
      </c>
      <c r="O102" s="38">
        <f>'Total Property Damage Expected'!O102+Summary!AQ102</f>
        <v>3361828726.2698421</v>
      </c>
      <c r="P102" s="38">
        <f>'Total Property Damage Expected'!P102+Summary!AR102</f>
        <v>2532175155.3350768</v>
      </c>
      <c r="Q102" s="38">
        <f>'Total Property Damage Expected'!Q102+Summary!AS102</f>
        <v>958651164.87912214</v>
      </c>
      <c r="R102" s="38">
        <f>'Total Property Damage Expected'!R102+Summary!AT102</f>
        <v>640757434.79687381</v>
      </c>
      <c r="S102" s="38">
        <f>'Total Property Damage Expected'!S102+Summary!AU102</f>
        <v>354326542.72655427</v>
      </c>
    </row>
    <row r="103" spans="1:19" x14ac:dyDescent="0.35">
      <c r="A103">
        <v>2122</v>
      </c>
      <c r="B103" s="36">
        <f>'Total Property Damage Expected'!B103+Summary!AD103</f>
        <v>33348404.788701527</v>
      </c>
      <c r="C103" s="36">
        <f>'Total Property Damage Expected'!C103+Summary!AE103</f>
        <v>42784193.74054344</v>
      </c>
      <c r="D103" s="36">
        <f>'Total Property Damage Expected'!D103+Summary!AF103</f>
        <v>45110826.632778421</v>
      </c>
      <c r="E103" s="36">
        <f>'Total Property Damage Expected'!E103+Summary!AG103</f>
        <v>29664569.375996128</v>
      </c>
      <c r="F103" s="36">
        <f>'Total Property Damage Expected'!F103+Summary!AH103</f>
        <v>24688160.134271286</v>
      </c>
      <c r="G103" s="36">
        <f>'Total Property Damage Expected'!G103+Summary!AI103</f>
        <v>14799970.342272578</v>
      </c>
      <c r="H103" s="37">
        <f>'Total Property Damage Expected'!H103+Summary!AJ103</f>
        <v>73680373.340441823</v>
      </c>
      <c r="I103" s="37">
        <f>'Total Property Damage Expected'!I103+Summary!AK103</f>
        <v>78996572.181538209</v>
      </c>
      <c r="J103" s="37">
        <f>'Total Property Damage Expected'!J103+Summary!AL103</f>
        <v>50437006.134955995</v>
      </c>
      <c r="K103" s="37">
        <f>'Total Property Damage Expected'!K103+Summary!AM103</f>
        <v>39192101.886793219</v>
      </c>
      <c r="L103" s="37">
        <f>'Total Property Damage Expected'!L103+Summary!AN103</f>
        <v>34467982.645941392</v>
      </c>
      <c r="M103" s="37">
        <f>'Total Property Damage Expected'!M103+Summary!AO103</f>
        <v>14565877.602986641</v>
      </c>
      <c r="N103" s="38">
        <f>'Total Property Damage Expected'!N103+Summary!AP103</f>
        <v>1865965312.4636497</v>
      </c>
      <c r="O103" s="38">
        <f>'Total Property Damage Expected'!O103+Summary!AQ103</f>
        <v>3395771172.1515627</v>
      </c>
      <c r="P103" s="38">
        <f>'Total Property Damage Expected'!P103+Summary!AR103</f>
        <v>2558015478.8909245</v>
      </c>
      <c r="Q103" s="38">
        <f>'Total Property Damage Expected'!Q103+Summary!AS103</f>
        <v>968856512.01833367</v>
      </c>
      <c r="R103" s="38">
        <f>'Total Property Damage Expected'!R103+Summary!AT103</f>
        <v>647480277.17040038</v>
      </c>
      <c r="S103" s="38">
        <f>'Total Property Damage Expected'!S103+Summary!AU103</f>
        <v>358003957.42826104</v>
      </c>
    </row>
    <row r="104" spans="1:19" x14ac:dyDescent="0.35">
      <c r="A104">
        <v>2123</v>
      </c>
      <c r="B104" s="36">
        <f>'Total Property Damage Expected'!B104+Summary!AD104</f>
        <v>33880341.139811136</v>
      </c>
      <c r="C104" s="36">
        <f>'Total Property Damage Expected'!C104+Summary!AE104</f>
        <v>43466639.214253828</v>
      </c>
      <c r="D104" s="36">
        <f>'Total Property Damage Expected'!D104+Summary!AF104</f>
        <v>45830383.944938317</v>
      </c>
      <c r="E104" s="36">
        <f>'Total Property Damage Expected'!E104+Summary!AG104</f>
        <v>30137745.31622735</v>
      </c>
      <c r="F104" s="36">
        <f>'Total Property Damage Expected'!F104+Summary!AH104</f>
        <v>25081957.975596618</v>
      </c>
      <c r="G104" s="36">
        <f>'Total Property Damage Expected'!G104+Summary!AI104</f>
        <v>15036042.8701875</v>
      </c>
      <c r="H104" s="37">
        <f>'Total Property Damage Expected'!H104+Summary!AJ104</f>
        <v>74359668.434929192</v>
      </c>
      <c r="I104" s="37">
        <f>'Total Property Damage Expected'!I104+Summary!AK104</f>
        <v>79728238.135560483</v>
      </c>
      <c r="J104" s="37">
        <f>'Total Property Damage Expected'!J104+Summary!AL104</f>
        <v>50907183.253102392</v>
      </c>
      <c r="K104" s="37">
        <f>'Total Property Damage Expected'!K104+Summary!AM104</f>
        <v>39567929.115640827</v>
      </c>
      <c r="L104" s="37">
        <f>'Total Property Damage Expected'!L104+Summary!AN104</f>
        <v>34795145.823325388</v>
      </c>
      <c r="M104" s="37">
        <f>'Total Property Damage Expected'!M104+Summary!AO104</f>
        <v>14703129.924608195</v>
      </c>
      <c r="N104" s="38">
        <f>'Total Property Damage Expected'!N104+Summary!AP104</f>
        <v>1884672635.0326288</v>
      </c>
      <c r="O104" s="38">
        <f>'Total Property Damage Expected'!O104+Summary!AQ104</f>
        <v>3430084285.8876548</v>
      </c>
      <c r="P104" s="38">
        <f>'Total Property Damage Expected'!P104+Summary!AR104</f>
        <v>2584140975.6312938</v>
      </c>
      <c r="Q104" s="38">
        <f>'Total Property Damage Expected'!Q104+Summary!AS104</f>
        <v>979179031.40786707</v>
      </c>
      <c r="R104" s="38">
        <f>'Total Property Damage Expected'!R104+Summary!AT104</f>
        <v>654279293.02991509</v>
      </c>
      <c r="S104" s="38">
        <f>'Total Property Damage Expected'!S104+Summary!AU104</f>
        <v>361722618.66198826</v>
      </c>
    </row>
    <row r="105" spans="1:19" x14ac:dyDescent="0.35">
      <c r="A105">
        <v>2124</v>
      </c>
      <c r="B105" s="36">
        <f>'Total Property Damage Expected'!B105+Summary!AD105</f>
        <v>34420762.342997618</v>
      </c>
      <c r="C105" s="36">
        <f>'Total Property Damage Expected'!C105+Summary!AE105</f>
        <v>44159970.292760514</v>
      </c>
      <c r="D105" s="36">
        <f>'Total Property Damage Expected'!D105+Summary!AF105</f>
        <v>46561418.828318477</v>
      </c>
      <c r="E105" s="36">
        <f>'Total Property Damage Expected'!E105+Summary!AG105</f>
        <v>30618468.82836416</v>
      </c>
      <c r="F105" s="36">
        <f>'Total Property Damage Expected'!F105+Summary!AH105</f>
        <v>25482037.238420714</v>
      </c>
      <c r="G105" s="36">
        <f>'Total Property Damage Expected'!G105+Summary!AI105</f>
        <v>15275880.96229933</v>
      </c>
      <c r="H105" s="37">
        <f>'Total Property Damage Expected'!H105+Summary!AJ105</f>
        <v>75045547.143707842</v>
      </c>
      <c r="I105" s="37">
        <f>'Total Property Damage Expected'!I105+Summary!AK105</f>
        <v>80467039.079140857</v>
      </c>
      <c r="J105" s="37">
        <f>'Total Property Damage Expected'!J105+Summary!AL105</f>
        <v>51381984.738587297</v>
      </c>
      <c r="K105" s="37">
        <f>'Total Property Damage Expected'!K105+Summary!AM105</f>
        <v>39947587.891081311</v>
      </c>
      <c r="L105" s="37">
        <f>'Total Property Damage Expected'!L105+Summary!AN105</f>
        <v>35125602.246144406</v>
      </c>
      <c r="M105" s="37">
        <f>'Total Property Damage Expected'!M105+Summary!AO105</f>
        <v>14841751.115351081</v>
      </c>
      <c r="N105" s="38">
        <f>'Total Property Damage Expected'!N105+Summary!AP105</f>
        <v>1903582812.2315025</v>
      </c>
      <c r="O105" s="38">
        <f>'Total Property Damage Expected'!O105+Summary!AQ105</f>
        <v>3464772419.5481586</v>
      </c>
      <c r="P105" s="38">
        <f>'Total Property Damage Expected'!P105+Summary!AR105</f>
        <v>2610555023.8279572</v>
      </c>
      <c r="Q105" s="38">
        <f>'Total Property Damage Expected'!Q105+Summary!AS105</f>
        <v>989620156.34998488</v>
      </c>
      <c r="R105" s="38">
        <f>'Total Property Damage Expected'!R105+Summary!AT105</f>
        <v>661155404.46010256</v>
      </c>
      <c r="S105" s="38">
        <f>'Total Property Damage Expected'!S105+Summary!AU105</f>
        <v>365483021.6435343</v>
      </c>
    </row>
    <row r="106" spans="1:19" x14ac:dyDescent="0.35">
      <c r="A106">
        <v>2125</v>
      </c>
      <c r="B106" s="36">
        <f>'Total Property Damage Expected'!B106+Summary!AD106</f>
        <v>34969803.739105068</v>
      </c>
      <c r="C106" s="36">
        <f>'Total Property Damage Expected'!C106+Summary!AE106</f>
        <v>44864360.611022398</v>
      </c>
      <c r="D106" s="36">
        <f>'Total Property Damage Expected'!D106+Summary!AF106</f>
        <v>47304114.360262275</v>
      </c>
      <c r="E106" s="36">
        <f>'Total Property Damage Expected'!E106+Summary!AG106</f>
        <v>31106860.302808579</v>
      </c>
      <c r="F106" s="36">
        <f>'Total Property Damage Expected'!F106+Summary!AH106</f>
        <v>25888498.11693437</v>
      </c>
      <c r="G106" s="36">
        <f>'Total Property Damage Expected'!G106+Summary!AI106</f>
        <v>15519544.682664845</v>
      </c>
      <c r="H106" s="37">
        <f>'Total Property Damage Expected'!H106+Summary!AJ106</f>
        <v>75738077.459476456</v>
      </c>
      <c r="I106" s="37">
        <f>'Total Property Damage Expected'!I106+Summary!AK106</f>
        <v>81213049.242903441</v>
      </c>
      <c r="J106" s="37">
        <f>'Total Property Damage Expected'!J106+Summary!AL106</f>
        <v>51861459.187302776</v>
      </c>
      <c r="K106" s="37">
        <f>'Total Property Damage Expected'!K106+Summary!AM106</f>
        <v>40331120.130003527</v>
      </c>
      <c r="L106" s="37">
        <f>'Total Property Damage Expected'!L106+Summary!AN106</f>
        <v>35459387.44483117</v>
      </c>
      <c r="M106" s="37">
        <f>'Total Property Damage Expected'!M106+Summary!AO106</f>
        <v>14981755.791795135</v>
      </c>
      <c r="N106" s="38">
        <f>'Total Property Damage Expected'!N106+Summary!AP106</f>
        <v>1922698211.3461254</v>
      </c>
      <c r="O106" s="38">
        <f>'Total Property Damage Expected'!O106+Summary!AQ106</f>
        <v>3499839979.3601747</v>
      </c>
      <c r="P106" s="38">
        <f>'Total Property Damage Expected'!P106+Summary!AR106</f>
        <v>2637261044.0724659</v>
      </c>
      <c r="Q106" s="38">
        <f>'Total Property Damage Expected'!Q106+Summary!AS106</f>
        <v>1000181338.5212824</v>
      </c>
      <c r="R106" s="38">
        <f>'Total Property Damage Expected'!R106+Summary!AT106</f>
        <v>668109545.27928805</v>
      </c>
      <c r="S106" s="38">
        <f>'Total Property Damage Expected'!S106+Summary!AU106</f>
        <v>369285667.85340625</v>
      </c>
    </row>
    <row r="107" spans="1:19" x14ac:dyDescent="0.35">
      <c r="A107">
        <v>2126</v>
      </c>
      <c r="B107" s="36">
        <f>'Total Property Damage Expected'!B107+Summary!AD107</f>
        <v>35527602.827782944</v>
      </c>
      <c r="C107" s="36">
        <f>'Total Property Damage Expected'!C107+Summary!AE107</f>
        <v>45579986.573628515</v>
      </c>
      <c r="D107" s="36">
        <f>'Total Property Damage Expected'!D107+Summary!AF107</f>
        <v>48058656.538357548</v>
      </c>
      <c r="E107" s="36">
        <f>'Total Property Damage Expected'!E107+Summary!AG107</f>
        <v>31603042.050295297</v>
      </c>
      <c r="F107" s="36">
        <f>'Total Property Damage Expected'!F107+Summary!AH107</f>
        <v>26301442.40351373</v>
      </c>
      <c r="G107" s="36">
        <f>'Total Property Damage Expected'!G107+Summary!AI107</f>
        <v>15767095.053415298</v>
      </c>
      <c r="H107" s="37">
        <f>'Total Property Damage Expected'!H107+Summary!AJ107</f>
        <v>76437328.129067332</v>
      </c>
      <c r="I107" s="37">
        <f>'Total Property Damage Expected'!I107+Summary!AK107</f>
        <v>81966343.687122792</v>
      </c>
      <c r="J107" s="37">
        <f>'Total Property Damage Expected'!J107+Summary!AL107</f>
        <v>52345655.743888639</v>
      </c>
      <c r="K107" s="37">
        <f>'Total Property Damage Expected'!K107+Summary!AM107</f>
        <v>40718568.241535299</v>
      </c>
      <c r="L107" s="37">
        <f>'Total Property Damage Expected'!L107+Summary!AN107</f>
        <v>35796537.36159122</v>
      </c>
      <c r="M107" s="37">
        <f>'Total Property Damage Expected'!M107+Summary!AO107</f>
        <v>15123158.738221964</v>
      </c>
      <c r="N107" s="38">
        <f>'Total Property Damage Expected'!N107+Summary!AP107</f>
        <v>1942021228.9855449</v>
      </c>
      <c r="O107" s="38">
        <f>'Total Property Damage Expected'!O107+Summary!AQ107</f>
        <v>3535291426.4103947</v>
      </c>
      <c r="P107" s="38">
        <f>'Total Property Damage Expected'!P107+Summary!AR107</f>
        <v>2664262499.8276043</v>
      </c>
      <c r="Q107" s="38">
        <f>'Total Property Damage Expected'!Q107+Summary!AS107</f>
        <v>1010864048.2157915</v>
      </c>
      <c r="R107" s="38">
        <f>'Total Property Damage Expected'!R107+Summary!AT107</f>
        <v>675142661.19393539</v>
      </c>
      <c r="S107" s="38">
        <f>'Total Property Damage Expected'!S107+Summary!AU107</f>
        <v>373131065.11898816</v>
      </c>
    </row>
    <row r="108" spans="1:19" x14ac:dyDescent="0.35">
      <c r="A108">
        <v>2127</v>
      </c>
      <c r="B108" s="36">
        <f>'Total Property Damage Expected'!B108+Summary!AD108</f>
        <v>36094299.301920891</v>
      </c>
      <c r="C108" s="36">
        <f>'Total Property Damage Expected'!C108+Summary!AE108</f>
        <v>46307027.398976035</v>
      </c>
      <c r="D108" s="36">
        <f>'Total Property Damage Expected'!D108+Summary!AF108</f>
        <v>48825234.327017024</v>
      </c>
      <c r="E108" s="36">
        <f>'Total Property Damage Expected'!E108+Summary!AG108</f>
        <v>32107138.332522657</v>
      </c>
      <c r="F108" s="36">
        <f>'Total Property Damage Expected'!F108+Summary!AH108</f>
        <v>26720973.514212754</v>
      </c>
      <c r="G108" s="36">
        <f>'Total Property Damage Expected'!G108+Summary!AI108</f>
        <v>16018594.070038537</v>
      </c>
      <c r="H108" s="37">
        <f>'Total Property Damage Expected'!H108+Summary!AJ108</f>
        <v>77143368.662415475</v>
      </c>
      <c r="I108" s="37">
        <f>'Total Property Damage Expected'!I108+Summary!AK108</f>
        <v>82726998.311659828</v>
      </c>
      <c r="J108" s="37">
        <f>'Total Property Damage Expected'!J108+Summary!AL108</f>
        <v>52834624.108364627</v>
      </c>
      <c r="K108" s="37">
        <f>'Total Property Damage Expected'!K108+Summary!AM108</f>
        <v>41109975.133194067</v>
      </c>
      <c r="L108" s="37">
        <f>'Total Property Damage Expected'!L108+Summary!AN108</f>
        <v>36137088.355492085</v>
      </c>
      <c r="M108" s="37">
        <f>'Total Property Damage Expected'!M108+Summary!AO108</f>
        <v>15265974.908670017</v>
      </c>
      <c r="N108" s="38">
        <f>'Total Property Damage Expected'!N108+Summary!AP108</f>
        <v>1961554291.461195</v>
      </c>
      <c r="O108" s="38">
        <f>'Total Property Damage Expected'!O108+Summary!AQ108</f>
        <v>3571131277.3570089</v>
      </c>
      <c r="P108" s="38">
        <f>'Total Property Damage Expected'!P108+Summary!AR108</f>
        <v>2691562897.9862227</v>
      </c>
      <c r="Q108" s="38">
        <f>'Total Property Damage Expected'!Q108+Summary!AS108</f>
        <v>1021669774.5913684</v>
      </c>
      <c r="R108" s="38">
        <f>'Total Property Damage Expected'!R108+Summary!AT108</f>
        <v>682255709.95522428</v>
      </c>
      <c r="S108" s="38">
        <f>'Total Property Damage Expected'!S108+Summary!AU108</f>
        <v>377019727.69781399</v>
      </c>
    </row>
    <row r="109" spans="1:19" x14ac:dyDescent="0.35">
      <c r="A109">
        <v>2128</v>
      </c>
      <c r="B109" s="36">
        <f>'Total Property Damage Expected'!B109+Summary!AD109</f>
        <v>36670035.082632862</v>
      </c>
      <c r="C109" s="36">
        <f>'Total Property Damage Expected'!C109+Summary!AE109</f>
        <v>47045665.164153017</v>
      </c>
      <c r="D109" s="36">
        <f>'Total Property Damage Expected'!D109+Summary!AF109</f>
        <v>49604039.704801813</v>
      </c>
      <c r="E109" s="36">
        <f>'Total Property Damage Expected'!E109+Summary!AG109</f>
        <v>32619275.393272258</v>
      </c>
      <c r="F109" s="36">
        <f>'Total Property Damage Expected'!F109+Summary!AH109</f>
        <v>27147196.514662314</v>
      </c>
      <c r="G109" s="36">
        <f>'Total Property Damage Expected'!G109+Summary!AI109</f>
        <v>16274104.716904895</v>
      </c>
      <c r="H109" s="37">
        <f>'Total Property Damage Expected'!H109+Summary!AJ109</f>
        <v>77856269.341640994</v>
      </c>
      <c r="I109" s="37">
        <f>'Total Property Damage Expected'!I109+Summary!AK109</f>
        <v>83495089.866023853</v>
      </c>
      <c r="J109" s="37">
        <f>'Total Property Damage Expected'!J109+Summary!AL109</f>
        <v>53328414.542847335</v>
      </c>
      <c r="K109" s="37">
        <f>'Total Property Damage Expected'!K109+Summary!AM109</f>
        <v>41505384.217118077</v>
      </c>
      <c r="L109" s="37">
        <f>'Total Property Damage Expected'!L109+Summary!AN109</f>
        <v>36481077.207618594</v>
      </c>
      <c r="M109" s="37">
        <f>'Total Property Damage Expected'!M109+Summary!AO109</f>
        <v>15410219.429016199</v>
      </c>
      <c r="N109" s="38">
        <f>'Total Property Damage Expected'!N109+Summary!AP109</f>
        <v>1981299855.1711357</v>
      </c>
      <c r="O109" s="38">
        <f>'Total Property Damage Expected'!O109+Summary!AQ109</f>
        <v>3607364105.1510954</v>
      </c>
      <c r="P109" s="38">
        <f>'Total Property Damage Expected'!P109+Summary!AR109</f>
        <v>2719165789.4375324</v>
      </c>
      <c r="Q109" s="38">
        <f>'Total Property Damage Expected'!Q109+Summary!AS109</f>
        <v>1032600025.9194062</v>
      </c>
      <c r="R109" s="38">
        <f>'Total Property Damage Expected'!R109+Summary!AT109</f>
        <v>689449661.5177356</v>
      </c>
      <c r="S109" s="38">
        <f>'Total Property Damage Expected'!S109+Summary!AU109</f>
        <v>380952176.36195743</v>
      </c>
    </row>
    <row r="110" spans="1:19" x14ac:dyDescent="0.35">
      <c r="A110">
        <v>2129</v>
      </c>
      <c r="B110" s="36">
        <f>'Total Property Damage Expected'!B110+Summary!AD110</f>
        <v>37254954.354799241</v>
      </c>
      <c r="C110" s="36">
        <f>'Total Property Damage Expected'!C110+Summary!AE110</f>
        <v>47796084.850537017</v>
      </c>
      <c r="D110" s="36">
        <f>'Total Property Damage Expected'!D110+Summary!AF110</f>
        <v>50395267.712499745</v>
      </c>
      <c r="E110" s="36">
        <f>'Total Property Damage Expected'!E110+Summary!AG110</f>
        <v>33139581.490024909</v>
      </c>
      <c r="F110" s="36">
        <f>'Total Property Damage Expected'!F110+Summary!AH110</f>
        <v>27580218.146382384</v>
      </c>
      <c r="G110" s="36">
        <f>'Total Property Damage Expected'!G110+Summary!AI110</f>
        <v>16533690.983040748</v>
      </c>
      <c r="H110" s="37">
        <f>'Total Property Damage Expected'!H110+Summary!AJ110</f>
        <v>78576101.230246231</v>
      </c>
      <c r="I110" s="37">
        <f>'Total Property Damage Expected'!I110+Summary!AK110</f>
        <v>84270695.95956254</v>
      </c>
      <c r="J110" s="37">
        <f>'Total Property Damage Expected'!J110+Summary!AL110</f>
        <v>53827077.878353134</v>
      </c>
      <c r="K110" s="37">
        <f>'Total Property Damage Expected'!K110+Summary!AM110</f>
        <v>41904839.4163794</v>
      </c>
      <c r="L110" s="37">
        <f>'Total Property Damage Expected'!L110+Summary!AN110</f>
        <v>36828541.12629535</v>
      </c>
      <c r="M110" s="37">
        <f>'Total Property Damage Expected'!M110+Summary!AO110</f>
        <v>15555907.599084422</v>
      </c>
      <c r="N110" s="38">
        <f>'Total Property Damage Expected'!N110+Summary!AP110</f>
        <v>2001260406.9893999</v>
      </c>
      <c r="O110" s="38">
        <f>'Total Property Damage Expected'!O110+Summary!AQ110</f>
        <v>3643994539.7676344</v>
      </c>
      <c r="P110" s="38">
        <f>'Total Property Damage Expected'!P110+Summary!AR110</f>
        <v>2747074769.6409864</v>
      </c>
      <c r="Q110" s="38">
        <f>'Total Property Damage Expected'!Q110+Summary!AS110</f>
        <v>1043656329.8379178</v>
      </c>
      <c r="R110" s="38">
        <f>'Total Property Damage Expected'!R110+Summary!AT110</f>
        <v>696725498.20027161</v>
      </c>
      <c r="S110" s="38">
        <f>'Total Property Damage Expected'!S110+Summary!AU110</f>
        <v>384928938.48355591</v>
      </c>
    </row>
    <row r="111" spans="1:19" x14ac:dyDescent="0.35">
      <c r="A111">
        <v>2130</v>
      </c>
      <c r="B111" s="36">
        <f>'Total Property Damage Expected'!B111+Summary!AD111</f>
        <v>45252452.556571588</v>
      </c>
      <c r="C111" s="36">
        <f>'Total Property Damage Expected'!C111+Summary!AE111</f>
        <v>58056441.070640296</v>
      </c>
      <c r="D111" s="36">
        <f>'Total Property Damage Expected'!D111+Summary!AF111</f>
        <v>61213588.923424363</v>
      </c>
      <c r="E111" s="36">
        <f>'Total Property Damage Expected'!E111+Summary!AG111</f>
        <v>40253635.122996829</v>
      </c>
      <c r="F111" s="36">
        <f>'Total Property Damage Expected'!F111+Summary!AH111</f>
        <v>33500846.660097573</v>
      </c>
      <c r="G111" s="36">
        <f>'Total Property Damage Expected'!G111+Summary!AI111</f>
        <v>20082968.285765298</v>
      </c>
      <c r="H111" s="37">
        <f>'Total Property Damage Expected'!H111+Summary!AJ111</f>
        <v>94814474.693229049</v>
      </c>
      <c r="I111" s="37">
        <f>'Total Property Damage Expected'!I111+Summary!AK111</f>
        <v>101690312.74318363</v>
      </c>
      <c r="J111" s="37">
        <f>'Total Property Damage Expected'!J111+Summary!AL111</f>
        <v>64957664.358381674</v>
      </c>
      <c r="K111" s="37">
        <f>'Total Property Damage Expected'!K111+Summary!AM111</f>
        <v>50583843.527750462</v>
      </c>
      <c r="L111" s="37">
        <f>'Total Property Damage Expected'!L111+Summary!AN111</f>
        <v>44451777.131302245</v>
      </c>
      <c r="M111" s="37">
        <f>'Total Property Damage Expected'!M111+Summary!AO111</f>
        <v>18774549.500949331</v>
      </c>
      <c r="N111" s="38">
        <f>'Total Property Damage Expected'!N111+Summary!AP111</f>
        <v>2416828876.4312038</v>
      </c>
      <c r="O111" s="38">
        <f>'Total Property Damage Expected'!O111+Summary!AQ111</f>
        <v>4401030827.3292294</v>
      </c>
      <c r="P111" s="38">
        <f>'Total Property Damage Expected'!P111+Summary!AR111</f>
        <v>3318136830.9656267</v>
      </c>
      <c r="Q111" s="38">
        <f>'Total Property Damage Expected'!Q111+Summary!AS111</f>
        <v>1261165442.9131856</v>
      </c>
      <c r="R111" s="38">
        <f>'Total Property Damage Expected'!R111+Summary!AT111</f>
        <v>841802059.09549761</v>
      </c>
      <c r="S111" s="38">
        <f>'Total Property Damage Expected'!S111+Summary!AU111</f>
        <v>465028707.3475709</v>
      </c>
    </row>
    <row r="112" spans="1:19" x14ac:dyDescent="0.35">
      <c r="A112">
        <v>2131</v>
      </c>
      <c r="B112" s="36">
        <f>'Total Property Damage Expected'!B112+Summary!AD112</f>
        <v>45974268.926626526</v>
      </c>
      <c r="C112" s="36">
        <f>'Total Property Damage Expected'!C112+Summary!AE112</f>
        <v>58982492.305090629</v>
      </c>
      <c r="D112" s="36">
        <f>'Total Property Damage Expected'!D112+Summary!AF112</f>
        <v>62189999.439506426</v>
      </c>
      <c r="E112" s="36">
        <f>'Total Property Damage Expected'!E112+Summary!AG112</f>
        <v>40895715.963801511</v>
      </c>
      <c r="F112" s="36">
        <f>'Total Property Damage Expected'!F112+Summary!AH112</f>
        <v>34035214.592967696</v>
      </c>
      <c r="G112" s="36">
        <f>'Total Property Damage Expected'!G112+Summary!AI112</f>
        <v>20403309.271700531</v>
      </c>
      <c r="H112" s="37">
        <f>'Total Property Damage Expected'!H112+Summary!AJ112</f>
        <v>95691937.218649209</v>
      </c>
      <c r="I112" s="37">
        <f>'Total Property Damage Expected'!I112+Summary!AK112</f>
        <v>102635877.54292373</v>
      </c>
      <c r="J112" s="37">
        <f>'Total Property Damage Expected'!J112+Summary!AL112</f>
        <v>65565702.663269721</v>
      </c>
      <c r="K112" s="37">
        <f>'Total Property Damage Expected'!K112+Summary!AM112</f>
        <v>51071266.664742321</v>
      </c>
      <c r="L112" s="37">
        <f>'Total Property Damage Expected'!L112+Summary!AN112</f>
        <v>44875649.58764752</v>
      </c>
      <c r="M112" s="37">
        <f>'Total Property Damage Expected'!M112+Summary!AO112</f>
        <v>18952241.837358207</v>
      </c>
      <c r="N112" s="38">
        <f>'Total Property Damage Expected'!N112+Summary!AP112</f>
        <v>2441216829.9951601</v>
      </c>
      <c r="O112" s="38">
        <f>'Total Property Damage Expected'!O112+Summary!AQ112</f>
        <v>4445793761.6626272</v>
      </c>
      <c r="P112" s="38">
        <f>'Total Property Damage Expected'!P112+Summary!AR112</f>
        <v>3352249798.2879047</v>
      </c>
      <c r="Q112" s="38">
        <f>'Total Property Damage Expected'!Q112+Summary!AS112</f>
        <v>1274691333.8004251</v>
      </c>
      <c r="R112" s="38">
        <f>'Total Property Damage Expected'!R112+Summary!AT112</f>
        <v>850700425.75235868</v>
      </c>
      <c r="S112" s="38">
        <f>'Total Property Damage Expected'!S112+Summary!AU112</f>
        <v>469891204.20260882</v>
      </c>
    </row>
    <row r="113" spans="1:19" x14ac:dyDescent="0.35">
      <c r="A113">
        <v>2132</v>
      </c>
      <c r="B113" s="36">
        <f>'Total Property Damage Expected'!B113+Summary!AD113</f>
        <v>46707598.901859619</v>
      </c>
      <c r="C113" s="36">
        <f>'Total Property Damage Expected'!C113+Summary!AE113</f>
        <v>59923314.870215252</v>
      </c>
      <c r="D113" s="36">
        <f>'Total Property Damage Expected'!D113+Summary!AF113</f>
        <v>63181984.561042659</v>
      </c>
      <c r="E113" s="36">
        <f>'Total Property Damage Expected'!E113+Summary!AG113</f>
        <v>41548038.558049545</v>
      </c>
      <c r="F113" s="36">
        <f>'Total Property Damage Expected'!F113+Summary!AH113</f>
        <v>34578106.163779795</v>
      </c>
      <c r="G113" s="36">
        <f>'Total Property Damage Expected'!G113+Summary!AI113</f>
        <v>20728759.97776328</v>
      </c>
      <c r="H113" s="37">
        <f>'Total Property Damage Expected'!H113+Summary!AJ113</f>
        <v>96577947.295513749</v>
      </c>
      <c r="I113" s="37">
        <f>'Total Property Damage Expected'!I113+Summary!AK113</f>
        <v>103590711.37588839</v>
      </c>
      <c r="J113" s="37">
        <f>'Total Property Damage Expected'!J113+Summary!AL113</f>
        <v>66179753.485931389</v>
      </c>
      <c r="K113" s="37">
        <f>'Total Property Damage Expected'!K113+Summary!AM113</f>
        <v>51563688.616607562</v>
      </c>
      <c r="L113" s="37">
        <f>'Total Property Damage Expected'!L113+Summary!AN113</f>
        <v>45303813.415649816</v>
      </c>
      <c r="M113" s="37">
        <f>'Total Property Damage Expected'!M113+Summary!AO113</f>
        <v>19131716.350134145</v>
      </c>
      <c r="N113" s="38">
        <f>'Total Property Damage Expected'!N113+Summary!AP113</f>
        <v>2465870966.3070745</v>
      </c>
      <c r="O113" s="38">
        <f>'Total Property Damage Expected'!O113+Summary!AQ113</f>
        <v>4491049098.8883247</v>
      </c>
      <c r="P113" s="38">
        <f>'Total Property Damage Expected'!P113+Summary!AR113</f>
        <v>3386741947.781847</v>
      </c>
      <c r="Q113" s="38">
        <f>'Total Property Damage Expected'!Q113+Summary!AS113</f>
        <v>1288373554.3218071</v>
      </c>
      <c r="R113" s="38">
        <f>'Total Property Damage Expected'!R113+Summary!AT113</f>
        <v>859700308.17361164</v>
      </c>
      <c r="S113" s="38">
        <f>'Total Property Damage Expected'!S113+Summary!AU113</f>
        <v>474808622.12813318</v>
      </c>
    </row>
    <row r="114" spans="1:19" x14ac:dyDescent="0.35">
      <c r="A114">
        <v>2133</v>
      </c>
      <c r="B114" s="36">
        <f>'Total Property Damage Expected'!B114+Summary!AD114</f>
        <v>47452626.134387515</v>
      </c>
      <c r="C114" s="36">
        <f>'Total Property Damage Expected'!C114+Summary!AE114</f>
        <v>60879144.381714217</v>
      </c>
      <c r="D114" s="36">
        <f>'Total Property Damage Expected'!D114+Summary!AF114</f>
        <v>64189792.716671482</v>
      </c>
      <c r="E114" s="36">
        <f>'Total Property Damage Expected'!E114+Summary!AG114</f>
        <v>42210766.270705178</v>
      </c>
      <c r="F114" s="36">
        <f>'Total Property Damage Expected'!F114+Summary!AH114</f>
        <v>35129657.332046568</v>
      </c>
      <c r="G114" s="36">
        <f>'Total Property Damage Expected'!G114+Summary!AI114</f>
        <v>21059401.908478178</v>
      </c>
      <c r="H114" s="37">
        <f>'Total Property Damage Expected'!H114+Summary!AJ114</f>
        <v>97472593.736887753</v>
      </c>
      <c r="I114" s="37">
        <f>'Total Property Damage Expected'!I114+Summary!AK114</f>
        <v>104554911.26874319</v>
      </c>
      <c r="J114" s="37">
        <f>'Total Property Damage Expected'!J114+Summary!AL114</f>
        <v>66799880.403996795</v>
      </c>
      <c r="K114" s="37">
        <f>'Total Property Damage Expected'!K114+Summary!AM114</f>
        <v>52061164.418673158</v>
      </c>
      <c r="L114" s="37">
        <f>'Total Property Damage Expected'!L114+Summary!AN114</f>
        <v>45736315.208838113</v>
      </c>
      <c r="M114" s="37">
        <f>'Total Property Damage Expected'!M114+Summary!AO114</f>
        <v>19312992.189475909</v>
      </c>
      <c r="N114" s="38">
        <f>'Total Property Damage Expected'!N114+Summary!AP114</f>
        <v>2490794409.1982965</v>
      </c>
      <c r="O114" s="38">
        <f>'Total Property Damage Expected'!O114+Summary!AQ114</f>
        <v>4536802656.2840137</v>
      </c>
      <c r="P114" s="38">
        <f>'Total Property Damage Expected'!P114+Summary!AR114</f>
        <v>3421617798.3726883</v>
      </c>
      <c r="Q114" s="38">
        <f>'Total Property Damage Expected'!Q114+Summary!AS114</f>
        <v>1302214026.6463535</v>
      </c>
      <c r="R114" s="38">
        <f>'Total Property Damage Expected'!R114+Summary!AT114</f>
        <v>868802941.92384648</v>
      </c>
      <c r="S114" s="38">
        <f>'Total Property Damage Expected'!S114+Summary!AU114</f>
        <v>479781624.26387787</v>
      </c>
    </row>
    <row r="115" spans="1:19" x14ac:dyDescent="0.35">
      <c r="A115">
        <v>2134</v>
      </c>
      <c r="B115" s="36">
        <f>'Total Property Damage Expected'!B115+Summary!AD115</f>
        <v>48209537.205739461</v>
      </c>
      <c r="C115" s="36">
        <f>'Total Property Damage Expected'!C115+Summary!AE115</f>
        <v>61850220.21356497</v>
      </c>
      <c r="D115" s="36">
        <f>'Total Property Damage Expected'!D115+Summary!AF115</f>
        <v>65213676.297686331</v>
      </c>
      <c r="E115" s="36">
        <f>'Total Property Damage Expected'!E115+Summary!AG115</f>
        <v>42884065.072547317</v>
      </c>
      <c r="F115" s="36">
        <f>'Total Property Damage Expected'!F115+Summary!AH115</f>
        <v>35690006.225954406</v>
      </c>
      <c r="G115" s="36">
        <f>'Total Property Damage Expected'!G115+Summary!AI115</f>
        <v>21395317.868438635</v>
      </c>
      <c r="H115" s="37">
        <f>'Total Property Damage Expected'!H115+Summary!AJ115</f>
        <v>98375966.347157836</v>
      </c>
      <c r="I115" s="37">
        <f>'Total Property Damage Expected'!I115+Summary!AK115</f>
        <v>105528575.33945388</v>
      </c>
      <c r="J115" s="37">
        <f>'Total Property Damage Expected'!J115+Summary!AL115</f>
        <v>67426147.717529029</v>
      </c>
      <c r="K115" s="37">
        <f>'Total Property Damage Expected'!K115+Summary!AM115</f>
        <v>52563749.756389722</v>
      </c>
      <c r="L115" s="37">
        <f>'Total Property Damage Expected'!L115+Summary!AN115</f>
        <v>46173202.104009688</v>
      </c>
      <c r="M115" s="37">
        <f>'Total Property Damage Expected'!M115+Summary!AO115</f>
        <v>19496088.726655871</v>
      </c>
      <c r="N115" s="38">
        <f>'Total Property Damage Expected'!N115+Summary!AP115</f>
        <v>2515990321.3593845</v>
      </c>
      <c r="O115" s="38">
        <f>'Total Property Damage Expected'!O115+Summary!AQ115</f>
        <v>4583060323.8531742</v>
      </c>
      <c r="P115" s="38">
        <f>'Total Property Damage Expected'!P115+Summary!AR115</f>
        <v>3456881925.8446102</v>
      </c>
      <c r="Q115" s="38">
        <f>'Total Property Damage Expected'!Q115+Summary!AS115</f>
        <v>1316214697.6731393</v>
      </c>
      <c r="R115" s="38">
        <f>'Total Property Damage Expected'!R115+Summary!AT115</f>
        <v>878009578.35123038</v>
      </c>
      <c r="S115" s="38">
        <f>'Total Property Damage Expected'!S115+Summary!AU115</f>
        <v>484810882.17284274</v>
      </c>
    </row>
    <row r="116" spans="1:19" x14ac:dyDescent="0.35">
      <c r="A116">
        <v>2135</v>
      </c>
      <c r="B116" s="36">
        <f>'Total Property Damage Expected'!B116+Summary!AD116</f>
        <v>48978521.673583999</v>
      </c>
      <c r="C116" s="36">
        <f>'Total Property Damage Expected'!C116+Summary!AE116</f>
        <v>62836785.557970174</v>
      </c>
      <c r="D116" s="36">
        <f>'Total Property Damage Expected'!D116+Summary!AF116</f>
        <v>66253891.721243478</v>
      </c>
      <c r="E116" s="36">
        <f>'Total Property Damage Expected'!E116+Summary!AG116</f>
        <v>43568103.581734613</v>
      </c>
      <c r="F116" s="36">
        <f>'Total Property Damage Expected'!F116+Summary!AH116</f>
        <v>36259293.176955596</v>
      </c>
      <c r="G116" s="36">
        <f>'Total Property Damage Expected'!G116+Summary!AI116</f>
        <v>21736591.983044062</v>
      </c>
      <c r="H116" s="37">
        <f>'Total Property Damage Expected'!H116+Summary!AJ116</f>
        <v>99288155.933890074</v>
      </c>
      <c r="I116" s="37">
        <f>'Total Property Damage Expected'!I116+Summary!AK116</f>
        <v>106511802.81042978</v>
      </c>
      <c r="J116" s="37">
        <f>'Total Property Damage Expected'!J116+Summary!AL116</f>
        <v>68058620.457803547</v>
      </c>
      <c r="K116" s="37">
        <f>'Total Property Damage Expected'!K116+Summary!AM116</f>
        <v>53071500.973494172</v>
      </c>
      <c r="L116" s="37">
        <f>'Total Property Damage Expected'!L116+Summary!AN116</f>
        <v>46614521.787978515</v>
      </c>
      <c r="M116" s="37">
        <f>'Total Property Damage Expected'!M116+Summary!AO116</f>
        <v>19681025.556743346</v>
      </c>
      <c r="N116" s="38">
        <f>'Total Property Damage Expected'!N116+Summary!AP116</f>
        <v>2541461904.8440723</v>
      </c>
      <c r="O116" s="38">
        <f>'Total Property Damage Expected'!O116+Summary!AQ116</f>
        <v>4629828065.2714434</v>
      </c>
      <c r="P116" s="38">
        <f>'Total Property Damage Expected'!P116+Summary!AR116</f>
        <v>3492538963.5838404</v>
      </c>
      <c r="Q116" s="38">
        <f>'Total Property Damage Expected'!Q116+Summary!AS116</f>
        <v>1330377539.3592522</v>
      </c>
      <c r="R116" s="38">
        <f>'Total Property Damage Expected'!R116+Summary!AT116</f>
        <v>887321484.79585779</v>
      </c>
      <c r="S116" s="38">
        <f>'Total Property Damage Expected'!S116+Summary!AU116</f>
        <v>489897075.95207214</v>
      </c>
    </row>
    <row r="117" spans="1:19" x14ac:dyDescent="0.35">
      <c r="A117">
        <v>2136</v>
      </c>
      <c r="B117" s="36">
        <f>'Total Property Damage Expected'!B117+Summary!AD117</f>
        <v>49759772.119200997</v>
      </c>
      <c r="C117" s="36">
        <f>'Total Property Damage Expected'!C117+Summary!AE117</f>
        <v>63839087.486261748</v>
      </c>
      <c r="D117" s="36">
        <f>'Total Property Damage Expected'!D117+Summary!AF117</f>
        <v>67310699.494578093</v>
      </c>
      <c r="E117" s="36">
        <f>'Total Property Damage Expected'!E117+Summary!AG117</f>
        <v>44263053.106033452</v>
      </c>
      <c r="F117" s="36">
        <f>'Total Property Damage Expected'!F117+Summary!AH117</f>
        <v>36837660.754912369</v>
      </c>
      <c r="G117" s="36">
        <f>'Total Property Damage Expected'!G117+Summary!AI117</f>
        <v>22083309.719567884</v>
      </c>
      <c r="H117" s="37">
        <f>'Total Property Damage Expected'!H117+Summary!AJ117</f>
        <v>100209254.3198384</v>
      </c>
      <c r="I117" s="37">
        <f>'Total Property Damage Expected'!I117+Summary!AK117</f>
        <v>107504694.02183475</v>
      </c>
      <c r="J117" s="37">
        <f>'Total Property Damage Expected'!J117+Summary!AL117</f>
        <v>68697364.39620018</v>
      </c>
      <c r="K117" s="37">
        <f>'Total Property Damage Expected'!K117+Summary!AM117</f>
        <v>53584475.080279693</v>
      </c>
      <c r="L117" s="37">
        <f>'Total Property Damage Expected'!L117+Summary!AN117</f>
        <v>47060322.504411764</v>
      </c>
      <c r="M117" s="37">
        <f>'Total Property Damage Expected'!M117+Summary!AO117</f>
        <v>19867822.501363236</v>
      </c>
      <c r="N117" s="38">
        <f>'Total Property Damage Expected'!N117+Summary!AP117</f>
        <v>2567212401.5799561</v>
      </c>
      <c r="O117" s="38">
        <f>'Total Property Damage Expected'!O117+Summary!AQ117</f>
        <v>4677111918.8456392</v>
      </c>
      <c r="P117" s="38">
        <f>'Total Property Damage Expected'!P117+Summary!AR117</f>
        <v>3528593603.3317099</v>
      </c>
      <c r="Q117" s="38">
        <f>'Total Property Damage Expected'!Q117+Summary!AS117</f>
        <v>1344704549.0521779</v>
      </c>
      <c r="R117" s="38">
        <f>'Total Property Damage Expected'!R117+Summary!AT117</f>
        <v>896739944.80090845</v>
      </c>
      <c r="S117" s="38">
        <f>'Total Property Damage Expected'!S117+Summary!AU117</f>
        <v>495040894.34492326</v>
      </c>
    </row>
    <row r="118" spans="1:19" x14ac:dyDescent="0.35">
      <c r="A118">
        <v>2137</v>
      </c>
      <c r="B118" s="36">
        <f>'Total Property Damage Expected'!B118+Summary!AD118</f>
        <v>50553484.195710912</v>
      </c>
      <c r="C118" s="36">
        <f>'Total Property Damage Expected'!C118+Summary!AE118</f>
        <v>64857377.010776408</v>
      </c>
      <c r="D118" s="36">
        <f>'Total Property Damage Expected'!D118+Summary!AF118</f>
        <v>68384364.280244604</v>
      </c>
      <c r="E118" s="36">
        <f>'Total Property Damage Expected'!E118+Summary!AG118</f>
        <v>44969087.685719594</v>
      </c>
      <c r="F118" s="36">
        <f>'Total Property Damage Expected'!F118+Summary!AH118</f>
        <v>37425253.803801492</v>
      </c>
      <c r="G118" s="36">
        <f>'Total Property Damage Expected'!G118+Summary!AI118</f>
        <v>22435557.908561625</v>
      </c>
      <c r="H118" s="37">
        <f>'Total Property Damage Expected'!H118+Summary!AJ118</f>
        <v>101139354.35510537</v>
      </c>
      <c r="I118" s="37">
        <f>'Total Property Damage Expected'!I118+Summary!AK118</f>
        <v>108507350.44506775</v>
      </c>
      <c r="J118" s="37">
        <f>'Total Property Damage Expected'!J118+Summary!AL118</f>
        <v>69342446.053209588</v>
      </c>
      <c r="K118" s="37">
        <f>'Total Property Damage Expected'!K118+Summary!AM118</f>
        <v>54102729.761974715</v>
      </c>
      <c r="L118" s="37">
        <f>'Total Property Damage Expected'!L118+Summary!AN118</f>
        <v>47510653.060755521</v>
      </c>
      <c r="M118" s="37">
        <f>'Total Property Damage Expected'!M118+Summary!AO118</f>
        <v>20056499.611490514</v>
      </c>
      <c r="N118" s="38">
        <f>'Total Property Damage Expected'!N118+Summary!AP118</f>
        <v>2593245093.8859854</v>
      </c>
      <c r="O118" s="38">
        <f>'Total Property Damage Expected'!O118+Summary!AQ118</f>
        <v>4724917998.4855862</v>
      </c>
      <c r="P118" s="38">
        <f>'Total Property Damage Expected'!P118+Summary!AR118</f>
        <v>3565050595.9478016</v>
      </c>
      <c r="Q118" s="38">
        <f>'Total Property Damage Expected'!Q118+Summary!AS118</f>
        <v>1359197749.8266821</v>
      </c>
      <c r="R118" s="38">
        <f>'Total Property Damage Expected'!R118+Summary!AT118</f>
        <v>906266258.32665157</v>
      </c>
      <c r="S118" s="38">
        <f>'Total Property Damage Expected'!S118+Summary!AU118</f>
        <v>500243034.85484385</v>
      </c>
    </row>
    <row r="119" spans="1:19" x14ac:dyDescent="0.35">
      <c r="A119">
        <v>2138</v>
      </c>
      <c r="B119" s="36">
        <f>'Total Property Damage Expected'!B119+Summary!AD119</f>
        <v>51359856.677073337</v>
      </c>
      <c r="C119" s="36">
        <f>'Total Property Damage Expected'!C119+Summary!AE119</f>
        <v>65891909.147718117</v>
      </c>
      <c r="D119" s="36">
        <f>'Total Property Damage Expected'!D119+Summary!AF119</f>
        <v>69475154.96239765</v>
      </c>
      <c r="E119" s="36">
        <f>'Total Property Damage Expected'!E119+Summary!AG119</f>
        <v>45686384.137164079</v>
      </c>
      <c r="F119" s="36">
        <f>'Total Property Damage Expected'!F119+Summary!AH119</f>
        <v>38022219.4779884</v>
      </c>
      <c r="G119" s="36">
        <f>'Total Property Damage Expected'!G119+Summary!AI119</f>
        <v>22793424.765600372</v>
      </c>
      <c r="H119" s="37">
        <f>'Total Property Damage Expected'!H119+Summary!AJ119</f>
        <v>102078549.92945725</v>
      </c>
      <c r="I119" s="37">
        <f>'Total Property Damage Expected'!I119+Summary!AK119</f>
        <v>109519874.69641586</v>
      </c>
      <c r="J119" s="37">
        <f>'Total Property Damage Expected'!J119+Summary!AL119</f>
        <v>69993932.70755522</v>
      </c>
      <c r="K119" s="37">
        <f>'Total Property Damage Expected'!K119+Summary!AM119</f>
        <v>54626323.387232155</v>
      </c>
      <c r="L119" s="37">
        <f>'Total Property Damage Expected'!L119+Summary!AN119</f>
        <v>47965562.835251153</v>
      </c>
      <c r="M119" s="37">
        <f>'Total Property Damage Expected'!M119+Summary!AO119</f>
        <v>20247077.170280918</v>
      </c>
      <c r="N119" s="38">
        <f>'Total Property Damage Expected'!N119+Summary!AP119</f>
        <v>2619563304.996861</v>
      </c>
      <c r="O119" s="38">
        <f>'Total Property Damage Expected'!O119+Summary!AQ119</f>
        <v>4773252494.6889286</v>
      </c>
      <c r="P119" s="38">
        <f>'Total Property Damage Expected'!P119+Summary!AR119</f>
        <v>3601914752.1833181</v>
      </c>
      <c r="Q119" s="38">
        <f>'Total Property Damage Expected'!Q119+Summary!AS119</f>
        <v>1373859190.8262484</v>
      </c>
      <c r="R119" s="38">
        <f>'Total Property Damage Expected'!R119+Summary!AT119</f>
        <v>915901741.96733451</v>
      </c>
      <c r="S119" s="38">
        <f>'Total Property Damage Expected'!S119+Summary!AU119</f>
        <v>505504203.86068094</v>
      </c>
    </row>
    <row r="120" spans="1:19" x14ac:dyDescent="0.35">
      <c r="A120">
        <v>2139</v>
      </c>
      <c r="B120" s="36">
        <f>'Total Property Damage Expected'!B120+Summary!AD120</f>
        <v>52179091.507867128</v>
      </c>
      <c r="C120" s="36">
        <f>'Total Property Damage Expected'!C120+Summary!AE120</f>
        <v>66942942.981023327</v>
      </c>
      <c r="D120" s="36">
        <f>'Total Property Damage Expected'!D120+Summary!AF120</f>
        <v>70583344.714130342</v>
      </c>
      <c r="E120" s="36">
        <f>'Total Property Damage Expected'!E120+Summary!AG120</f>
        <v>46415122.097114369</v>
      </c>
      <c r="F120" s="36">
        <f>'Total Property Damage Expected'!F120+Summary!AH120</f>
        <v>38628707.279079922</v>
      </c>
      <c r="G120" s="36">
        <f>'Total Property Damage Expected'!G120+Summary!AI120</f>
        <v>23156999.913375139</v>
      </c>
      <c r="H120" s="37">
        <f>'Total Property Damage Expected'!H120+Summary!AJ120</f>
        <v>103026935.98479569</v>
      </c>
      <c r="I120" s="37">
        <f>'Total Property Damage Expected'!I120+Summary!AK120</f>
        <v>110542370.55088133</v>
      </c>
      <c r="J120" s="37">
        <f>'Total Property Damage Expected'!J120+Summary!AL120</f>
        <v>70651892.405432791</v>
      </c>
      <c r="K120" s="37">
        <f>'Total Property Damage Expected'!K120+Summary!AM120</f>
        <v>55155315.01673048</v>
      </c>
      <c r="L120" s="37">
        <f>'Total Property Damage Expected'!L120+Summary!AN120</f>
        <v>48425101.78404323</v>
      </c>
      <c r="M120" s="37">
        <f>'Total Property Damage Expected'!M120+Summary!AO120</f>
        <v>20439575.695938535</v>
      </c>
      <c r="N120" s="38">
        <f>'Total Property Damage Expected'!N120+Summary!AP120</f>
        <v>2646170399.5944233</v>
      </c>
      <c r="O120" s="38">
        <f>'Total Property Damage Expected'!O120+Summary!AQ120</f>
        <v>4822121675.539114</v>
      </c>
      <c r="P120" s="38">
        <f>'Total Property Damage Expected'!P120+Summary!AR120</f>
        <v>3639190943.4648256</v>
      </c>
      <c r="Q120" s="38">
        <f>'Total Property Damage Expected'!Q120+Summary!AS120</f>
        <v>1388690947.609129</v>
      </c>
      <c r="R120" s="38">
        <f>'Total Property Damage Expected'!R120+Summary!AT120</f>
        <v>925647729.17099786</v>
      </c>
      <c r="S120" s="38">
        <f>'Total Property Damage Expected'!S120+Summary!AU120</f>
        <v>510825116.73354065</v>
      </c>
    </row>
    <row r="121" spans="1:19" x14ac:dyDescent="0.35">
      <c r="A121">
        <v>2140</v>
      </c>
      <c r="B121" s="36">
        <f>'Total Property Damage Expected'!B121+Summary!AD121</f>
        <v>62458148.912462257</v>
      </c>
      <c r="C121" s="36">
        <f>'Total Property Damage Expected'!C121+Summary!AE121</f>
        <v>80130415.852810115</v>
      </c>
      <c r="D121" s="36">
        <f>'Total Property Damage Expected'!D121+Summary!AF121</f>
        <v>84487961.125772566</v>
      </c>
      <c r="E121" s="36">
        <f>'Total Property Damage Expected'!E121+Summary!AG121</f>
        <v>55558702.230271652</v>
      </c>
      <c r="F121" s="36">
        <f>'Total Property Damage Expected'!F121+Summary!AH121</f>
        <v>46238397.063101903</v>
      </c>
      <c r="G121" s="36">
        <f>'Total Property Damage Expected'!G121+Summary!AI121</f>
        <v>27718829.653011352</v>
      </c>
      <c r="H121" s="37">
        <f>'Total Property Damage Expected'!H121+Summary!AJ121</f>
        <v>122514910.32166469</v>
      </c>
      <c r="I121" s="37">
        <f>'Total Property Damage Expected'!I121+Summary!AK121</f>
        <v>131457860.19638655</v>
      </c>
      <c r="J121" s="37">
        <f>'Total Property Damage Expected'!J121+Summary!AL121</f>
        <v>84025143.099404737</v>
      </c>
      <c r="K121" s="37">
        <f>'Total Property Damage Expected'!K121+Summary!AM121</f>
        <v>65613811.403000519</v>
      </c>
      <c r="L121" s="37">
        <f>'Total Property Damage Expected'!L121+Summary!AN121</f>
        <v>57601512.331700966</v>
      </c>
      <c r="M121" s="37">
        <f>'Total Property Damage Expected'!M121+Summary!AO121</f>
        <v>24311046.113670126</v>
      </c>
      <c r="N121" s="38">
        <f>'Total Property Damage Expected'!N121+Summary!AP121</f>
        <v>3149417106.5249753</v>
      </c>
      <c r="O121" s="38">
        <f>'Total Property Damage Expected'!O121+Summary!AQ121</f>
        <v>5739650327.1275043</v>
      </c>
      <c r="P121" s="38">
        <f>'Total Property Damage Expected'!P121+Summary!AR121</f>
        <v>4332113497.1975651</v>
      </c>
      <c r="Q121" s="38">
        <f>'Total Property Damage Expected'!Q121+Summary!AS121</f>
        <v>1653836894.5821092</v>
      </c>
      <c r="R121" s="38">
        <f>'Total Property Damage Expected'!R121+Summary!AT121</f>
        <v>1102214863.2696211</v>
      </c>
      <c r="S121" s="38">
        <f>'Total Property Damage Expected'!S121+Summary!AU121</f>
        <v>608195709.92128134</v>
      </c>
    </row>
    <row r="122" spans="1:19" x14ac:dyDescent="0.35">
      <c r="A122">
        <v>2141</v>
      </c>
      <c r="B122" s="36">
        <f>'Total Property Damage Expected'!B122+Summary!AD122</f>
        <v>63454411.25364662</v>
      </c>
      <c r="C122" s="36">
        <f>'Total Property Damage Expected'!C122+Summary!AE122</f>
        <v>81408566.375802457</v>
      </c>
      <c r="D122" s="36">
        <f>'Total Property Damage Expected'!D122+Summary!AF122</f>
        <v>85835618.323731259</v>
      </c>
      <c r="E122" s="36">
        <f>'Total Property Damage Expected'!E122+Summary!AG122</f>
        <v>56444912.336092629</v>
      </c>
      <c r="F122" s="36">
        <f>'Total Property Damage Expected'!F122+Summary!AH122</f>
        <v>46975940.114133738</v>
      </c>
      <c r="G122" s="36">
        <f>'Total Property Damage Expected'!G122+Summary!AI122</f>
        <v>28160969.335436195</v>
      </c>
      <c r="H122" s="37">
        <f>'Total Property Damage Expected'!H122+Summary!AJ122</f>
        <v>123654298.11055627</v>
      </c>
      <c r="I122" s="37">
        <f>'Total Property Damage Expected'!I122+Summary!AK122</f>
        <v>132686436.69671105</v>
      </c>
      <c r="J122" s="37">
        <f>'Total Property Damage Expected'!J122+Summary!AL122</f>
        <v>84815850.061865419</v>
      </c>
      <c r="K122" s="37">
        <f>'Total Property Damage Expected'!K122+Summary!AM122</f>
        <v>66250002.536705695</v>
      </c>
      <c r="L122" s="37">
        <f>'Total Property Damage Expected'!L122+Summary!AN122</f>
        <v>58154029.751432829</v>
      </c>
      <c r="M122" s="37">
        <f>'Total Property Damage Expected'!M122+Summary!AO122</f>
        <v>24542448.553368926</v>
      </c>
      <c r="N122" s="38">
        <f>'Total Property Damage Expected'!N122+Summary!AP122</f>
        <v>3181458465.7033491</v>
      </c>
      <c r="O122" s="38">
        <f>'Total Property Damage Expected'!O122+Summary!AQ122</f>
        <v>5798510571.186759</v>
      </c>
      <c r="P122" s="38">
        <f>'Total Property Damage Expected'!P122+Summary!AR122</f>
        <v>4377020823.9747334</v>
      </c>
      <c r="Q122" s="38">
        <f>'Total Property Damage Expected'!Q122+Summary!AS122</f>
        <v>1671720501.0607805</v>
      </c>
      <c r="R122" s="38">
        <f>'Total Property Damage Expected'!R122+Summary!AT122</f>
        <v>1113962793.388968</v>
      </c>
      <c r="S122" s="38">
        <f>'Total Property Damage Expected'!S122+Summary!AU122</f>
        <v>614608174.34536731</v>
      </c>
    </row>
    <row r="123" spans="1:19" x14ac:dyDescent="0.35">
      <c r="A123">
        <v>2142</v>
      </c>
      <c r="B123" s="36">
        <f>'Total Property Damage Expected'!B123+Summary!AD123</f>
        <v>64466564.854334265</v>
      </c>
      <c r="C123" s="36">
        <f>'Total Property Damage Expected'!C123+Summary!AE123</f>
        <v>82707104.522421092</v>
      </c>
      <c r="D123" s="36">
        <f>'Total Property Damage Expected'!D123+Summary!AF123</f>
        <v>87204771.837839738</v>
      </c>
      <c r="E123" s="36">
        <f>'Total Property Damage Expected'!E123+Summary!AG123</f>
        <v>57345258.271588035</v>
      </c>
      <c r="F123" s="36">
        <f>'Total Property Damage Expected'!F123+Summary!AH123</f>
        <v>47725247.624720328</v>
      </c>
      <c r="G123" s="36">
        <f>'Total Property Damage Expected'!G123+Summary!AI123</f>
        <v>28610161.534190983</v>
      </c>
      <c r="H123" s="37">
        <f>'Total Property Damage Expected'!H123+Summary!AJ123</f>
        <v>124804857.31560361</v>
      </c>
      <c r="I123" s="37">
        <f>'Total Property Damage Expected'!I123+Summary!AK123</f>
        <v>133927136.9243926</v>
      </c>
      <c r="J123" s="37">
        <f>'Total Property Damage Expected'!J123+Summary!AL123</f>
        <v>85614429.632399186</v>
      </c>
      <c r="K123" s="37">
        <f>'Total Property Damage Expected'!K123+Summary!AM123</f>
        <v>66892767.363423064</v>
      </c>
      <c r="L123" s="37">
        <f>'Total Property Damage Expected'!L123+Summary!AN123</f>
        <v>58712182.021269068</v>
      </c>
      <c r="M123" s="37">
        <f>'Total Property Damage Expected'!M123+Summary!AO123</f>
        <v>24776188.5005918</v>
      </c>
      <c r="N123" s="38">
        <f>'Total Property Damage Expected'!N123+Summary!AP123</f>
        <v>3213852380.2988415</v>
      </c>
      <c r="O123" s="38">
        <f>'Total Property Damage Expected'!O123+Summary!AQ123</f>
        <v>5858023497.6323376</v>
      </c>
      <c r="P123" s="38">
        <f>'Total Property Damage Expected'!P123+Summary!AR123</f>
        <v>4422431268.3386288</v>
      </c>
      <c r="Q123" s="38">
        <f>'Total Property Damage Expected'!Q123+Summary!AS123</f>
        <v>1689812301.1707892</v>
      </c>
      <c r="R123" s="38">
        <f>'Total Property Damage Expected'!R123+Summary!AT123</f>
        <v>1125845754.066561</v>
      </c>
      <c r="S123" s="38">
        <f>'Total Property Damage Expected'!S123+Summary!AU123</f>
        <v>621093622.66284132</v>
      </c>
    </row>
    <row r="124" spans="1:19" x14ac:dyDescent="0.35">
      <c r="A124">
        <v>2143</v>
      </c>
      <c r="B124" s="36">
        <f>'Total Property Damage Expected'!B124+Summary!AD124</f>
        <v>65494863.194073848</v>
      </c>
      <c r="C124" s="36">
        <f>'Total Property Damage Expected'!C124+Summary!AE124</f>
        <v>84026355.493172258</v>
      </c>
      <c r="D124" s="36">
        <f>'Total Property Damage Expected'!D124+Summary!AF124</f>
        <v>88595764.553223908</v>
      </c>
      <c r="E124" s="36">
        <f>'Total Property Damage Expected'!E124+Summary!AG124</f>
        <v>58259965.515658706</v>
      </c>
      <c r="F124" s="36">
        <f>'Total Property Damage Expected'!F124+Summary!AH124</f>
        <v>48486507.248325981</v>
      </c>
      <c r="G124" s="36">
        <f>'Total Property Damage Expected'!G124+Summary!AI124</f>
        <v>29066518.743106417</v>
      </c>
      <c r="H124" s="37">
        <f>'Total Property Damage Expected'!H124+Summary!AJ124</f>
        <v>125966704.90680556</v>
      </c>
      <c r="I124" s="37">
        <f>'Total Property Damage Expected'!I124+Summary!AK124</f>
        <v>135180088.77530444</v>
      </c>
      <c r="J124" s="37">
        <f>'Total Property Damage Expected'!J124+Summary!AL124</f>
        <v>86420965.711832836</v>
      </c>
      <c r="K124" s="37">
        <f>'Total Property Damage Expected'!K124+Summary!AM124</f>
        <v>67542178.834004521</v>
      </c>
      <c r="L124" s="37">
        <f>'Total Property Damage Expected'!L124+Summary!AN124</f>
        <v>59276030.809164092</v>
      </c>
      <c r="M124" s="37">
        <f>'Total Property Damage Expected'!M124+Summary!AO124</f>
        <v>25012291.272345476</v>
      </c>
      <c r="N124" s="38">
        <f>'Total Property Damage Expected'!N124+Summary!AP124</f>
        <v>3246603016.3495922</v>
      </c>
      <c r="O124" s="38">
        <f>'Total Property Damage Expected'!O124+Summary!AQ124</f>
        <v>5918196869.2578373</v>
      </c>
      <c r="P124" s="38">
        <f>'Total Property Damage Expected'!P124+Summary!AR124</f>
        <v>4468350865.2510023</v>
      </c>
      <c r="Q124" s="38">
        <f>'Total Property Damage Expected'!Q124+Summary!AS124</f>
        <v>1708114869.0161557</v>
      </c>
      <c r="R124" s="38">
        <f>'Total Property Damage Expected'!R124+Summary!AT124</f>
        <v>1137865398.4631629</v>
      </c>
      <c r="S124" s="38">
        <f>'Total Property Damage Expected'!S124+Summary!AU124</f>
        <v>627652941.51870918</v>
      </c>
    </row>
    <row r="125" spans="1:19" x14ac:dyDescent="0.35">
      <c r="A125">
        <v>2144</v>
      </c>
      <c r="B125" s="36">
        <f>'Total Property Damage Expected'!B125+Summary!AD125</f>
        <v>66539563.795635514</v>
      </c>
      <c r="C125" s="36">
        <f>'Total Property Damage Expected'!C125+Summary!AE125</f>
        <v>85366649.675795957</v>
      </c>
      <c r="D125" s="36">
        <f>'Total Property Damage Expected'!D125+Summary!AF125</f>
        <v>90008944.824328646</v>
      </c>
      <c r="E125" s="36">
        <f>'Total Property Damage Expected'!E125+Summary!AG125</f>
        <v>59189263.143792048</v>
      </c>
      <c r="F125" s="36">
        <f>'Total Property Damage Expected'!F125+Summary!AH125</f>
        <v>49259909.631652646</v>
      </c>
      <c r="G125" s="36">
        <f>'Total Property Damage Expected'!G125+Summary!AI125</f>
        <v>29530155.25038863</v>
      </c>
      <c r="H125" s="37">
        <f>'Total Property Damage Expected'!H125+Summary!AJ125</f>
        <v>127139959.17011143</v>
      </c>
      <c r="I125" s="37">
        <f>'Total Property Damage Expected'!I125+Summary!AK125</f>
        <v>136445421.59515557</v>
      </c>
      <c r="J125" s="37">
        <f>'Total Property Damage Expected'!J125+Summary!AL125</f>
        <v>87235543.161798954</v>
      </c>
      <c r="K125" s="37">
        <f>'Total Property Damage Expected'!K125+Summary!AM125</f>
        <v>68198310.767357498</v>
      </c>
      <c r="L125" s="37">
        <f>'Total Property Damage Expected'!L125+Summary!AN125</f>
        <v>59845638.507505454</v>
      </c>
      <c r="M125" s="37">
        <f>'Total Property Damage Expected'!M125+Summary!AO125</f>
        <v>25250782.480134498</v>
      </c>
      <c r="N125" s="38">
        <f>'Total Property Damage Expected'!N125+Summary!AP125</f>
        <v>3279714591.9848657</v>
      </c>
      <c r="O125" s="38">
        <f>'Total Property Damage Expected'!O125+Summary!AQ125</f>
        <v>5979038546.3878527</v>
      </c>
      <c r="P125" s="38">
        <f>'Total Property Damage Expected'!P125+Summary!AR125</f>
        <v>4514785725.9675388</v>
      </c>
      <c r="Q125" s="38">
        <f>'Total Property Damage Expected'!Q125+Summary!AS125</f>
        <v>1726630811.945683</v>
      </c>
      <c r="R125" s="38">
        <f>'Total Property Damage Expected'!R125+Summary!AT125</f>
        <v>1150023400.9449997</v>
      </c>
      <c r="S125" s="38">
        <f>'Total Property Damage Expected'!S125+Summary!AU125</f>
        <v>634287028.869403</v>
      </c>
    </row>
    <row r="126" spans="1:19" x14ac:dyDescent="0.35">
      <c r="A126">
        <v>2145</v>
      </c>
      <c r="B126" s="36">
        <f>'Total Property Damage Expected'!B126+Summary!AD126</f>
        <v>67600928.289503813</v>
      </c>
      <c r="C126" s="36">
        <f>'Total Property Damage Expected'!C126+Summary!AE126</f>
        <v>86728322.72800684</v>
      </c>
      <c r="D126" s="36">
        <f>'Total Property Damage Expected'!D126+Summary!AF126</f>
        <v>91444666.562158242</v>
      </c>
      <c r="E126" s="36">
        <f>'Total Property Damage Expected'!E126+Summary!AG126</f>
        <v>60133383.885430709</v>
      </c>
      <c r="F126" s="36">
        <f>'Total Property Damage Expected'!F126+Summary!AH126</f>
        <v>50045648.462384604</v>
      </c>
      <c r="G126" s="36">
        <f>'Total Property Damage Expected'!G126+Summary!AI126</f>
        <v>30001187.167241033</v>
      </c>
      <c r="H126" s="37">
        <f>'Total Property Damage Expected'!H126+Summary!AJ126</f>
        <v>128324739.72327358</v>
      </c>
      <c r="I126" s="37">
        <f>'Total Property Damage Expected'!I126+Summary!AK126</f>
        <v>137723266.19707349</v>
      </c>
      <c r="J126" s="37">
        <f>'Total Property Damage Expected'!J126+Summary!AL126</f>
        <v>88058247.816491112</v>
      </c>
      <c r="K126" s="37">
        <f>'Total Property Damage Expected'!K126+Summary!AM126</f>
        <v>68861237.861407965</v>
      </c>
      <c r="L126" s="37">
        <f>'Total Property Damage Expected'!L126+Summary!AN126</f>
        <v>60421068.242168427</v>
      </c>
      <c r="M126" s="37">
        <f>'Total Property Damage Expected'!M126+Summary!AO126</f>
        <v>25491688.033612296</v>
      </c>
      <c r="N126" s="38">
        <f>'Total Property Damage Expected'!N126+Summary!AP126</f>
        <v>3313191378.1029797</v>
      </c>
      <c r="O126" s="38">
        <f>'Total Property Damage Expected'!O126+Summary!AQ126</f>
        <v>6040556488.1513815</v>
      </c>
      <c r="P126" s="38">
        <f>'Total Property Damage Expected'!P126+Summary!AR126</f>
        <v>4561742039.0380945</v>
      </c>
      <c r="Q126" s="38">
        <f>'Total Property Damage Expected'!Q126+Summary!AS126</f>
        <v>1745362770.9949169</v>
      </c>
      <c r="R126" s="38">
        <f>'Total Property Damage Expected'!R126+Summary!AT126</f>
        <v>1162321457.3644323</v>
      </c>
      <c r="S126" s="38">
        <f>'Total Property Damage Expected'!S126+Summary!AU126</f>
        <v>640996794.13196778</v>
      </c>
    </row>
    <row r="127" spans="1:19" x14ac:dyDescent="0.35">
      <c r="A127">
        <v>2146</v>
      </c>
      <c r="B127" s="36">
        <f>'Total Property Damage Expected'!B127+Summary!AD127</f>
        <v>68679222.479399338</v>
      </c>
      <c r="C127" s="36">
        <f>'Total Property Damage Expected'!C127+Summary!AE127</f>
        <v>88111715.661554962</v>
      </c>
      <c r="D127" s="36">
        <f>'Total Property Damage Expected'!D127+Summary!AF127</f>
        <v>92903289.322908387</v>
      </c>
      <c r="E127" s="36">
        <f>'Total Property Damage Expected'!E127+Summary!AG127</f>
        <v>61092564.182256378</v>
      </c>
      <c r="F127" s="36">
        <f>'Total Property Damage Expected'!F127+Summary!AH127</f>
        <v>50843920.517694853</v>
      </c>
      <c r="G127" s="36">
        <f>'Total Property Damage Expected'!G127+Summary!AI127</f>
        <v>30479732.456942726</v>
      </c>
      <c r="H127" s="37">
        <f>'Total Property Damage Expected'!H127+Summary!AJ127</f>
        <v>129521167.53190203</v>
      </c>
      <c r="I127" s="37">
        <f>'Total Property Damage Expected'!I127+Summary!AK127</f>
        <v>139013754.87941217</v>
      </c>
      <c r="J127" s="37">
        <f>'Total Property Damage Expected'!J127+Summary!AL127</f>
        <v>88889166.49457033</v>
      </c>
      <c r="K127" s="37">
        <f>'Total Property Damage Expected'!K127+Summary!AM127</f>
        <v>69531035.704208314</v>
      </c>
      <c r="L127" s="37">
        <f>'Total Property Damage Expected'!L127+Summary!AN127</f>
        <v>61002383.881689131</v>
      </c>
      <c r="M127" s="37">
        <f>'Total Property Damage Expected'!M127+Summary!AO127</f>
        <v>25735034.144279838</v>
      </c>
      <c r="N127" s="38">
        <f>'Total Property Damage Expected'!N127+Summary!AP127</f>
        <v>3347037699.0582972</v>
      </c>
      <c r="O127" s="38">
        <f>'Total Property Damage Expected'!O127+Summary!AQ127</f>
        <v>6102758753.7722759</v>
      </c>
      <c r="P127" s="38">
        <f>'Total Property Damage Expected'!P127+Summary!AR127</f>
        <v>4609226071.3203688</v>
      </c>
      <c r="Q127" s="38">
        <f>'Total Property Damage Expected'!Q127+Summary!AS127</f>
        <v>1764313421.3340855</v>
      </c>
      <c r="R127" s="38">
        <f>'Total Property Damage Expected'!R127+Summary!AT127</f>
        <v>1174761285.3444166</v>
      </c>
      <c r="S127" s="38">
        <f>'Total Property Damage Expected'!S127+Summary!AU127</f>
        <v>647783158.3352592</v>
      </c>
    </row>
    <row r="128" spans="1:19" x14ac:dyDescent="0.35">
      <c r="A128">
        <v>2147</v>
      </c>
      <c r="B128" s="36">
        <f>'Total Property Damage Expected'!B128+Summary!AD128</f>
        <v>69774716.408845529</v>
      </c>
      <c r="C128" s="36">
        <f>'Total Property Damage Expected'!C128+Summary!AE128</f>
        <v>89517174.9276274</v>
      </c>
      <c r="D128" s="36">
        <f>'Total Property Damage Expected'!D128+Summary!AF128</f>
        <v>94385178.398011953</v>
      </c>
      <c r="E128" s="36">
        <f>'Total Property Damage Expected'!E128+Summary!AG128</f>
        <v>62067044.247403279</v>
      </c>
      <c r="F128" s="36">
        <f>'Total Property Damage Expected'!F128+Summary!AH128</f>
        <v>51654925.713525169</v>
      </c>
      <c r="G128" s="36">
        <f>'Total Property Damage Expected'!G128+Summary!AI128</f>
        <v>30965910.964390747</v>
      </c>
      <c r="H128" s="37">
        <f>'Total Property Damage Expected'!H128+Summary!AJ128</f>
        <v>130729364.92572436</v>
      </c>
      <c r="I128" s="37">
        <f>'Total Property Damage Expected'!I128+Summary!AK128</f>
        <v>140317021.44378865</v>
      </c>
      <c r="J128" s="37">
        <f>'Total Property Damage Expected'!J128+Summary!AL128</f>
        <v>89728387.011225581</v>
      </c>
      <c r="K128" s="37">
        <f>'Total Property Damage Expected'!K128+Summary!AM128</f>
        <v>70207780.785192102</v>
      </c>
      <c r="L128" s="37">
        <f>'Total Property Damage Expected'!L128+Summary!AN128</f>
        <v>61589650.046558261</v>
      </c>
      <c r="M128" s="37">
        <f>'Total Property Damage Expected'!M128+Summary!AO128</f>
        <v>25980847.329232555</v>
      </c>
      <c r="N128" s="38">
        <f>'Total Property Damage Expected'!N128+Summary!AP128</f>
        <v>3381257933.3573956</v>
      </c>
      <c r="O128" s="38">
        <f>'Total Property Damage Expected'!O128+Summary!AQ128</f>
        <v>6165653503.8769684</v>
      </c>
      <c r="P128" s="38">
        <f>'Total Property Damage Expected'!P128+Summary!AR128</f>
        <v>4657244169.0071774</v>
      </c>
      <c r="Q128" s="38">
        <f>'Total Property Damage Expected'!Q128+Summary!AS128</f>
        <v>1783485472.722105</v>
      </c>
      <c r="R128" s="38">
        <f>'Total Property Damage Expected'!R128+Summary!AT128</f>
        <v>1187344624.5668054</v>
      </c>
      <c r="S128" s="38">
        <f>'Total Property Damage Expected'!S128+Summary!AU128</f>
        <v>654647054.27317595</v>
      </c>
    </row>
    <row r="129" spans="1:19" x14ac:dyDescent="0.35">
      <c r="A129">
        <v>2148</v>
      </c>
      <c r="B129" s="36">
        <f>'Total Property Damage Expected'!B129+Summary!AD129</f>
        <v>70887684.428797215</v>
      </c>
      <c r="C129" s="36">
        <f>'Total Property Damage Expected'!C129+Summary!AE129</f>
        <v>90945052.503611952</v>
      </c>
      <c r="D129" s="36">
        <f>'Total Property Damage Expected'!D129+Summary!AF129</f>
        <v>95890704.905621022</v>
      </c>
      <c r="E129" s="36">
        <f>'Total Property Damage Expected'!E129+Summary!AG129</f>
        <v>63057068.125616126</v>
      </c>
      <c r="F129" s="36">
        <f>'Total Property Damage Expected'!F129+Summary!AH129</f>
        <v>52478867.154652201</v>
      </c>
      <c r="G129" s="36">
        <f>'Total Property Damage Expected'!G129+Summary!AI129</f>
        <v>31459844.446113497</v>
      </c>
      <c r="H129" s="37">
        <f>'Total Property Damage Expected'!H129+Summary!AJ129</f>
        <v>131949455.6150526</v>
      </c>
      <c r="I129" s="37">
        <f>'Total Property Damage Expected'!I129+Summary!AK129</f>
        <v>141633201.21335068</v>
      </c>
      <c r="J129" s="37">
        <f>'Total Property Damage Expected'!J129+Summary!AL129</f>
        <v>90575998.190389946</v>
      </c>
      <c r="K129" s="37">
        <f>'Total Property Damage Expected'!K129+Summary!AM129</f>
        <v>70891550.506577551</v>
      </c>
      <c r="L129" s="37">
        <f>'Total Property Damage Expected'!L129+Summary!AN129</f>
        <v>62182932.118636549</v>
      </c>
      <c r="M129" s="37">
        <f>'Total Property Damage Expected'!M129+Summary!AO129</f>
        <v>26229154.414956108</v>
      </c>
      <c r="N129" s="38">
        <f>'Total Property Damage Expected'!N129+Summary!AP129</f>
        <v>3415856514.3645372</v>
      </c>
      <c r="O129" s="38">
        <f>'Total Property Damage Expected'!O129+Summary!AQ129</f>
        <v>6229249001.8197117</v>
      </c>
      <c r="P129" s="38">
        <f>'Total Property Damage Expected'!P129+Summary!AR129</f>
        <v>4705802758.6675148</v>
      </c>
      <c r="Q129" s="38">
        <f>'Total Property Damage Expected'!Q129+Summary!AS129</f>
        <v>1802881669.9667306</v>
      </c>
      <c r="R129" s="38">
        <f>'Total Property Damage Expected'!R129+Summary!AT129</f>
        <v>1200073237.0645435</v>
      </c>
      <c r="S129" s="38">
        <f>'Total Property Damage Expected'!S129+Summary!AU129</f>
        <v>661589426.65996027</v>
      </c>
    </row>
    <row r="130" spans="1:19" x14ac:dyDescent="0.35">
      <c r="A130">
        <v>2149</v>
      </c>
      <c r="B130" s="36">
        <f>'Total Property Damage Expected'!B130+Summary!AD130</f>
        <v>72018405.266348019</v>
      </c>
      <c r="C130" s="36">
        <f>'Total Property Damage Expected'!C130+Summary!AE130</f>
        <v>92395705.981244951</v>
      </c>
      <c r="D130" s="36">
        <f>'Total Property Damage Expected'!D130+Summary!AF130</f>
        <v>97420245.883548275</v>
      </c>
      <c r="E130" s="36">
        <f>'Total Property Damage Expected'!E130+Summary!AG130</f>
        <v>64062883.754367717</v>
      </c>
      <c r="F130" s="36">
        <f>'Total Property Damage Expected'!F130+Summary!AH130</f>
        <v>53315951.185552217</v>
      </c>
      <c r="G130" s="36">
        <f>'Total Property Damage Expected'!G130+Summary!AI130</f>
        <v>31961656.600762978</v>
      </c>
      <c r="H130" s="37">
        <f>'Total Property Damage Expected'!H130+Summary!AJ130</f>
        <v>133181564.70746097</v>
      </c>
      <c r="I130" s="37">
        <f>'Total Property Damage Expected'!I130+Summary!AK130</f>
        <v>142962431.05127963</v>
      </c>
      <c r="J130" s="37">
        <f>'Total Property Damage Expected'!J130+Summary!AL130</f>
        <v>91432089.877114743</v>
      </c>
      <c r="K130" s="37">
        <f>'Total Property Damage Expected'!K130+Summary!AM130</f>
        <v>71582423.194922015</v>
      </c>
      <c r="L130" s="37">
        <f>'Total Property Damage Expected'!L130+Summary!AN130</f>
        <v>62782296.250694104</v>
      </c>
      <c r="M130" s="37">
        <f>'Total Property Damage Expected'!M130+Summary!AO130</f>
        <v>26479982.541171737</v>
      </c>
      <c r="N130" s="38">
        <f>'Total Property Damage Expected'!N130+Summary!AP130</f>
        <v>3450837931.016572</v>
      </c>
      <c r="O130" s="38">
        <f>'Total Property Damage Expected'!O130+Summary!AQ130</f>
        <v>6293553615.025569</v>
      </c>
      <c r="P130" s="38">
        <f>'Total Property Damage Expected'!P130+Summary!AR130</f>
        <v>4754908348.3016014</v>
      </c>
      <c r="Q130" s="38">
        <f>'Total Property Damage Expected'!Q130+Summary!AS130</f>
        <v>1822504793.3909407</v>
      </c>
      <c r="R130" s="38">
        <f>'Total Property Damage Expected'!R130+Summary!AT130</f>
        <v>1212948907.517808</v>
      </c>
      <c r="S130" s="38">
        <f>'Total Property Damage Expected'!S130+Summary!AU130</f>
        <v>668611232.2875886</v>
      </c>
    </row>
    <row r="131" spans="1:19" x14ac:dyDescent="0.35">
      <c r="A131">
        <v>2150</v>
      </c>
      <c r="B131" s="36">
        <f>'Total Property Damage Expected'!B131+Summary!AD131</f>
        <v>85140536.210724041</v>
      </c>
      <c r="C131" s="36">
        <f>'Total Property Damage Expected'!C131+Summary!AE131</f>
        <v>109230687.92926225</v>
      </c>
      <c r="D131" s="36">
        <f>'Total Property Damage Expected'!D131+Summary!AF131</f>
        <v>115170725.33931275</v>
      </c>
      <c r="E131" s="36">
        <f>'Total Property Damage Expected'!E131+Summary!AG131</f>
        <v>75735476.978144065</v>
      </c>
      <c r="F131" s="36">
        <f>'Total Property Damage Expected'!F131+Summary!AH131</f>
        <v>63030396.962202683</v>
      </c>
      <c r="G131" s="36">
        <f>'Total Property Damage Expected'!G131+Summary!AI131</f>
        <v>37785237.969487995</v>
      </c>
      <c r="H131" s="37">
        <f>'Total Property Damage Expected'!H131+Summary!AJ131</f>
        <v>156423810.34264064</v>
      </c>
      <c r="I131" s="37">
        <f>'Total Property Damage Expected'!I131+Summary!AK131</f>
        <v>167919486.04084119</v>
      </c>
      <c r="J131" s="37">
        <f>'Total Property Damage Expected'!J131+Summary!AL131</f>
        <v>107400571.67350025</v>
      </c>
      <c r="K131" s="37">
        <f>'Total Property Damage Expected'!K131+Summary!AM131</f>
        <v>84108751.630173862</v>
      </c>
      <c r="L131" s="37">
        <f>'Total Property Damage Expected'!L131+Summary!AN131</f>
        <v>73760850.154736117</v>
      </c>
      <c r="M131" s="37">
        <f>'Total Property Damage Expected'!M131+Summary!AO131</f>
        <v>31108115.564990513</v>
      </c>
      <c r="N131" s="38">
        <f>'Total Property Damage Expected'!N131+Summary!AP131</f>
        <v>4056703877.9837523</v>
      </c>
      <c r="O131" s="38">
        <f>'Total Property Damage Expected'!O131+Summary!AQ131</f>
        <v>7399119209.259964</v>
      </c>
      <c r="P131" s="38">
        <f>'Total Property Damage Expected'!P131+Summary!AR131</f>
        <v>5590806639.4723711</v>
      </c>
      <c r="Q131" s="38">
        <f>'Total Property Damage Expected'!Q131+Summary!AS131</f>
        <v>2143848613.4333181</v>
      </c>
      <c r="R131" s="38">
        <f>'Total Property Damage Expected'!R131+Summary!AT131</f>
        <v>1426596759.7519658</v>
      </c>
      <c r="S131" s="38">
        <f>'Total Property Damage Expected'!S131+Summary!AU131</f>
        <v>786289955.42887759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I22" sqref="I22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Very 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Expected Cost'!B4</f>
        <v>675708.07497868256</v>
      </c>
      <c r="C4" s="36">
        <f>'[1]Annual Expected Cost'!C4</f>
        <v>866896.7938679998</v>
      </c>
      <c r="D4" s="36">
        <f>'[1]Annual Expected Cost'!D4</f>
        <v>914039.21770372172</v>
      </c>
      <c r="E4" s="36">
        <f>'[1]Annual Expected Cost'!E4</f>
        <v>601065.90390545607</v>
      </c>
      <c r="F4" s="36">
        <f>'[1]Annual Expected Cost'!F4</f>
        <v>500233.49736793939</v>
      </c>
      <c r="G4" s="36">
        <f>'[1]Annual Expected Cost'!G4</f>
        <v>299878.19606612076</v>
      </c>
      <c r="H4" s="37">
        <f>'[1]Annual Expected Cost'!H4</f>
        <v>2690083.479345676</v>
      </c>
      <c r="I4" s="37">
        <f>'[1]Annual Expected Cost'!I4</f>
        <v>2860341.9274055292</v>
      </c>
      <c r="J4" s="37">
        <f>'[1]Annual Expected Cost'!J4</f>
        <v>1804739.5494344409</v>
      </c>
      <c r="K4" s="37">
        <f>'[1]Annual Expected Cost'!K4</f>
        <v>1328015.8948668526</v>
      </c>
      <c r="L4" s="37">
        <f>'[1]Annual Expected Cost'!L4</f>
        <v>1191809.1364189705</v>
      </c>
      <c r="M4" s="37">
        <f>'[1]Annual Expected Cost'!M4</f>
        <v>510775.34417955874</v>
      </c>
      <c r="N4" s="38">
        <f>'[1]Annual Expected Cost'!N4</f>
        <v>53644142.771776401</v>
      </c>
      <c r="O4" s="38">
        <f>'[1]Annual Expected Cost'!O4</f>
        <v>95626515.375775322</v>
      </c>
      <c r="P4" s="38">
        <f>'[1]Annual Expected Cost'!P4</f>
        <v>69970621.006664872</v>
      </c>
      <c r="Q4" s="38">
        <f>'[1]Annual Expected Cost'!Q4</f>
        <v>23323540.335554954</v>
      </c>
      <c r="R4" s="38">
        <f>'[1]Annual Expected Cost'!R4</f>
        <v>16326478.23488847</v>
      </c>
      <c r="S4" s="38">
        <f>'[1]Annual Expected Cost'!S4</f>
        <v>9329416.1342219822</v>
      </c>
    </row>
    <row r="5" spans="1:19" x14ac:dyDescent="0.35">
      <c r="A5">
        <v>2024</v>
      </c>
      <c r="B5" s="36">
        <f>'[1]Annual Expected Cost'!B5</f>
        <v>686486.21234677744</v>
      </c>
      <c r="C5" s="36">
        <f>'[1]Annual Expected Cost'!C5</f>
        <v>880724.55925109831</v>
      </c>
      <c r="D5" s="36">
        <f>'[1]Annual Expected Cost'!D5</f>
        <v>928618.94615901285</v>
      </c>
      <c r="E5" s="36">
        <f>'[1]Annual Expected Cost'!E5</f>
        <v>610653.43307591253</v>
      </c>
      <c r="F5" s="36">
        <f>'[1]Annual Expected Cost'!F5</f>
        <v>508212.66107842827</v>
      </c>
      <c r="G5" s="36">
        <f>'[1]Annual Expected Cost'!G5</f>
        <v>304661.51671979076</v>
      </c>
      <c r="H5" s="37">
        <f>'[1]Annual Expected Cost'!H5</f>
        <v>2712607.1661554892</v>
      </c>
      <c r="I5" s="37">
        <f>'[1]Annual Expected Cost'!I5</f>
        <v>2884291.1640134319</v>
      </c>
      <c r="J5" s="37">
        <f>'[1]Annual Expected Cost'!J5</f>
        <v>1819850.3772941891</v>
      </c>
      <c r="K5" s="37">
        <f>'[1]Annual Expected Cost'!K5</f>
        <v>1339135.1832919503</v>
      </c>
      <c r="L5" s="37">
        <f>'[1]Annual Expected Cost'!L5</f>
        <v>1201787.9850055967</v>
      </c>
      <c r="M5" s="37">
        <f>'[1]Annual Expected Cost'!M5</f>
        <v>515051.99357382709</v>
      </c>
      <c r="N5" s="38">
        <f>'[1]Annual Expected Cost'!N5</f>
        <v>54068162.268274531</v>
      </c>
      <c r="O5" s="38">
        <f>'[1]Annual Expected Cost'!O5</f>
        <v>96382376.217358947</v>
      </c>
      <c r="P5" s="38">
        <f>'[1]Annual Expected Cost'!P5</f>
        <v>70523689.915140688</v>
      </c>
      <c r="Q5" s="38">
        <f>'[1]Annual Expected Cost'!Q5</f>
        <v>23507896.638380229</v>
      </c>
      <c r="R5" s="38">
        <f>'[1]Annual Expected Cost'!R5</f>
        <v>16455527.646866161</v>
      </c>
      <c r="S5" s="38">
        <f>'[1]Annual Expected Cost'!S5</f>
        <v>9403158.6553520933</v>
      </c>
    </row>
    <row r="6" spans="1:19" x14ac:dyDescent="0.35">
      <c r="A6">
        <v>2025</v>
      </c>
      <c r="B6" s="36">
        <f>'[1]Annual Expected Cost'!B6</f>
        <v>697436.27047389117</v>
      </c>
      <c r="C6" s="36">
        <f>'[1]Annual Expected Cost'!C6</f>
        <v>894772.88963898446</v>
      </c>
      <c r="D6" s="36">
        <f>'[1]Annual Expected Cost'!D6</f>
        <v>943431.23409065115</v>
      </c>
      <c r="E6" s="36">
        <f>'[1]Annual Expected Cost'!E6</f>
        <v>620393.89175875206</v>
      </c>
      <c r="F6" s="36">
        <f>'[1]Annual Expected Cost'!F6</f>
        <v>516319.09945935349</v>
      </c>
      <c r="G6" s="36">
        <f>'[1]Annual Expected Cost'!G6</f>
        <v>309521.13553976954</v>
      </c>
      <c r="H6" s="37">
        <f>'[1]Annual Expected Cost'!H6</f>
        <v>2735319.4405951668</v>
      </c>
      <c r="I6" s="37">
        <f>'[1]Annual Expected Cost'!I6</f>
        <v>2908440.9241771391</v>
      </c>
      <c r="J6" s="37">
        <f>'[1]Annual Expected Cost'!J6</f>
        <v>1835087.7259689092</v>
      </c>
      <c r="K6" s="37">
        <f>'[1]Annual Expected Cost'!K6</f>
        <v>1350347.571939386</v>
      </c>
      <c r="L6" s="37">
        <f>'[1]Annual Expected Cost'!L6</f>
        <v>1211850.385073808</v>
      </c>
      <c r="M6" s="37">
        <f>'[1]Annual Expected Cost'!M6</f>
        <v>519364.45074591774</v>
      </c>
      <c r="N6" s="38">
        <f>'[1]Annual Expected Cost'!N6</f>
        <v>54495533.342859678</v>
      </c>
      <c r="O6" s="38">
        <f>'[1]Annual Expected Cost'!O6</f>
        <v>97144211.611184642</v>
      </c>
      <c r="P6" s="38">
        <f>'[1]Annual Expected Cost'!P6</f>
        <v>71081130.44720827</v>
      </c>
      <c r="Q6" s="38">
        <f>'[1]Annual Expected Cost'!Q6</f>
        <v>23693710.149069421</v>
      </c>
      <c r="R6" s="38">
        <f>'[1]Annual Expected Cost'!R6</f>
        <v>16585597.104348598</v>
      </c>
      <c r="S6" s="38">
        <f>'[1]Annual Expected Cost'!S6</f>
        <v>9477484.0596277695</v>
      </c>
    </row>
    <row r="7" spans="1:19" x14ac:dyDescent="0.35">
      <c r="A7">
        <v>2026</v>
      </c>
      <c r="B7" s="36">
        <f>'[1]Annual Expected Cost'!B7</f>
        <v>708560.99164715305</v>
      </c>
      <c r="C7" s="36">
        <f>'[1]Annual Expected Cost'!C7</f>
        <v>909045.30323723902</v>
      </c>
      <c r="D7" s="36">
        <f>'[1]Annual Expected Cost'!D7</f>
        <v>958479.79102657514</v>
      </c>
      <c r="E7" s="36">
        <f>'[1]Annual Expected Cost'!E7</f>
        <v>630289.71931403724</v>
      </c>
      <c r="F7" s="36">
        <f>'[1]Annual Expected Cost'!F7</f>
        <v>524554.84265351249</v>
      </c>
      <c r="G7" s="36">
        <f>'[1]Annual Expected Cost'!G7</f>
        <v>314458.26954883343</v>
      </c>
      <c r="H7" s="37">
        <f>'[1]Annual Expected Cost'!H7</f>
        <v>2758221.8816821412</v>
      </c>
      <c r="I7" s="37">
        <f>'[1]Annual Expected Cost'!I7</f>
        <v>2932792.8868518975</v>
      </c>
      <c r="J7" s="37">
        <f>'[1]Annual Expected Cost'!J7</f>
        <v>1850452.6547994113</v>
      </c>
      <c r="K7" s="37">
        <f>'[1]Annual Expected Cost'!K7</f>
        <v>1361653.840324095</v>
      </c>
      <c r="L7" s="37">
        <f>'[1]Annual Expected Cost'!L7</f>
        <v>1221997.0361882907</v>
      </c>
      <c r="M7" s="37">
        <f>'[1]Annual Expected Cost'!M7</f>
        <v>523713.0155092674</v>
      </c>
      <c r="N7" s="38">
        <f>'[1]Annual Expected Cost'!N7</f>
        <v>54926282.487416677</v>
      </c>
      <c r="O7" s="38">
        <f>'[1]Annual Expected Cost'!O7</f>
        <v>97912068.781916678</v>
      </c>
      <c r="P7" s="38">
        <f>'[1]Annual Expected Cost'!P7</f>
        <v>71642977.157500014</v>
      </c>
      <c r="Q7" s="38">
        <f>'[1]Annual Expected Cost'!Q7</f>
        <v>23880992.385833338</v>
      </c>
      <c r="R7" s="38">
        <f>'[1]Annual Expected Cost'!R7</f>
        <v>16716694.670083337</v>
      </c>
      <c r="S7" s="38">
        <f>'[1]Annual Expected Cost'!S7</f>
        <v>9552396.9543333352</v>
      </c>
    </row>
    <row r="8" spans="1:19" x14ac:dyDescent="0.35">
      <c r="A8">
        <v>2027</v>
      </c>
      <c r="B8" s="36">
        <f>'[1]Annual Expected Cost'!B8</f>
        <v>719863.16189558082</v>
      </c>
      <c r="C8" s="36">
        <f>'[1]Annual Expected Cost'!C8</f>
        <v>923545.37436991197</v>
      </c>
      <c r="D8" s="36">
        <f>'[1]Annual Expected Cost'!D8</f>
        <v>973768.38566495234</v>
      </c>
      <c r="E8" s="36">
        <f>'[1]Annual Expected Cost'!E8</f>
        <v>640343.39401176665</v>
      </c>
      <c r="F8" s="36">
        <f>'[1]Annual Expected Cost'!F8</f>
        <v>532921.95318626333</v>
      </c>
      <c r="G8" s="36">
        <f>'[1]Annual Expected Cost'!G8</f>
        <v>319474.15518234111</v>
      </c>
      <c r="H8" s="37">
        <f>'[1]Annual Expected Cost'!H8</f>
        <v>2781316.0816547363</v>
      </c>
      <c r="I8" s="37">
        <f>'[1]Annual Expected Cost'!I8</f>
        <v>2957348.7450506054</v>
      </c>
      <c r="J8" s="37">
        <f>'[1]Annual Expected Cost'!J8</f>
        <v>1865946.2319962152</v>
      </c>
      <c r="K8" s="37">
        <f>'[1]Annual Expected Cost'!K8</f>
        <v>1373054.7744877811</v>
      </c>
      <c r="L8" s="37">
        <f>'[1]Annual Expected Cost'!L8</f>
        <v>1232228.6437710857</v>
      </c>
      <c r="M8" s="37">
        <f>'[1]Annual Expected Cost'!M8</f>
        <v>528097.99018760817</v>
      </c>
      <c r="N8" s="38">
        <f>'[1]Annual Expected Cost'!N8</f>
        <v>55360436.403230228</v>
      </c>
      <c r="O8" s="38">
        <f>'[1]Annual Expected Cost'!O8</f>
        <v>98685995.327497363</v>
      </c>
      <c r="P8" s="38">
        <f>'[1]Annual Expected Cost'!P8</f>
        <v>72209264.873778567</v>
      </c>
      <c r="Q8" s="38">
        <f>'[1]Annual Expected Cost'!Q8</f>
        <v>24069754.957926188</v>
      </c>
      <c r="R8" s="38">
        <f>'[1]Annual Expected Cost'!R8</f>
        <v>16848828.470548332</v>
      </c>
      <c r="S8" s="38">
        <f>'[1]Annual Expected Cost'!S8</f>
        <v>9627901.9831704739</v>
      </c>
    </row>
    <row r="9" spans="1:19" x14ac:dyDescent="0.35">
      <c r="A9">
        <v>2028</v>
      </c>
      <c r="B9" s="36">
        <f>'[1]Annual Expected Cost'!B9</f>
        <v>731345.61168780271</v>
      </c>
      <c r="C9" s="36">
        <f>'[1]Annual Expected Cost'!C9</f>
        <v>938276.7343746617</v>
      </c>
      <c r="D9" s="36">
        <f>'[1]Annual Expected Cost'!D9</f>
        <v>989300.8468179967</v>
      </c>
      <c r="E9" s="36">
        <f>'[1]Annual Expected Cost'!E9</f>
        <v>650557.43365252228</v>
      </c>
      <c r="F9" s="36">
        <f>'[1]Annual Expected Cost'!F9</f>
        <v>541422.52648205555</v>
      </c>
      <c r="G9" s="36">
        <f>'[1]Annual Expected Cost'!G9</f>
        <v>324570.04859788145</v>
      </c>
      <c r="H9" s="37">
        <f>'[1]Annual Expected Cost'!H9</f>
        <v>2804603.6460828576</v>
      </c>
      <c r="I9" s="37">
        <f>'[1]Annual Expected Cost'!I9</f>
        <v>2982110.2059615199</v>
      </c>
      <c r="J9" s="37">
        <f>'[1]Annual Expected Cost'!J9</f>
        <v>1881569.5347138159</v>
      </c>
      <c r="K9" s="37">
        <f>'[1]Annual Expected Cost'!K9</f>
        <v>1384551.1670535626</v>
      </c>
      <c r="L9" s="37">
        <f>'[1]Annual Expected Cost'!L9</f>
        <v>1242545.9191506333</v>
      </c>
      <c r="M9" s="37">
        <f>'[1]Annual Expected Cost'!M9</f>
        <v>532519.67963598564</v>
      </c>
      <c r="N9" s="38">
        <f>'[1]Annual Expected Cost'!N9</f>
        <v>55798022.002640054</v>
      </c>
      <c r="O9" s="38">
        <f>'[1]Annual Expected Cost'!O9</f>
        <v>99466039.222097486</v>
      </c>
      <c r="P9" s="38">
        <f>'[1]Annual Expected Cost'!P9</f>
        <v>72780028.699095726</v>
      </c>
      <c r="Q9" s="38">
        <f>'[1]Annual Expected Cost'!Q9</f>
        <v>24260009.566365242</v>
      </c>
      <c r="R9" s="38">
        <f>'[1]Annual Expected Cost'!R9</f>
        <v>16982006.696455669</v>
      </c>
      <c r="S9" s="38">
        <f>'[1]Annual Expected Cost'!S9</f>
        <v>9704003.8265460972</v>
      </c>
    </row>
    <row r="10" spans="1:19" x14ac:dyDescent="0.35">
      <c r="A10">
        <v>2029</v>
      </c>
      <c r="B10" s="36">
        <f>'[1]Annual Expected Cost'!B10</f>
        <v>743011.21664090792</v>
      </c>
      <c r="C10" s="36">
        <f>'[1]Annual Expected Cost'!C10</f>
        <v>953243.07251217274</v>
      </c>
      <c r="D10" s="36">
        <f>'[1]Annual Expected Cost'!D10</f>
        <v>1005081.0643708406</v>
      </c>
      <c r="E10" s="36">
        <f>'[1]Annual Expected Cost'!E10</f>
        <v>660934.39619801694</v>
      </c>
      <c r="F10" s="36">
        <f>'[1]Annual Expected Cost'!F10</f>
        <v>550058.69138919935</v>
      </c>
      <c r="G10" s="36">
        <f>'[1]Annual Expected Cost'!G10</f>
        <v>329747.22598986031</v>
      </c>
      <c r="H10" s="37">
        <f>'[1]Annual Expected Cost'!H10</f>
        <v>2828086.1939796223</v>
      </c>
      <c r="I10" s="37">
        <f>'[1]Annual Expected Cost'!I10</f>
        <v>3007078.9910669401</v>
      </c>
      <c r="J10" s="37">
        <f>'[1]Annual Expected Cost'!J10</f>
        <v>1897323.6491255693</v>
      </c>
      <c r="K10" s="37">
        <f>'[1]Annual Expected Cost'!K10</f>
        <v>1396143.8172810792</v>
      </c>
      <c r="L10" s="37">
        <f>'[1]Annual Expected Cost'!L10</f>
        <v>1252949.5796112253</v>
      </c>
      <c r="M10" s="37">
        <f>'[1]Annual Expected Cost'!M10</f>
        <v>536978.39126195363</v>
      </c>
      <c r="N10" s="38">
        <f>'[1]Annual Expected Cost'!N10</f>
        <v>56239066.410709128</v>
      </c>
      <c r="O10" s="38">
        <f>'[1]Annual Expected Cost'!O10</f>
        <v>100252248.81909019</v>
      </c>
      <c r="P10" s="38">
        <f>'[1]Annual Expected Cost'!P10</f>
        <v>73355304.013968423</v>
      </c>
      <c r="Q10" s="38">
        <f>'[1]Annual Expected Cost'!Q10</f>
        <v>24451768.004656143</v>
      </c>
      <c r="R10" s="38">
        <f>'[1]Annual Expected Cost'!R10</f>
        <v>17116237.603259299</v>
      </c>
      <c r="S10" s="38">
        <f>'[1]Annual Expected Cost'!S10</f>
        <v>9780707.2018624581</v>
      </c>
    </row>
    <row r="11" spans="1:19" x14ac:dyDescent="0.35">
      <c r="A11">
        <v>2030</v>
      </c>
      <c r="B11" s="36">
        <f>'[1]Annual Expected Cost'!B11</f>
        <v>888854.50126028084</v>
      </c>
      <c r="C11" s="36">
        <f>'[1]Annual Expected Cost'!C11</f>
        <v>1140352.0927021434</v>
      </c>
      <c r="D11" s="36">
        <f>'[1]Annual Expected Cost'!D11</f>
        <v>1202365.1974412324</v>
      </c>
      <c r="E11" s="36">
        <f>'[1]Annual Expected Cost'!E11</f>
        <v>790667.08542338945</v>
      </c>
      <c r="F11" s="36">
        <f>'[1]Annual Expected Cost'!F11</f>
        <v>658027.94473144819</v>
      </c>
      <c r="G11" s="36">
        <f>'[1]Annual Expected Cost'!G11</f>
        <v>394472.24959031836</v>
      </c>
      <c r="H11" s="37">
        <f>'[1]Annual Expected Cost'!H11</f>
        <v>3357966.6994203981</v>
      </c>
      <c r="I11" s="37">
        <f>'[1]Annual Expected Cost'!I11</f>
        <v>3570496.2373583983</v>
      </c>
      <c r="J11" s="37">
        <f>'[1]Annual Expected Cost'!J11</f>
        <v>2252813.1021427982</v>
      </c>
      <c r="K11" s="37">
        <f>'[1]Annual Expected Cost'!K11</f>
        <v>1657730.3959163988</v>
      </c>
      <c r="L11" s="37">
        <f>'[1]Annual Expected Cost'!L11</f>
        <v>1487706.7655659993</v>
      </c>
      <c r="M11" s="37">
        <f>'[1]Annual Expected Cost'!M11</f>
        <v>637588.61381399957</v>
      </c>
      <c r="N11" s="38">
        <f>'[1]Annual Expected Cost'!N11</f>
        <v>66745193.635941587</v>
      </c>
      <c r="O11" s="38">
        <f>'[1]Annual Expected Cost'!O11</f>
        <v>118980562.56841761</v>
      </c>
      <c r="P11" s="38">
        <f>'[1]Annual Expected Cost'!P11</f>
        <v>87058948.220793381</v>
      </c>
      <c r="Q11" s="38">
        <f>'[1]Annual Expected Cost'!Q11</f>
        <v>29019649.406931125</v>
      </c>
      <c r="R11" s="38">
        <f>'[1]Annual Expected Cost'!R11</f>
        <v>20313754.584851786</v>
      </c>
      <c r="S11" s="38">
        <f>'[1]Annual Expected Cost'!S11</f>
        <v>11607859.76277245</v>
      </c>
    </row>
    <row r="12" spans="1:19" x14ac:dyDescent="0.35">
      <c r="A12">
        <v>2031</v>
      </c>
      <c r="B12" s="36">
        <f>'[1]Annual Expected Cost'!B12</f>
        <v>903032.51136491809</v>
      </c>
      <c r="C12" s="36">
        <f>'[1]Annual Expected Cost'!C12</f>
        <v>1158541.7103170073</v>
      </c>
      <c r="D12" s="36">
        <f>'[1]Annual Expected Cost'!D12</f>
        <v>1221543.9785517689</v>
      </c>
      <c r="E12" s="36">
        <f>'[1]Annual Expected Cost'!E12</f>
        <v>803278.9199932121</v>
      </c>
      <c r="F12" s="36">
        <f>'[1]Annual Expected Cost'!F12</f>
        <v>668524.06849108275</v>
      </c>
      <c r="G12" s="36">
        <f>'[1]Annual Expected Cost'!G12</f>
        <v>400764.42849334533</v>
      </c>
      <c r="H12" s="37">
        <f>'[1]Annual Expected Cost'!H12</f>
        <v>3386082.4775500507</v>
      </c>
      <c r="I12" s="37">
        <f>'[1]Annual Expected Cost'!I12</f>
        <v>3600391.4951165095</v>
      </c>
      <c r="J12" s="37">
        <f>'[1]Annual Expected Cost'!J12</f>
        <v>2271675.5862044641</v>
      </c>
      <c r="K12" s="37">
        <f>'[1]Annual Expected Cost'!K12</f>
        <v>1671610.337018379</v>
      </c>
      <c r="L12" s="37">
        <f>'[1]Annual Expected Cost'!L12</f>
        <v>1500163.1229652124</v>
      </c>
      <c r="M12" s="37">
        <f>'[1]Annual Expected Cost'!M12</f>
        <v>642927.05269937671</v>
      </c>
      <c r="N12" s="38">
        <f>'[1]Annual Expected Cost'!N12</f>
        <v>67272767.792911276</v>
      </c>
      <c r="O12" s="38">
        <f>'[1]Annual Expected Cost'!O12</f>
        <v>119921020.84823315</v>
      </c>
      <c r="P12" s="38">
        <f>'[1]Annual Expected Cost'!P12</f>
        <v>87747088.425536454</v>
      </c>
      <c r="Q12" s="38">
        <f>'[1]Annual Expected Cost'!Q12</f>
        <v>29249029.475178819</v>
      </c>
      <c r="R12" s="38">
        <f>'[1]Annual Expected Cost'!R12</f>
        <v>20474320.632625174</v>
      </c>
      <c r="S12" s="38">
        <f>'[1]Annual Expected Cost'!S12</f>
        <v>11699611.790071528</v>
      </c>
    </row>
    <row r="13" spans="1:19" x14ac:dyDescent="0.35">
      <c r="A13">
        <v>2032</v>
      </c>
      <c r="B13" s="36">
        <f>'[1]Annual Expected Cost'!B13</f>
        <v>917436.6731853222</v>
      </c>
      <c r="C13" s="36">
        <f>'[1]Annual Expected Cost'!C13</f>
        <v>1177021.4683114018</v>
      </c>
      <c r="D13" s="36">
        <f>'[1]Annual Expected Cost'!D13</f>
        <v>1241028.6780685172</v>
      </c>
      <c r="E13" s="36">
        <f>'[1]Annual Expected Cost'!E13</f>
        <v>816091.92440322274</v>
      </c>
      <c r="F13" s="36">
        <f>'[1]Annual Expected Cost'!F13</f>
        <v>679187.61464494781</v>
      </c>
      <c r="G13" s="36">
        <f>'[1]Annual Expected Cost'!G13</f>
        <v>407156.97317720694</v>
      </c>
      <c r="H13" s="37">
        <f>'[1]Annual Expected Cost'!H13</f>
        <v>3414433.6650957563</v>
      </c>
      <c r="I13" s="37">
        <f>'[1]Annual Expected Cost'!I13</f>
        <v>3630537.0616208045</v>
      </c>
      <c r="J13" s="37">
        <f>'[1]Annual Expected Cost'!J13</f>
        <v>2290696.0031655072</v>
      </c>
      <c r="K13" s="37">
        <f>'[1]Annual Expected Cost'!K13</f>
        <v>1685606.4928953731</v>
      </c>
      <c r="L13" s="37">
        <f>'[1]Annual Expected Cost'!L13</f>
        <v>1512723.7756753352</v>
      </c>
      <c r="M13" s="37">
        <f>'[1]Annual Expected Cost'!M13</f>
        <v>648310.18957514362</v>
      </c>
      <c r="N13" s="38">
        <f>'[1]Annual Expected Cost'!N13</f>
        <v>67804512.055261463</v>
      </c>
      <c r="O13" s="38">
        <f>'[1]Annual Expected Cost'!O13</f>
        <v>120868912.79416172</v>
      </c>
      <c r="P13" s="38">
        <f>'[1]Annual Expected Cost'!P13</f>
        <v>88440667.898167133</v>
      </c>
      <c r="Q13" s="38">
        <f>'[1]Annual Expected Cost'!Q13</f>
        <v>29480222.632722374</v>
      </c>
      <c r="R13" s="38">
        <f>'[1]Annual Expected Cost'!R13</f>
        <v>20636155.842905663</v>
      </c>
      <c r="S13" s="38">
        <f>'[1]Annual Expected Cost'!S13</f>
        <v>11792089.05308895</v>
      </c>
    </row>
    <row r="14" spans="1:19" x14ac:dyDescent="0.35">
      <c r="A14">
        <v>2033</v>
      </c>
      <c r="B14" s="36">
        <f>'[1]Annual Expected Cost'!B14</f>
        <v>932070.59404002165</v>
      </c>
      <c r="C14" s="36">
        <f>'[1]Annual Expected Cost'!C14</f>
        <v>1195795.9946792526</v>
      </c>
      <c r="D14" s="36">
        <f>'[1]Annual Expected Cost'!D14</f>
        <v>1260824.1756587888</v>
      </c>
      <c r="E14" s="36">
        <f>'[1]Annual Expected Cost'!E14</f>
        <v>829109.30748908909</v>
      </c>
      <c r="F14" s="36">
        <f>'[1]Annual Expected Cost'!F14</f>
        <v>690021.25372730277</v>
      </c>
      <c r="G14" s="36">
        <f>'[1]Annual Expected Cost'!G14</f>
        <v>413651.48456427309</v>
      </c>
      <c r="H14" s="37">
        <f>'[1]Annual Expected Cost'!H14</f>
        <v>3443022.2331071123</v>
      </c>
      <c r="I14" s="37">
        <f>'[1]Annual Expected Cost'!I14</f>
        <v>3660935.0326708541</v>
      </c>
      <c r="J14" s="37">
        <f>'[1]Annual Expected Cost'!J14</f>
        <v>2309875.6753756576</v>
      </c>
      <c r="K14" s="37">
        <f>'[1]Annual Expected Cost'!K14</f>
        <v>1699719.8365971819</v>
      </c>
      <c r="L14" s="37">
        <f>'[1]Annual Expected Cost'!L14</f>
        <v>1525389.5969461892</v>
      </c>
      <c r="M14" s="37">
        <f>'[1]Annual Expected Cost'!M14</f>
        <v>653738.39869122393</v>
      </c>
      <c r="N14" s="38">
        <f>'[1]Annual Expected Cost'!N14</f>
        <v>68340459.384763747</v>
      </c>
      <c r="O14" s="38">
        <f>'[1]Annual Expected Cost'!O14</f>
        <v>121824297.16414407</v>
      </c>
      <c r="P14" s="38">
        <f>'[1]Annual Expected Cost'!P14</f>
        <v>89139729.632300541</v>
      </c>
      <c r="Q14" s="38">
        <f>'[1]Annual Expected Cost'!Q14</f>
        <v>29713243.210766848</v>
      </c>
      <c r="R14" s="38">
        <f>'[1]Annual Expected Cost'!R14</f>
        <v>20799270.247536793</v>
      </c>
      <c r="S14" s="38">
        <f>'[1]Annual Expected Cost'!S14</f>
        <v>11885297.28430674</v>
      </c>
    </row>
    <row r="15" spans="1:19" x14ac:dyDescent="0.35">
      <c r="A15">
        <v>2034</v>
      </c>
      <c r="B15" s="36">
        <f>'[1]Annual Expected Cost'!B15</f>
        <v>946937.9387874438</v>
      </c>
      <c r="C15" s="36">
        <f>'[1]Annual Expected Cost'!C15</f>
        <v>1214869.9912350541</v>
      </c>
      <c r="D15" s="36">
        <f>'[1]Annual Expected Cost'!D15</f>
        <v>1280935.4288248755</v>
      </c>
      <c r="E15" s="36">
        <f>'[1]Annual Expected Cost'!E15</f>
        <v>842334.3292702263</v>
      </c>
      <c r="F15" s="36">
        <f>'[1]Annual Expected Cost'!F15</f>
        <v>701027.69886977435</v>
      </c>
      <c r="G15" s="36">
        <f>'[1]Annual Expected Cost'!G15</f>
        <v>420249.58911303221</v>
      </c>
      <c r="H15" s="37">
        <f>'[1]Annual Expected Cost'!H15</f>
        <v>3471850.169137035</v>
      </c>
      <c r="I15" s="37">
        <f>'[1]Annual Expected Cost'!I15</f>
        <v>3691587.5216140626</v>
      </c>
      <c r="J15" s="37">
        <f>'[1]Annual Expected Cost'!J15</f>
        <v>2329215.9362564916</v>
      </c>
      <c r="K15" s="37">
        <f>'[1]Annual Expected Cost'!K15</f>
        <v>1713951.3493208145</v>
      </c>
      <c r="L15" s="37">
        <f>'[1]Annual Expected Cost'!L15</f>
        <v>1538161.4673391927</v>
      </c>
      <c r="M15" s="37">
        <f>'[1]Annual Expected Cost'!M15</f>
        <v>659212.05743108259</v>
      </c>
      <c r="N15" s="38">
        <f>'[1]Annual Expected Cost'!N15</f>
        <v>68880643.003729582</v>
      </c>
      <c r="O15" s="38">
        <f>'[1]Annual Expected Cost'!O15</f>
        <v>122787233.18056142</v>
      </c>
      <c r="P15" s="38">
        <f>'[1]Annual Expected Cost'!P15</f>
        <v>89844316.961386412</v>
      </c>
      <c r="Q15" s="38">
        <f>'[1]Annual Expected Cost'!Q15</f>
        <v>29948105.65379547</v>
      </c>
      <c r="R15" s="38">
        <f>'[1]Annual Expected Cost'!R15</f>
        <v>20963673.957656831</v>
      </c>
      <c r="S15" s="38">
        <f>'[1]Annual Expected Cost'!S15</f>
        <v>11979242.26151819</v>
      </c>
    </row>
    <row r="16" spans="1:19" x14ac:dyDescent="0.35">
      <c r="A16">
        <v>2035</v>
      </c>
      <c r="B16" s="36">
        <f>'[1]Annual Expected Cost'!B16</f>
        <v>962042.43074372783</v>
      </c>
      <c r="C16" s="36">
        <f>'[1]Annual Expected Cost'!C16</f>
        <v>1234248.2347913717</v>
      </c>
      <c r="D16" s="36">
        <f>'[1]Annual Expected Cost'!D16</f>
        <v>1301367.4741455852</v>
      </c>
      <c r="E16" s="36">
        <f>'[1]Annual Expected Cost'!E16</f>
        <v>855770.30176622304</v>
      </c>
      <c r="F16" s="36">
        <f>'[1]Annual Expected Cost'!F16</f>
        <v>712209.70648082171</v>
      </c>
      <c r="G16" s="36">
        <f>'[1]Annual Expected Cost'!G16</f>
        <v>426952.93922541401</v>
      </c>
      <c r="H16" s="37">
        <f>'[1]Annual Expected Cost'!H16</f>
        <v>3500919.4773799377</v>
      </c>
      <c r="I16" s="37">
        <f>'[1]Annual Expected Cost'!I16</f>
        <v>3722496.6594925923</v>
      </c>
      <c r="J16" s="37">
        <f>'[1]Annual Expected Cost'!J16</f>
        <v>2348718.1303941351</v>
      </c>
      <c r="K16" s="37">
        <f>'[1]Annual Expected Cost'!K16</f>
        <v>1728302.0204787031</v>
      </c>
      <c r="L16" s="37">
        <f>'[1]Annual Expected Cost'!L16</f>
        <v>1551040.2747885801</v>
      </c>
      <c r="M16" s="37">
        <f>'[1]Annual Expected Cost'!M16</f>
        <v>664731.54633796285</v>
      </c>
      <c r="N16" s="38">
        <f>'[1]Annual Expected Cost'!N16</f>
        <v>69425096.397069573</v>
      </c>
      <c r="O16" s="38">
        <f>'[1]Annual Expected Cost'!O16</f>
        <v>123757780.53390662</v>
      </c>
      <c r="P16" s="38">
        <f>'[1]Annual Expected Cost'!P16</f>
        <v>90554473.561395094</v>
      </c>
      <c r="Q16" s="38">
        <f>'[1]Annual Expected Cost'!Q16</f>
        <v>30184824.520465031</v>
      </c>
      <c r="R16" s="38">
        <f>'[1]Annual Expected Cost'!R16</f>
        <v>21129377.16432552</v>
      </c>
      <c r="S16" s="38">
        <f>'[1]Annual Expected Cost'!S16</f>
        <v>12073929.808186013</v>
      </c>
    </row>
    <row r="17" spans="1:19" x14ac:dyDescent="0.35">
      <c r="A17">
        <v>2036</v>
      </c>
      <c r="B17" s="36">
        <f>'[1]Annual Expected Cost'!B17</f>
        <v>977387.85261517565</v>
      </c>
      <c r="C17" s="36">
        <f>'[1]Annual Expected Cost'!C17</f>
        <v>1253935.5783551286</v>
      </c>
      <c r="D17" s="36">
        <f>'[1]Annual Expected Cost'!D17</f>
        <v>1322125.4285375825</v>
      </c>
      <c r="E17" s="36">
        <f>'[1]Annual Expected Cost'!E17</f>
        <v>869420.58982629003</v>
      </c>
      <c r="F17" s="36">
        <f>'[1]Annual Expected Cost'!F17</f>
        <v>723570.07693604089</v>
      </c>
      <c r="G17" s="36">
        <f>'[1]Annual Expected Cost'!G17</f>
        <v>433763.21366061084</v>
      </c>
      <c r="H17" s="37">
        <f>'[1]Annual Expected Cost'!H17</f>
        <v>3530232.1788110696</v>
      </c>
      <c r="I17" s="37">
        <f>'[1]Annual Expected Cost'!I17</f>
        <v>3753664.5951915169</v>
      </c>
      <c r="J17" s="37">
        <f>'[1]Annual Expected Cost'!J17</f>
        <v>2368383.6136327423</v>
      </c>
      <c r="K17" s="37">
        <f>'[1]Annual Expected Cost'!K17</f>
        <v>1742772.8477674897</v>
      </c>
      <c r="L17" s="37">
        <f>'[1]Annual Expected Cost'!L17</f>
        <v>1564026.914663132</v>
      </c>
      <c r="M17" s="37">
        <f>'[1]Annual Expected Cost'!M17</f>
        <v>670297.24914134224</v>
      </c>
      <c r="N17" s="38">
        <f>'[1]Annual Expected Cost'!N17</f>
        <v>69973853.314369157</v>
      </c>
      <c r="O17" s="38">
        <f>'[1]Annual Expected Cost'!O17</f>
        <v>124735999.38648415</v>
      </c>
      <c r="P17" s="38">
        <f>'[1]Annual Expected Cost'!P17</f>
        <v>91270243.453524992</v>
      </c>
      <c r="Q17" s="38">
        <f>'[1]Annual Expected Cost'!Q17</f>
        <v>30423414.484508332</v>
      </c>
      <c r="R17" s="38">
        <f>'[1]Annual Expected Cost'!R17</f>
        <v>21296390.139155831</v>
      </c>
      <c r="S17" s="38">
        <f>'[1]Annual Expected Cost'!S17</f>
        <v>12169365.793803334</v>
      </c>
    </row>
    <row r="18" spans="1:19" x14ac:dyDescent="0.35">
      <c r="A18">
        <v>2037</v>
      </c>
      <c r="B18" s="36">
        <f>'[1]Annual Expected Cost'!B18</f>
        <v>992978.0474455778</v>
      </c>
      <c r="C18" s="36">
        <f>'[1]Annual Expected Cost'!C18</f>
        <v>1273936.9523429701</v>
      </c>
      <c r="D18" s="36">
        <f>'[1]Annual Expected Cost'!D18</f>
        <v>1343214.4905368474</v>
      </c>
      <c r="E18" s="36">
        <f>'[1]Annual Expected Cost'!E18</f>
        <v>883288.61197193852</v>
      </c>
      <c r="F18" s="36">
        <f>'[1]Annual Expected Cost'!F18</f>
        <v>735111.65527947817</v>
      </c>
      <c r="G18" s="36">
        <f>'[1]Annual Expected Cost'!G18</f>
        <v>440682.11795549863</v>
      </c>
      <c r="H18" s="37">
        <f>'[1]Annual Expected Cost'!H18</f>
        <v>3559790.3113270183</v>
      </c>
      <c r="I18" s="37">
        <f>'[1]Annual Expected Cost'!I18</f>
        <v>3785093.4955882225</v>
      </c>
      <c r="J18" s="37">
        <f>'[1]Annual Expected Cost'!J18</f>
        <v>2388213.7531687589</v>
      </c>
      <c r="K18" s="37">
        <f>'[1]Annual Expected Cost'!K18</f>
        <v>1757364.8372373886</v>
      </c>
      <c r="L18" s="37">
        <f>'[1]Annual Expected Cost'!L18</f>
        <v>1577122.289828426</v>
      </c>
      <c r="M18" s="37">
        <f>'[1]Annual Expected Cost'!M18</f>
        <v>675909.55278361111</v>
      </c>
      <c r="N18" s="38">
        <f>'[1]Annual Expected Cost'!N18</f>
        <v>70526947.771980718</v>
      </c>
      <c r="O18" s="38">
        <f>'[1]Annual Expected Cost'!O18</f>
        <v>125721950.37613952</v>
      </c>
      <c r="P18" s="38">
        <f>'[1]Annual Expected Cost'!P18</f>
        <v>91991671.006931365</v>
      </c>
      <c r="Q18" s="38">
        <f>'[1]Annual Expected Cost'!Q18</f>
        <v>30663890.335643787</v>
      </c>
      <c r="R18" s="38">
        <f>'[1]Annual Expected Cost'!R18</f>
        <v>21464723.23495065</v>
      </c>
      <c r="S18" s="38">
        <f>'[1]Annual Expected Cost'!S18</f>
        <v>12265556.134257516</v>
      </c>
    </row>
    <row r="19" spans="1:19" x14ac:dyDescent="0.35">
      <c r="A19">
        <v>2038</v>
      </c>
      <c r="B19" s="36">
        <f>'[1]Annual Expected Cost'!B19</f>
        <v>1008816.9195786491</v>
      </c>
      <c r="C19" s="36">
        <f>'[1]Annual Expected Cost'!C19</f>
        <v>1294257.3658160188</v>
      </c>
      <c r="D19" s="36">
        <f>'[1]Annual Expected Cost'!D19</f>
        <v>1364639.9416005756</v>
      </c>
      <c r="E19" s="36">
        <f>'[1]Annual Expected Cost'!E19</f>
        <v>897377.84125310066</v>
      </c>
      <c r="F19" s="36">
        <f>'[1]Annual Expected Cost'!F19</f>
        <v>746837.3319361317</v>
      </c>
      <c r="G19" s="36">
        <f>'[1]Annual Expected Cost'!G19</f>
        <v>447711.38485176477</v>
      </c>
      <c r="H19" s="37">
        <f>'[1]Annual Expected Cost'!H19</f>
        <v>3589595.9298873912</v>
      </c>
      <c r="I19" s="37">
        <f>'[1]Annual Expected Cost'!I19</f>
        <v>3816785.5457030493</v>
      </c>
      <c r="J19" s="37">
        <f>'[1]Annual Expected Cost'!J19</f>
        <v>2408209.9276459711</v>
      </c>
      <c r="K19" s="37">
        <f>'[1]Annual Expected Cost'!K19</f>
        <v>1772079.0033621297</v>
      </c>
      <c r="L19" s="37">
        <f>'[1]Annual Expected Cost'!L19</f>
        <v>1590327.3107096038</v>
      </c>
      <c r="M19" s="37">
        <f>'[1]Annual Expected Cost'!M19</f>
        <v>681568.84744697297</v>
      </c>
      <c r="N19" s="38">
        <f>'[1]Annual Expected Cost'!N19</f>
        <v>71084414.055132106</v>
      </c>
      <c r="O19" s="38">
        <f>'[1]Annual Expected Cost'!O19</f>
        <v>126715694.62001811</v>
      </c>
      <c r="P19" s="38">
        <f>'[1]Annual Expected Cost'!P19</f>
        <v>92718800.941476673</v>
      </c>
      <c r="Q19" s="38">
        <f>'[1]Annual Expected Cost'!Q19</f>
        <v>30906266.980492223</v>
      </c>
      <c r="R19" s="38">
        <f>'[1]Annual Expected Cost'!R19</f>
        <v>21634386.886344556</v>
      </c>
      <c r="S19" s="38">
        <f>'[1]Annual Expected Cost'!S19</f>
        <v>12362506.79219689</v>
      </c>
    </row>
    <row r="20" spans="1:19" x14ac:dyDescent="0.35">
      <c r="A20">
        <v>2039</v>
      </c>
      <c r="B20" s="36">
        <f>'[1]Annual Expected Cost'!B20</f>
        <v>1024908.4356358162</v>
      </c>
      <c r="C20" s="36">
        <f>'[1]Annual Expected Cost'!C20</f>
        <v>1314901.9077343224</v>
      </c>
      <c r="D20" s="36">
        <f>'[1]Annual Expected Cost'!D20</f>
        <v>1386407.1474298444</v>
      </c>
      <c r="E20" s="36">
        <f>'[1]Annual Expected Cost'!E20</f>
        <v>911691.80611790635</v>
      </c>
      <c r="F20" s="36">
        <f>'[1]Annual Expected Cost'!F20</f>
        <v>758750.04343581747</v>
      </c>
      <c r="G20" s="36">
        <f>'[1]Annual Expected Cost'!G20</f>
        <v>454852.77472984861</v>
      </c>
      <c r="H20" s="37">
        <f>'[1]Annual Expected Cost'!H20</f>
        <v>3619651.1066576787</v>
      </c>
      <c r="I20" s="37">
        <f>'[1]Annual Expected Cost'!I20</f>
        <v>3848742.9488512031</v>
      </c>
      <c r="J20" s="37">
        <f>'[1]Annual Expected Cost'!J20</f>
        <v>2428373.527251354</v>
      </c>
      <c r="K20" s="37">
        <f>'[1]Annual Expected Cost'!K20</f>
        <v>1786916.3691094867</v>
      </c>
      <c r="L20" s="37">
        <f>'[1]Annual Expected Cost'!L20</f>
        <v>1603642.8953546679</v>
      </c>
      <c r="M20" s="37">
        <f>'[1]Annual Expected Cost'!M20</f>
        <v>687275.5265805719</v>
      </c>
      <c r="N20" s="38">
        <f>'[1]Annual Expected Cost'!N20</f>
        <v>71646286.720052004</v>
      </c>
      <c r="O20" s="38">
        <f>'[1]Annual Expected Cost'!O20</f>
        <v>127717293.71835358</v>
      </c>
      <c r="P20" s="38">
        <f>'[1]Annual Expected Cost'!P20</f>
        <v>93451678.330502629</v>
      </c>
      <c r="Q20" s="38">
        <f>'[1]Annual Expected Cost'!Q20</f>
        <v>31150559.443500873</v>
      </c>
      <c r="R20" s="38">
        <f>'[1]Annual Expected Cost'!R20</f>
        <v>21805391.610450611</v>
      </c>
      <c r="S20" s="38">
        <f>'[1]Annual Expected Cost'!S20</f>
        <v>12460223.77740035</v>
      </c>
    </row>
    <row r="21" spans="1:19" x14ac:dyDescent="0.35">
      <c r="A21">
        <v>2040</v>
      </c>
      <c r="B21" s="36">
        <f>'[1]Annual Expected Cost'!B21</f>
        <v>1268196.1342084748</v>
      </c>
      <c r="C21" s="36">
        <f>'[1]Annual Expected Cost'!C21</f>
        <v>1627026.8233449813</v>
      </c>
      <c r="D21" s="36">
        <f>'[1]Annual Expected Cost'!D21</f>
        <v>1715505.6234060372</v>
      </c>
      <c r="E21" s="36">
        <f>'[1]Annual Expected Cost'!E21</f>
        <v>1128104.7007784687</v>
      </c>
      <c r="F21" s="36">
        <f>'[1]Annual Expected Cost'!F21</f>
        <v>938858.37842565379</v>
      </c>
      <c r="G21" s="36">
        <f>'[1]Annual Expected Cost'!G21</f>
        <v>562823.47816616425</v>
      </c>
      <c r="H21" s="37">
        <f>'[1]Annual Expected Cost'!H21</f>
        <v>4445457.9446702544</v>
      </c>
      <c r="I21" s="37">
        <f>'[1]Annual Expected Cost'!I21</f>
        <v>4726816.0424341951</v>
      </c>
      <c r="J21" s="37">
        <f>'[1]Annual Expected Cost'!J21</f>
        <v>2982395.8362977654</v>
      </c>
      <c r="K21" s="37">
        <f>'[1]Annual Expected Cost'!K21</f>
        <v>2194593.162558733</v>
      </c>
      <c r="L21" s="37">
        <f>'[1]Annual Expected Cost'!L21</f>
        <v>1969506.6843475811</v>
      </c>
      <c r="M21" s="37">
        <f>'[1]Annual Expected Cost'!M21</f>
        <v>844074.29329182045</v>
      </c>
      <c r="N21" s="38">
        <f>'[1]Annual Expected Cost'!N21</f>
        <v>87951172.336895943</v>
      </c>
      <c r="O21" s="38">
        <f>'[1]Annual Expected Cost'!O21</f>
        <v>156782524.60055363</v>
      </c>
      <c r="P21" s="38">
        <f>'[1]Annual Expected Cost'!P21</f>
        <v>114718920.43942949</v>
      </c>
      <c r="Q21" s="38">
        <f>'[1]Annual Expected Cost'!Q21</f>
        <v>38239640.146476492</v>
      </c>
      <c r="R21" s="38">
        <f>'[1]Annual Expected Cost'!R21</f>
        <v>26767748.102533549</v>
      </c>
      <c r="S21" s="38">
        <f>'[1]Annual Expected Cost'!S21</f>
        <v>15295856.0585906</v>
      </c>
    </row>
    <row r="22" spans="1:19" x14ac:dyDescent="0.35">
      <c r="A22">
        <v>2041</v>
      </c>
      <c r="B22" s="36">
        <f>'[1]Annual Expected Cost'!B22</f>
        <v>1288424.9765892872</v>
      </c>
      <c r="C22" s="36">
        <f>'[1]Annual Expected Cost'!C22</f>
        <v>1652979.330430442</v>
      </c>
      <c r="D22" s="36">
        <f>'[1]Annual Expected Cost'!D22</f>
        <v>1742869.4450762058</v>
      </c>
      <c r="E22" s="36">
        <f>'[1]Annual Expected Cost'!E22</f>
        <v>1146098.9617334937</v>
      </c>
      <c r="F22" s="36">
        <f>'[1]Annual Expected Cost'!F22</f>
        <v>953833.99429672025</v>
      </c>
      <c r="G22" s="36">
        <f>'[1]Annual Expected Cost'!G22</f>
        <v>571801.00705222238</v>
      </c>
      <c r="H22" s="37">
        <f>'[1]Annual Expected Cost'!H22</f>
        <v>4482679.1325035412</v>
      </c>
      <c r="I22" s="37">
        <f>'[1]Annual Expected Cost'!I22</f>
        <v>4766393.001649336</v>
      </c>
      <c r="J22" s="37">
        <f>'[1]Annual Expected Cost'!J22</f>
        <v>3007367.0129454136</v>
      </c>
      <c r="K22" s="37">
        <f>'[1]Annual Expected Cost'!K22</f>
        <v>2212968.1793371914</v>
      </c>
      <c r="L22" s="37">
        <f>'[1]Annual Expected Cost'!L22</f>
        <v>1985997.0840205564</v>
      </c>
      <c r="M22" s="37">
        <f>'[1]Annual Expected Cost'!M22</f>
        <v>851141.60743738129</v>
      </c>
      <c r="N22" s="38">
        <f>'[1]Annual Expected Cost'!N22</f>
        <v>88646364.950362995</v>
      </c>
      <c r="O22" s="38">
        <f>'[1]Annual Expected Cost'!O22</f>
        <v>158021780.99847317</v>
      </c>
      <c r="P22" s="38">
        <f>'[1]Annual Expected Cost'!P22</f>
        <v>115625693.41351695</v>
      </c>
      <c r="Q22" s="38">
        <f>'[1]Annual Expected Cost'!Q22</f>
        <v>38541897.804505646</v>
      </c>
      <c r="R22" s="38">
        <f>'[1]Annual Expected Cost'!R22</f>
        <v>26979328.463153955</v>
      </c>
      <c r="S22" s="38">
        <f>'[1]Annual Expected Cost'!S22</f>
        <v>15416759.121802261</v>
      </c>
    </row>
    <row r="23" spans="1:19" x14ac:dyDescent="0.35">
      <c r="A23">
        <v>2042</v>
      </c>
      <c r="B23" s="36">
        <f>'[1]Annual Expected Cost'!B23</f>
        <v>1308976.4867759929</v>
      </c>
      <c r="C23" s="36">
        <f>'[1]Annual Expected Cost'!C23</f>
        <v>1679345.8028017583</v>
      </c>
      <c r="D23" s="36">
        <f>'[1]Annual Expected Cost'!D23</f>
        <v>1770669.7437396178</v>
      </c>
      <c r="E23" s="36">
        <f>'[1]Annual Expected Cost'!E23</f>
        <v>1164380.2469577144</v>
      </c>
      <c r="F23" s="36">
        <f>'[1]Annual Expected Cost'!F23</f>
        <v>969048.48439618072</v>
      </c>
      <c r="G23" s="36">
        <f>'[1]Annual Expected Cost'!G23</f>
        <v>580921.73541027587</v>
      </c>
      <c r="H23" s="37">
        <f>'[1]Annual Expected Cost'!H23</f>
        <v>4520211.9680547835</v>
      </c>
      <c r="I23" s="37">
        <f>'[1]Annual Expected Cost'!I23</f>
        <v>4806301.3331215428</v>
      </c>
      <c r="J23" s="37">
        <f>'[1]Annual Expected Cost'!J23</f>
        <v>3032547.2697076392</v>
      </c>
      <c r="K23" s="37">
        <f>'[1]Annual Expected Cost'!K23</f>
        <v>2231497.0475207157</v>
      </c>
      <c r="L23" s="37">
        <f>'[1]Annual Expected Cost'!L23</f>
        <v>2002625.5554673094</v>
      </c>
      <c r="M23" s="37">
        <f>'[1]Annual Expected Cost'!M23</f>
        <v>858268.09520027542</v>
      </c>
      <c r="N23" s="38">
        <f>'[1]Annual Expected Cost'!N23</f>
        <v>89347052.576084882</v>
      </c>
      <c r="O23" s="38">
        <f>'[1]Annual Expected Cost'!O23</f>
        <v>159270832.85302091</v>
      </c>
      <c r="P23" s="38">
        <f>'[1]Annual Expected Cost'!P23</f>
        <v>116539633.79489334</v>
      </c>
      <c r="Q23" s="38">
        <f>'[1]Annual Expected Cost'!Q23</f>
        <v>38846544.598297775</v>
      </c>
      <c r="R23" s="38">
        <f>'[1]Annual Expected Cost'!R23</f>
        <v>27192581.218808442</v>
      </c>
      <c r="S23" s="38">
        <f>'[1]Annual Expected Cost'!S23</f>
        <v>15538617.839319112</v>
      </c>
    </row>
    <row r="24" spans="1:19" x14ac:dyDescent="0.35">
      <c r="A24">
        <v>2043</v>
      </c>
      <c r="B24" s="36">
        <f>'[1]Annual Expected Cost'!B24</f>
        <v>1329855.811603542</v>
      </c>
      <c r="C24" s="36">
        <f>'[1]Annual Expected Cost'!C24</f>
        <v>1706132.8435688855</v>
      </c>
      <c r="D24" s="36">
        <f>'[1]Annual Expected Cost'!D24</f>
        <v>1798913.4815877366</v>
      </c>
      <c r="E24" s="36">
        <f>'[1]Annual Expected Cost'!E24</f>
        <v>1182953.1347403598</v>
      </c>
      <c r="F24" s="36">
        <f>'[1]Annual Expected Cost'!F24</f>
        <v>984505.658977816</v>
      </c>
      <c r="G24" s="36">
        <f>'[1]Annual Expected Cost'!G24</f>
        <v>590187.94739769597</v>
      </c>
      <c r="H24" s="37">
        <f>'[1]Annual Expected Cost'!H24</f>
        <v>4558059.0607060492</v>
      </c>
      <c r="I24" s="37">
        <f>'[1]Annual Expected Cost'!I24</f>
        <v>4846543.8113836488</v>
      </c>
      <c r="J24" s="37">
        <f>'[1]Annual Expected Cost'!J24</f>
        <v>3057938.3571825395</v>
      </c>
      <c r="K24" s="37">
        <f>'[1]Annual Expected Cost'!K24</f>
        <v>2250181.0552852647</v>
      </c>
      <c r="L24" s="37">
        <f>'[1]Annual Expected Cost'!L24</f>
        <v>2019393.2547431868</v>
      </c>
      <c r="M24" s="37">
        <f>'[1]Annual Expected Cost'!M24</f>
        <v>865454.25203279429</v>
      </c>
      <c r="N24" s="38">
        <f>'[1]Annual Expected Cost'!N24</f>
        <v>90053278.648297116</v>
      </c>
      <c r="O24" s="38">
        <f>'[1]Annual Expected Cost'!O24</f>
        <v>160529757.59044269</v>
      </c>
      <c r="P24" s="38">
        <f>'[1]Annual Expected Cost'!P24</f>
        <v>117460798.23690927</v>
      </c>
      <c r="Q24" s="38">
        <f>'[1]Annual Expected Cost'!Q24</f>
        <v>39153599.41230309</v>
      </c>
      <c r="R24" s="38">
        <f>'[1]Annual Expected Cost'!R24</f>
        <v>27407519.588612162</v>
      </c>
      <c r="S24" s="38">
        <f>'[1]Annual Expected Cost'!S24</f>
        <v>15661439.764921237</v>
      </c>
    </row>
    <row r="25" spans="1:19" x14ac:dyDescent="0.35">
      <c r="A25">
        <v>2044</v>
      </c>
      <c r="B25" s="36">
        <f>'[1]Annual Expected Cost'!B25</f>
        <v>1351068.180003423</v>
      </c>
      <c r="C25" s="36">
        <f>'[1]Annual Expected Cost'!C25</f>
        <v>1733347.1611671823</v>
      </c>
      <c r="D25" s="36">
        <f>'[1]Annual Expected Cost'!D25</f>
        <v>1827607.7318650952</v>
      </c>
      <c r="E25" s="36">
        <f>'[1]Annual Expected Cost'!E25</f>
        <v>1201822.2763983936</v>
      </c>
      <c r="F25" s="36">
        <f>'[1]Annual Expected Cost'!F25</f>
        <v>1000209.3890723016</v>
      </c>
      <c r="G25" s="36">
        <f>'[1]Annual Expected Cost'!G25</f>
        <v>599601.96360617026</v>
      </c>
      <c r="H25" s="37">
        <f>'[1]Annual Expected Cost'!H25</f>
        <v>4596223.0416873926</v>
      </c>
      <c r="I25" s="37">
        <f>'[1]Annual Expected Cost'!I25</f>
        <v>4887123.2341992538</v>
      </c>
      <c r="J25" s="37">
        <f>'[1]Annual Expected Cost'!J25</f>
        <v>3083542.0406257189</v>
      </c>
      <c r="K25" s="37">
        <f>'[1]Annual Expected Cost'!K25</f>
        <v>2269021.5015925104</v>
      </c>
      <c r="L25" s="37">
        <f>'[1]Annual Expected Cost'!L25</f>
        <v>2036301.3475830224</v>
      </c>
      <c r="M25" s="37">
        <f>'[1]Annual Expected Cost'!M25</f>
        <v>872700.57753558096</v>
      </c>
      <c r="N25" s="38">
        <f>'[1]Annual Expected Cost'!N25</f>
        <v>90765086.944552451</v>
      </c>
      <c r="O25" s="38">
        <f>'[1]Annual Expected Cost'!O25</f>
        <v>161798633.24898481</v>
      </c>
      <c r="P25" s="38">
        <f>'[1]Annual Expected Cost'!P25</f>
        <v>118389243.84072059</v>
      </c>
      <c r="Q25" s="38">
        <f>'[1]Annual Expected Cost'!Q25</f>
        <v>39463081.280240193</v>
      </c>
      <c r="R25" s="38">
        <f>'[1]Annual Expected Cost'!R25</f>
        <v>27624156.896168135</v>
      </c>
      <c r="S25" s="38">
        <f>'[1]Annual Expected Cost'!S25</f>
        <v>15785232.512096079</v>
      </c>
    </row>
    <row r="26" spans="1:19" x14ac:dyDescent="0.35">
      <c r="A26">
        <v>2045</v>
      </c>
      <c r="B26" s="36">
        <f>'[1]Annual Expected Cost'!B26</f>
        <v>1372618.904313175</v>
      </c>
      <c r="C26" s="36">
        <f>'[1]Annual Expected Cost'!C26</f>
        <v>1760995.5710374457</v>
      </c>
      <c r="D26" s="36">
        <f>'[1]Annual Expected Cost'!D26</f>
        <v>1856759.68064069</v>
      </c>
      <c r="E26" s="36">
        <f>'[1]Annual Expected Cost'!E26</f>
        <v>1220992.3974413706</v>
      </c>
      <c r="F26" s="36">
        <f>'[1]Annual Expected Cost'!F26</f>
        <v>1016163.6074566529</v>
      </c>
      <c r="G26" s="36">
        <f>'[1]Annual Expected Cost'!G26</f>
        <v>609166.14164286258</v>
      </c>
      <c r="H26" s="37">
        <f>'[1]Annual Expected Cost'!H26</f>
        <v>4634706.5642597834</v>
      </c>
      <c r="I26" s="37">
        <f>'[1]Annual Expected Cost'!I26</f>
        <v>4928042.4227572381</v>
      </c>
      <c r="J26" s="37">
        <f>'[1]Annual Expected Cost'!J26</f>
        <v>3109360.100073019</v>
      </c>
      <c r="K26" s="37">
        <f>'[1]Annual Expected Cost'!K26</f>
        <v>2288019.696280146</v>
      </c>
      <c r="L26" s="37">
        <f>'[1]Annual Expected Cost'!L26</f>
        <v>2053351.0094821828</v>
      </c>
      <c r="M26" s="37">
        <f>'[1]Annual Expected Cost'!M26</f>
        <v>880007.57549236401</v>
      </c>
      <c r="N26" s="38">
        <f>'[1]Annual Expected Cost'!N26</f>
        <v>91482521.588434696</v>
      </c>
      <c r="O26" s="38">
        <f>'[1]Annual Expected Cost'!O26</f>
        <v>163077538.48373142</v>
      </c>
      <c r="P26" s="38">
        <f>'[1]Annual Expected Cost'!P26</f>
        <v>119325028.15882787</v>
      </c>
      <c r="Q26" s="38">
        <f>'[1]Annual Expected Cost'!Q26</f>
        <v>39775009.386275955</v>
      </c>
      <c r="R26" s="38">
        <f>'[1]Annual Expected Cost'!R26</f>
        <v>27842506.570393167</v>
      </c>
      <c r="S26" s="38">
        <f>'[1]Annual Expected Cost'!S26</f>
        <v>15910003.754510382</v>
      </c>
    </row>
    <row r="27" spans="1:19" x14ac:dyDescent="0.35">
      <c r="A27">
        <v>2046</v>
      </c>
      <c r="B27" s="36">
        <f>'[1]Annual Expected Cost'!B27</f>
        <v>1394513.3816067874</v>
      </c>
      <c r="C27" s="36">
        <f>'[1]Annual Expected Cost'!C27</f>
        <v>1789084.9973327389</v>
      </c>
      <c r="D27" s="36">
        <f>'[1]Annual Expected Cost'!D27</f>
        <v>1886376.6286076307</v>
      </c>
      <c r="E27" s="36">
        <f>'[1]Annual Expected Cost'!E27</f>
        <v>1240468.2987548746</v>
      </c>
      <c r="F27" s="36">
        <f>'[1]Annual Expected Cost'!F27</f>
        <v>1032372.3096391333</v>
      </c>
      <c r="G27" s="36">
        <f>'[1]Annual Expected Cost'!G27</f>
        <v>618882.87672084162</v>
      </c>
      <c r="H27" s="37">
        <f>'[1]Annual Expected Cost'!H27</f>
        <v>4673512.3038995676</v>
      </c>
      <c r="I27" s="37">
        <f>'[1]Annual Expected Cost'!I27</f>
        <v>4969304.2218678948</v>
      </c>
      <c r="J27" s="37">
        <f>'[1]Annual Expected Cost'!J27</f>
        <v>3135394.3304642667</v>
      </c>
      <c r="K27" s="37">
        <f>'[1]Annual Expected Cost'!K27</f>
        <v>2307176.9601529511</v>
      </c>
      <c r="L27" s="37">
        <f>'[1]Annual Expected Cost'!L27</f>
        <v>2070543.4257782896</v>
      </c>
      <c r="M27" s="37">
        <f>'[1]Annual Expected Cost'!M27</f>
        <v>887375.75390498119</v>
      </c>
      <c r="N27" s="38">
        <f>'[1]Annual Expected Cost'!N27</f>
        <v>92205627.052293763</v>
      </c>
      <c r="O27" s="38">
        <f>'[1]Annual Expected Cost'!O27</f>
        <v>164366552.57148018</v>
      </c>
      <c r="P27" s="38">
        <f>'[1]Annual Expected Cost'!P27</f>
        <v>120268209.19864404</v>
      </c>
      <c r="Q27" s="38">
        <f>'[1]Annual Expected Cost'!Q27</f>
        <v>40089403.066214681</v>
      </c>
      <c r="R27" s="38">
        <f>'[1]Annual Expected Cost'!R27</f>
        <v>28062582.146350276</v>
      </c>
      <c r="S27" s="38">
        <f>'[1]Annual Expected Cost'!S27</f>
        <v>16035761.226485873</v>
      </c>
    </row>
    <row r="28" spans="1:19" x14ac:dyDescent="0.35">
      <c r="A28">
        <v>2047</v>
      </c>
      <c r="B28" s="36">
        <f>'[1]Annual Expected Cost'!B28</f>
        <v>1416757.0950463207</v>
      </c>
      <c r="C28" s="36">
        <f>'[1]Annual Expected Cost'!C28</f>
        <v>1817622.4746524501</v>
      </c>
      <c r="D28" s="36">
        <f>'[1]Annual Expected Cost'!D28</f>
        <v>1916465.9929114953</v>
      </c>
      <c r="E28" s="36">
        <f>'[1]Annual Expected Cost'!E28</f>
        <v>1260254.8578028316</v>
      </c>
      <c r="F28" s="36">
        <f>'[1]Annual Expected Cost'!F28</f>
        <v>1048839.5548598729</v>
      </c>
      <c r="G28" s="36">
        <f>'[1]Annual Expected Cost'!G28</f>
        <v>628754.60225892905</v>
      </c>
      <c r="H28" s="37">
        <f>'[1]Annual Expected Cost'!H28</f>
        <v>4712642.9584844755</v>
      </c>
      <c r="I28" s="37">
        <f>'[1]Annual Expected Cost'!I28</f>
        <v>5010911.500160709</v>
      </c>
      <c r="J28" s="37">
        <f>'[1]Annual Expected Cost'!J28</f>
        <v>3161646.5417680657</v>
      </c>
      <c r="K28" s="37">
        <f>'[1]Annual Expected Cost'!K28</f>
        <v>2326494.6250746143</v>
      </c>
      <c r="L28" s="37">
        <f>'[1]Annual Expected Cost'!L28</f>
        <v>2087879.7917336286</v>
      </c>
      <c r="M28" s="37">
        <f>'[1]Annual Expected Cost'!M28</f>
        <v>894805.62502869789</v>
      </c>
      <c r="N28" s="38">
        <f>'[1]Annual Expected Cost'!N28</f>
        <v>92934448.160002425</v>
      </c>
      <c r="O28" s="38">
        <f>'[1]Annual Expected Cost'!O28</f>
        <v>165665755.41565651</v>
      </c>
      <c r="P28" s="38">
        <f>'[1]Annual Expected Cost'!P28</f>
        <v>121218845.42609012</v>
      </c>
      <c r="Q28" s="38">
        <f>'[1]Annual Expected Cost'!Q28</f>
        <v>40406281.808696702</v>
      </c>
      <c r="R28" s="38">
        <f>'[1]Annual Expected Cost'!R28</f>
        <v>28284397.266087692</v>
      </c>
      <c r="S28" s="38">
        <f>'[1]Annual Expected Cost'!S28</f>
        <v>16162512.723478682</v>
      </c>
    </row>
    <row r="29" spans="1:19" x14ac:dyDescent="0.35">
      <c r="A29">
        <v>2048</v>
      </c>
      <c r="B29" s="36">
        <f>'[1]Annual Expected Cost'!B29</f>
        <v>1439355.6152550867</v>
      </c>
      <c r="C29" s="36">
        <f>'[1]Annual Expected Cost'!C29</f>
        <v>1846615.1498040068</v>
      </c>
      <c r="D29" s="36">
        <f>'[1]Annual Expected Cost'!D29</f>
        <v>1947035.3090078495</v>
      </c>
      <c r="E29" s="36">
        <f>'[1]Annual Expected Cost'!E29</f>
        <v>1280357.0298490014</v>
      </c>
      <c r="F29" s="36">
        <f>'[1]Annual Expected Cost'!F29</f>
        <v>1065569.467107448</v>
      </c>
      <c r="G29" s="36">
        <f>'[1]Annual Expected Cost'!G29</f>
        <v>638783.79049111402</v>
      </c>
      <c r="H29" s="37">
        <f>'[1]Annual Expected Cost'!H29</f>
        <v>4752101.2484811833</v>
      </c>
      <c r="I29" s="37">
        <f>'[1]Annual Expected Cost'!I29</f>
        <v>5052867.1502837911</v>
      </c>
      <c r="J29" s="37">
        <f>'[1]Annual Expected Cost'!J29</f>
        <v>3188118.5591076291</v>
      </c>
      <c r="K29" s="37">
        <f>'[1]Annual Expected Cost'!K29</f>
        <v>2345974.0340603311</v>
      </c>
      <c r="L29" s="37">
        <f>'[1]Annual Expected Cost'!L29</f>
        <v>2105361.3126182463</v>
      </c>
      <c r="M29" s="37">
        <f>'[1]Annual Expected Cost'!M29</f>
        <v>902297.70540781971</v>
      </c>
      <c r="N29" s="38">
        <f>'[1]Annual Expected Cost'!N29</f>
        <v>93669030.089734897</v>
      </c>
      <c r="O29" s="38">
        <f>'[1]Annual Expected Cost'!O29</f>
        <v>166975227.55126655</v>
      </c>
      <c r="P29" s="38">
        <f>'[1]Annual Expected Cost'!P29</f>
        <v>122176995.76921943</v>
      </c>
      <c r="Q29" s="38">
        <f>'[1]Annual Expected Cost'!Q29</f>
        <v>40725665.256406471</v>
      </c>
      <c r="R29" s="38">
        <f>'[1]Annual Expected Cost'!R29</f>
        <v>28507965.679484531</v>
      </c>
      <c r="S29" s="38">
        <f>'[1]Annual Expected Cost'!S29</f>
        <v>16290266.10256259</v>
      </c>
    </row>
    <row r="30" spans="1:19" x14ac:dyDescent="0.35">
      <c r="A30">
        <v>2049</v>
      </c>
      <c r="B30" s="36">
        <f>'[1]Annual Expected Cost'!B30</f>
        <v>1462314.6017127333</v>
      </c>
      <c r="C30" s="36">
        <f>'[1]Annual Expected Cost'!C30</f>
        <v>1876070.2835926928</v>
      </c>
      <c r="D30" s="36">
        <f>'[1]Annual Expected Cost'!D30</f>
        <v>1978092.2325493947</v>
      </c>
      <c r="E30" s="36">
        <f>'[1]Annual Expected Cost'!E30</f>
        <v>1300779.8491979546</v>
      </c>
      <c r="F30" s="36">
        <f>'[1]Annual Expected Cost'!F30</f>
        <v>1082566.2361516748</v>
      </c>
      <c r="G30" s="36">
        <f>'[1]Annual Expected Cost'!G30</f>
        <v>648972.95308568981</v>
      </c>
      <c r="H30" s="37">
        <f>'[1]Annual Expected Cost'!H30</f>
        <v>4791889.9171344507</v>
      </c>
      <c r="I30" s="37">
        <f>'[1]Annual Expected Cost'!I30</f>
        <v>5095174.0891049858</v>
      </c>
      <c r="J30" s="37">
        <f>'[1]Annual Expected Cost'!J30</f>
        <v>3214812.2228876692</v>
      </c>
      <c r="K30" s="37">
        <f>'[1]Annual Expected Cost'!K30</f>
        <v>2365616.5413701716</v>
      </c>
      <c r="L30" s="37">
        <f>'[1]Annual Expected Cost'!L30</f>
        <v>2122989.2037937441</v>
      </c>
      <c r="M30" s="37">
        <f>'[1]Annual Expected Cost'!M30</f>
        <v>909852.51591160463</v>
      </c>
      <c r="N30" s="38">
        <f>'[1]Annual Expected Cost'!N30</f>
        <v>94409418.376767293</v>
      </c>
      <c r="O30" s="38">
        <f>'[1]Annual Expected Cost'!O30</f>
        <v>168295050.14988953</v>
      </c>
      <c r="P30" s="38">
        <f>'[1]Annual Expected Cost'!P30</f>
        <v>123142719.62187038</v>
      </c>
      <c r="Q30" s="38">
        <f>'[1]Annual Expected Cost'!Q30</f>
        <v>41047573.207290128</v>
      </c>
      <c r="R30" s="38">
        <f>'[1]Annual Expected Cost'!R30</f>
        <v>28733301.245103087</v>
      </c>
      <c r="S30" s="38">
        <f>'[1]Annual Expected Cost'!S30</f>
        <v>16419029.28291605</v>
      </c>
    </row>
    <row r="31" spans="1:19" x14ac:dyDescent="0.35">
      <c r="A31">
        <v>2050</v>
      </c>
      <c r="B31" s="36">
        <f>'[1]Annual Expected Cost'!B31</f>
        <v>1863908.9248406906</v>
      </c>
      <c r="C31" s="36">
        <f>'[1]Annual Expected Cost'!C31</f>
        <v>2391294.0082258475</v>
      </c>
      <c r="D31" s="36">
        <f>'[1]Annual Expected Cost'!D31</f>
        <v>2521334.165772872</v>
      </c>
      <c r="E31" s="36">
        <f>'[1]Annual Expected Cost'!E31</f>
        <v>1658012.0087245677</v>
      </c>
      <c r="F31" s="36">
        <f>'[1]Annual Expected Cost'!F31</f>
        <v>1379870.5606378757</v>
      </c>
      <c r="G31" s="36">
        <f>'[1]Annual Expected Cost'!G31</f>
        <v>827199.89106301963</v>
      </c>
      <c r="H31" s="37">
        <f>'[1]Annual Expected Cost'!H31</f>
        <v>6062323.9660195662</v>
      </c>
      <c r="I31" s="37">
        <f>'[1]Annual Expected Cost'!I31</f>
        <v>6446015.3562739696</v>
      </c>
      <c r="J31" s="37">
        <f>'[1]Annual Expected Cost'!J31</f>
        <v>4067128.7366966712</v>
      </c>
      <c r="K31" s="37">
        <f>'[1]Annual Expected Cost'!K31</f>
        <v>2992792.8439843426</v>
      </c>
      <c r="L31" s="37">
        <f>'[1]Annual Expected Cost'!L31</f>
        <v>2685839.731780821</v>
      </c>
      <c r="M31" s="37">
        <f>'[1]Annual Expected Cost'!M31</f>
        <v>1151074.1707632088</v>
      </c>
      <c r="N31" s="38">
        <f>'[1]Annual Expected Cost'!N31</f>
        <v>119383905.44265844</v>
      </c>
      <c r="O31" s="38">
        <f>'[1]Annual Expected Cost'!O31</f>
        <v>212814787.96299979</v>
      </c>
      <c r="P31" s="38">
        <f>'[1]Annual Expected Cost'!P31</f>
        <v>155718137.53390232</v>
      </c>
      <c r="Q31" s="38">
        <f>'[1]Annual Expected Cost'!Q31</f>
        <v>51906045.844634101</v>
      </c>
      <c r="R31" s="38">
        <f>'[1]Annual Expected Cost'!R31</f>
        <v>36334232.091243878</v>
      </c>
      <c r="S31" s="38">
        <f>'[1]Annual Expected Cost'!S31</f>
        <v>20762418.33785364</v>
      </c>
    </row>
    <row r="32" spans="1:19" x14ac:dyDescent="0.35">
      <c r="A32">
        <v>2051</v>
      </c>
      <c r="B32" s="36">
        <f>'[1]Annual Expected Cost'!B32</f>
        <v>1893639.9095328369</v>
      </c>
      <c r="C32" s="36">
        <f>'[1]Annual Expected Cost'!C32</f>
        <v>2429437.2482766244</v>
      </c>
      <c r="D32" s="36">
        <f>'[1]Annual Expected Cost'!D32</f>
        <v>2561551.6605696129</v>
      </c>
      <c r="E32" s="36">
        <f>'[1]Annual Expected Cost'!E32</f>
        <v>1684458.756735605</v>
      </c>
      <c r="F32" s="36">
        <f>'[1]Annual Expected Cost'!F32</f>
        <v>1401880.708220046</v>
      </c>
      <c r="G32" s="36">
        <f>'[1]Annual Expected Cost'!G32</f>
        <v>840394.45597484428</v>
      </c>
      <c r="H32" s="37">
        <f>'[1]Annual Expected Cost'!H32</f>
        <v>6113082.9433519216</v>
      </c>
      <c r="I32" s="37">
        <f>'[1]Annual Expected Cost'!I32</f>
        <v>6499986.9271083726</v>
      </c>
      <c r="J32" s="37">
        <f>'[1]Annual Expected Cost'!J32</f>
        <v>4101182.2278183778</v>
      </c>
      <c r="K32" s="37">
        <f>'[1]Annual Expected Cost'!K32</f>
        <v>3017851.0733003151</v>
      </c>
      <c r="L32" s="37">
        <f>'[1]Annual Expected Cost'!L32</f>
        <v>2708327.8862951552</v>
      </c>
      <c r="M32" s="37">
        <f>'[1]Annual Expected Cost'!M32</f>
        <v>1160711.9512693521</v>
      </c>
      <c r="N32" s="38">
        <f>'[1]Annual Expected Cost'!N32</f>
        <v>120327551.8662976</v>
      </c>
      <c r="O32" s="38">
        <f>'[1]Annual Expected Cost'!O32</f>
        <v>214496940.28340006</v>
      </c>
      <c r="P32" s="38">
        <f>'[1]Annual Expected Cost'!P32</f>
        <v>156948980.69517079</v>
      </c>
      <c r="Q32" s="38">
        <f>'[1]Annual Expected Cost'!Q32</f>
        <v>52316326.898390263</v>
      </c>
      <c r="R32" s="38">
        <f>'[1]Annual Expected Cost'!R32</f>
        <v>36621428.828873187</v>
      </c>
      <c r="S32" s="38">
        <f>'[1]Annual Expected Cost'!S32</f>
        <v>20926530.759356108</v>
      </c>
    </row>
    <row r="33" spans="1:19" x14ac:dyDescent="0.35">
      <c r="A33">
        <v>2052</v>
      </c>
      <c r="B33" s="36">
        <f>'[1]Annual Expected Cost'!B33</f>
        <v>1923845.1295478495</v>
      </c>
      <c r="C33" s="36">
        <f>'[1]Annual Expected Cost'!C33</f>
        <v>2468188.9065129394</v>
      </c>
      <c r="D33" s="36">
        <f>'[1]Annual Expected Cost'!D33</f>
        <v>2602410.6597372075</v>
      </c>
      <c r="E33" s="36">
        <f>'[1]Annual Expected Cost'!E33</f>
        <v>1711327.3536094243</v>
      </c>
      <c r="F33" s="36">
        <f>'[1]Annual Expected Cost'!F33</f>
        <v>1424241.9369908499</v>
      </c>
      <c r="G33" s="36">
        <f>'[1]Annual Expected Cost'!G33</f>
        <v>853799.48578770843</v>
      </c>
      <c r="H33" s="37">
        <f>'[1]Annual Expected Cost'!H33</f>
        <v>6164266.9183904808</v>
      </c>
      <c r="I33" s="37">
        <f>'[1]Annual Expected Cost'!I33</f>
        <v>6554410.3942379793</v>
      </c>
      <c r="J33" s="37">
        <f>'[1]Annual Expected Cost'!J33</f>
        <v>4135520.8439834872</v>
      </c>
      <c r="K33" s="37">
        <f>'[1]Annual Expected Cost'!K33</f>
        <v>3043119.1116104899</v>
      </c>
      <c r="L33" s="37">
        <f>'[1]Annual Expected Cost'!L33</f>
        <v>2731004.3309324919</v>
      </c>
      <c r="M33" s="37">
        <f>'[1]Annual Expected Cost'!M33</f>
        <v>1170430.4275424962</v>
      </c>
      <c r="N33" s="38">
        <f>'[1]Annual Expected Cost'!N33</f>
        <v>121278657.1561009</v>
      </c>
      <c r="O33" s="38">
        <f>'[1]Annual Expected Cost'!O33</f>
        <v>216192388.84348419</v>
      </c>
      <c r="P33" s="38">
        <f>'[1]Annual Expected Cost'!P33</f>
        <v>158189552.81230554</v>
      </c>
      <c r="Q33" s="38">
        <f>'[1]Annual Expected Cost'!Q33</f>
        <v>52729850.937435172</v>
      </c>
      <c r="R33" s="38">
        <f>'[1]Annual Expected Cost'!R33</f>
        <v>36910895.656204626</v>
      </c>
      <c r="S33" s="38">
        <f>'[1]Annual Expected Cost'!S33</f>
        <v>21091940.374974068</v>
      </c>
    </row>
    <row r="34" spans="1:19" x14ac:dyDescent="0.35">
      <c r="A34">
        <v>2053</v>
      </c>
      <c r="B34" s="36">
        <f>'[1]Annual Expected Cost'!B34</f>
        <v>1954532.1493557172</v>
      </c>
      <c r="C34" s="36">
        <f>'[1]Annual Expected Cost'!C34</f>
        <v>2507558.6877393117</v>
      </c>
      <c r="D34" s="36">
        <f>'[1]Annual Expected Cost'!D34</f>
        <v>2643921.3958338965</v>
      </c>
      <c r="E34" s="36">
        <f>'[1]Annual Expected Cost'!E34</f>
        <v>1738624.5282059577</v>
      </c>
      <c r="F34" s="36">
        <f>'[1]Annual Expected Cost'!F34</f>
        <v>1446959.8470036511</v>
      </c>
      <c r="G34" s="36">
        <f>'[1]Annual Expected Cost'!G34</f>
        <v>867418.33760166517</v>
      </c>
      <c r="H34" s="37">
        <f>'[1]Annual Expected Cost'!H34</f>
        <v>6215879.449580662</v>
      </c>
      <c r="I34" s="37">
        <f>'[1]Annual Expected Cost'!I34</f>
        <v>6609289.5413262732</v>
      </c>
      <c r="J34" s="37">
        <f>'[1]Annual Expected Cost'!J34</f>
        <v>4170146.9725034824</v>
      </c>
      <c r="K34" s="37">
        <f>'[1]Annual Expected Cost'!K34</f>
        <v>3068598.7156157694</v>
      </c>
      <c r="L34" s="37">
        <f>'[1]Annual Expected Cost'!L34</f>
        <v>2753870.6422192808</v>
      </c>
      <c r="M34" s="37">
        <f>'[1]Annual Expected Cost'!M34</f>
        <v>1180230.2752368345</v>
      </c>
      <c r="N34" s="38">
        <f>'[1]Annual Expected Cost'!N34</f>
        <v>122237280.26919787</v>
      </c>
      <c r="O34" s="38">
        <f>'[1]Annual Expected Cost'!O34</f>
        <v>217901238.74074402</v>
      </c>
      <c r="P34" s="38">
        <f>'[1]Annual Expected Cost'!P34</f>
        <v>159439930.78591028</v>
      </c>
      <c r="Q34" s="38">
        <f>'[1]Annual Expected Cost'!Q34</f>
        <v>53146643.595303416</v>
      </c>
      <c r="R34" s="38">
        <f>'[1]Annual Expected Cost'!R34</f>
        <v>37202650.516712397</v>
      </c>
      <c r="S34" s="38">
        <f>'[1]Annual Expected Cost'!S34</f>
        <v>21258657.438121371</v>
      </c>
    </row>
    <row r="35" spans="1:19" x14ac:dyDescent="0.35">
      <c r="A35">
        <v>2054</v>
      </c>
      <c r="B35" s="36">
        <f>'[1]Annual Expected Cost'!B35</f>
        <v>1985708.6540863705</v>
      </c>
      <c r="C35" s="36">
        <f>'[1]Annual Expected Cost'!C35</f>
        <v>2547556.4515604214</v>
      </c>
      <c r="D35" s="36">
        <f>'[1]Annual Expected Cost'!D35</f>
        <v>2686094.2646362144</v>
      </c>
      <c r="E35" s="36">
        <f>'[1]Annual Expected Cost'!E35</f>
        <v>1766357.1167163646</v>
      </c>
      <c r="F35" s="36">
        <f>'[1]Annual Expected Cost'!F35</f>
        <v>1470040.1276375845</v>
      </c>
      <c r="G35" s="36">
        <f>'[1]Annual Expected Cost'!G35</f>
        <v>881254.42206546292</v>
      </c>
      <c r="H35" s="37">
        <f>'[1]Annual Expected Cost'!H35</f>
        <v>6267924.1251622401</v>
      </c>
      <c r="I35" s="37">
        <f>'[1]Annual Expected Cost'!I35</f>
        <v>6664628.1837168131</v>
      </c>
      <c r="J35" s="37">
        <f>'[1]Annual Expected Cost'!J35</f>
        <v>4205063.0206784653</v>
      </c>
      <c r="K35" s="37">
        <f>'[1]Annual Expected Cost'!K35</f>
        <v>3094291.6567256628</v>
      </c>
      <c r="L35" s="37">
        <f>'[1]Annual Expected Cost'!L35</f>
        <v>2776928.4098820058</v>
      </c>
      <c r="M35" s="37">
        <f>'[1]Annual Expected Cost'!M35</f>
        <v>1190112.1756637166</v>
      </c>
      <c r="N35" s="38">
        <f>'[1]Annual Expected Cost'!N35</f>
        <v>123203480.62873304</v>
      </c>
      <c r="O35" s="38">
        <f>'[1]Annual Expected Cost'!O35</f>
        <v>219623595.90339366</v>
      </c>
      <c r="P35" s="38">
        <f>'[1]Annual Expected Cost'!P35</f>
        <v>160700192.12443441</v>
      </c>
      <c r="Q35" s="38">
        <f>'[1]Annual Expected Cost'!Q35</f>
        <v>53566730.708144791</v>
      </c>
      <c r="R35" s="38">
        <f>'[1]Annual Expected Cost'!R35</f>
        <v>37496711.495701365</v>
      </c>
      <c r="S35" s="38">
        <f>'[1]Annual Expected Cost'!S35</f>
        <v>21426692.28325792</v>
      </c>
    </row>
    <row r="36" spans="1:19" x14ac:dyDescent="0.35">
      <c r="A36">
        <v>2055</v>
      </c>
      <c r="B36" s="36">
        <f>'[1]Annual Expected Cost'!B36</f>
        <v>2017382.4514543137</v>
      </c>
      <c r="C36" s="36">
        <f>'[1]Annual Expected Cost'!C36</f>
        <v>2588192.2148503019</v>
      </c>
      <c r="D36" s="36">
        <f>'[1]Annual Expected Cost'!D36</f>
        <v>2728939.827742463</v>
      </c>
      <c r="E36" s="36">
        <f>'[1]Annual Expected Cost'!E36</f>
        <v>1794532.064375058</v>
      </c>
      <c r="F36" s="36">
        <f>'[1]Annual Expected Cost'!F36</f>
        <v>1493488.5590223796</v>
      </c>
      <c r="G36" s="36">
        <f>'[1]Annual Expected Cost'!G36</f>
        <v>895311.20423069352</v>
      </c>
      <c r="H36" s="37">
        <f>'[1]Annual Expected Cost'!H36</f>
        <v>6320404.563418813</v>
      </c>
      <c r="I36" s="37">
        <f>'[1]Annual Expected Cost'!I36</f>
        <v>6720430.168698485</v>
      </c>
      <c r="J36" s="37">
        <f>'[1]Annual Expected Cost'!J36</f>
        <v>4240271.4159645205</v>
      </c>
      <c r="K36" s="37">
        <f>'[1]Annual Expected Cost'!K36</f>
        <v>3120199.7211814388</v>
      </c>
      <c r="L36" s="37">
        <f>'[1]Annual Expected Cost'!L36</f>
        <v>2800179.2369577023</v>
      </c>
      <c r="M36" s="37">
        <f>'[1]Annual Expected Cost'!M36</f>
        <v>1200076.8158390149</v>
      </c>
      <c r="N36" s="38">
        <f>'[1]Annual Expected Cost'!N36</f>
        <v>124177318.12754935</v>
      </c>
      <c r="O36" s="38">
        <f>'[1]Annual Expected Cost'!O36</f>
        <v>221359567.09693578</v>
      </c>
      <c r="P36" s="38">
        <f>'[1]Annual Expected Cost'!P36</f>
        <v>161970414.94897741</v>
      </c>
      <c r="Q36" s="38">
        <f>'[1]Annual Expected Cost'!Q36</f>
        <v>53990138.316325799</v>
      </c>
      <c r="R36" s="38">
        <f>'[1]Annual Expected Cost'!R36</f>
        <v>37793096.821428068</v>
      </c>
      <c r="S36" s="38">
        <f>'[1]Annual Expected Cost'!S36</f>
        <v>21596055.326530322</v>
      </c>
    </row>
    <row r="37" spans="1:19" x14ac:dyDescent="0.35">
      <c r="A37">
        <v>2056</v>
      </c>
      <c r="B37" s="36">
        <f>'[1]Annual Expected Cost'!B37</f>
        <v>2049561.4737139551</v>
      </c>
      <c r="C37" s="36">
        <f>'[1]Annual Expected Cost'!C37</f>
        <v>2629476.1542609273</v>
      </c>
      <c r="D37" s="36">
        <f>'[1]Annual Expected Cost'!D37</f>
        <v>2772468.8152177148</v>
      </c>
      <c r="E37" s="36">
        <f>'[1]Annual Expected Cost'!E37</f>
        <v>1823156.4271990415</v>
      </c>
      <c r="F37" s="36">
        <f>'[1]Annual Expected Cost'!F37</f>
        <v>1517311.0134859127</v>
      </c>
      <c r="G37" s="36">
        <f>'[1]Annual Expected Cost'!G37</f>
        <v>909592.20441956539</v>
      </c>
      <c r="H37" s="37">
        <f>'[1]Annual Expected Cost'!H37</f>
        <v>6373324.4129293514</v>
      </c>
      <c r="I37" s="37">
        <f>'[1]Annual Expected Cost'!I37</f>
        <v>6776699.3757729819</v>
      </c>
      <c r="J37" s="37">
        <f>'[1]Annual Expected Cost'!J37</f>
        <v>4275774.6061424762</v>
      </c>
      <c r="K37" s="37">
        <f>'[1]Annual Expected Cost'!K37</f>
        <v>3146324.7101803124</v>
      </c>
      <c r="L37" s="37">
        <f>'[1]Annual Expected Cost'!L37</f>
        <v>2823624.739905409</v>
      </c>
      <c r="M37" s="37">
        <f>'[1]Annual Expected Cost'!M37</f>
        <v>1210124.8885308895</v>
      </c>
      <c r="N37" s="38">
        <f>'[1]Annual Expected Cost'!N37</f>
        <v>125158853.13190091</v>
      </c>
      <c r="O37" s="38">
        <f>'[1]Annual Expected Cost'!O37</f>
        <v>223109259.93077987</v>
      </c>
      <c r="P37" s="38">
        <f>'[1]Annual Expected Cost'!P37</f>
        <v>163250677.99813163</v>
      </c>
      <c r="Q37" s="38">
        <f>'[1]Annual Expected Cost'!Q37</f>
        <v>54416892.66604387</v>
      </c>
      <c r="R37" s="38">
        <f>'[1]Annual Expected Cost'!R37</f>
        <v>38091824.866230711</v>
      </c>
      <c r="S37" s="38">
        <f>'[1]Annual Expected Cost'!S37</f>
        <v>21766757.066417549</v>
      </c>
    </row>
    <row r="38" spans="1:19" x14ac:dyDescent="0.35">
      <c r="A38">
        <v>2057</v>
      </c>
      <c r="B38" s="36">
        <f>'[1]Annual Expected Cost'!B38</f>
        <v>2082253.7796461298</v>
      </c>
      <c r="C38" s="36">
        <f>'[1]Annual Expected Cost'!C38</f>
        <v>2671418.6087708105</v>
      </c>
      <c r="D38" s="36">
        <f>'[1]Annual Expected Cost'!D38</f>
        <v>2816692.1282810052</v>
      </c>
      <c r="E38" s="36">
        <f>'[1]Annual Expected Cost'!E38</f>
        <v>1852237.3737549875</v>
      </c>
      <c r="F38" s="36">
        <f>'[1]Annual Expected Cost'!F38</f>
        <v>1541513.4570248481</v>
      </c>
      <c r="G38" s="36">
        <f>'[1]Annual Expected Cost'!G38</f>
        <v>924100.99910651881</v>
      </c>
      <c r="H38" s="37">
        <f>'[1]Annual Expected Cost'!H38</f>
        <v>6426687.3528218614</v>
      </c>
      <c r="I38" s="37">
        <f>'[1]Annual Expected Cost'!I38</f>
        <v>6833439.7169245118</v>
      </c>
      <c r="J38" s="37">
        <f>'[1]Annual Expected Cost'!J38</f>
        <v>4311575.0594880842</v>
      </c>
      <c r="K38" s="37">
        <f>'[1]Annual Expected Cost'!K38</f>
        <v>3172668.4400006654</v>
      </c>
      <c r="L38" s="37">
        <f>'[1]Annual Expected Cost'!L38</f>
        <v>2847266.5487185465</v>
      </c>
      <c r="M38" s="37">
        <f>'[1]Annual Expected Cost'!M38</f>
        <v>1220257.0923079485</v>
      </c>
      <c r="N38" s="38">
        <f>'[1]Annual Expected Cost'!N38</f>
        <v>126148146.48519489</v>
      </c>
      <c r="O38" s="38">
        <f>'[1]Annual Expected Cost'!O38</f>
        <v>224872782.8649126</v>
      </c>
      <c r="P38" s="38">
        <f>'[1]Annual Expected Cost'!P38</f>
        <v>164541060.6328629</v>
      </c>
      <c r="Q38" s="38">
        <f>'[1]Annual Expected Cost'!Q38</f>
        <v>54847020.210954294</v>
      </c>
      <c r="R38" s="38">
        <f>'[1]Annual Expected Cost'!R38</f>
        <v>38392914.147668011</v>
      </c>
      <c r="S38" s="38">
        <f>'[1]Annual Expected Cost'!S38</f>
        <v>21938808.084381718</v>
      </c>
    </row>
    <row r="39" spans="1:19" x14ac:dyDescent="0.35">
      <c r="A39">
        <v>2058</v>
      </c>
      <c r="B39" s="36">
        <f>'[1]Annual Expected Cost'!B39</f>
        <v>2115467.556576306</v>
      </c>
      <c r="C39" s="36">
        <f>'[1]Annual Expected Cost'!C39</f>
        <v>2714030.082274253</v>
      </c>
      <c r="D39" s="36">
        <f>'[1]Annual Expected Cost'!D39</f>
        <v>2861620.8420353904</v>
      </c>
      <c r="E39" s="36">
        <f>'[1]Annual Expected Cost'!E39</f>
        <v>1881782.1869545046</v>
      </c>
      <c r="F39" s="36">
        <f>'[1]Annual Expected Cost'!F39</f>
        <v>1566101.950798738</v>
      </c>
      <c r="G39" s="36">
        <f>'[1]Annual Expected Cost'!G39</f>
        <v>938841.22181390319</v>
      </c>
      <c r="H39" s="37">
        <f>'[1]Annual Expected Cost'!H39</f>
        <v>6480497.0930291647</v>
      </c>
      <c r="I39" s="37">
        <f>'[1]Annual Expected Cost'!I39</f>
        <v>6890655.1368917702</v>
      </c>
      <c r="J39" s="37">
        <f>'[1]Annual Expected Cost'!J39</f>
        <v>4347675.2649436165</v>
      </c>
      <c r="K39" s="37">
        <f>'[1]Annual Expected Cost'!K39</f>
        <v>3199232.7421283214</v>
      </c>
      <c r="L39" s="37">
        <f>'[1]Annual Expected Cost'!L39</f>
        <v>2871106.3070382378</v>
      </c>
      <c r="M39" s="37">
        <f>'[1]Annual Expected Cost'!M39</f>
        <v>1230474.1315878159</v>
      </c>
      <c r="N39" s="38">
        <f>'[1]Annual Expected Cost'!N39</f>
        <v>127145259.51176311</v>
      </c>
      <c r="O39" s="38">
        <f>'[1]Annual Expected Cost'!O39</f>
        <v>226650245.21662119</v>
      </c>
      <c r="P39" s="38">
        <f>'[1]Annual Expected Cost'!P39</f>
        <v>165841642.84143016</v>
      </c>
      <c r="Q39" s="38">
        <f>'[1]Annual Expected Cost'!Q39</f>
        <v>55280547.613810048</v>
      </c>
      <c r="R39" s="38">
        <f>'[1]Annual Expected Cost'!R39</f>
        <v>38696383.329667039</v>
      </c>
      <c r="S39" s="38">
        <f>'[1]Annual Expected Cost'!S39</f>
        <v>22112219.04552402</v>
      </c>
    </row>
    <row r="40" spans="1:19" x14ac:dyDescent="0.35">
      <c r="A40">
        <v>2059</v>
      </c>
      <c r="B40" s="36">
        <f>'[1]Annual Expected Cost'!B40</f>
        <v>2149211.1224249848</v>
      </c>
      <c r="C40" s="36">
        <f>'[1]Annual Expected Cost'!C40</f>
        <v>2757321.2462118999</v>
      </c>
      <c r="D40" s="36">
        <f>'[1]Annual Expected Cost'!D40</f>
        <v>2907266.2082415493</v>
      </c>
      <c r="E40" s="36">
        <f>'[1]Annual Expected Cost'!E40</f>
        <v>1911798.2658780389</v>
      </c>
      <c r="F40" s="36">
        <f>'[1]Annual Expected Cost'!F40</f>
        <v>1591082.6526479542</v>
      </c>
      <c r="G40" s="36">
        <f>'[1]Annual Expected Cost'!G40</f>
        <v>953816.56402194104</v>
      </c>
      <c r="H40" s="37">
        <f>'[1]Annual Expected Cost'!H40</f>
        <v>6534757.3745468212</v>
      </c>
      <c r="I40" s="37">
        <f>'[1]Annual Expected Cost'!I40</f>
        <v>6948349.61344219</v>
      </c>
      <c r="J40" s="37">
        <f>'[1]Annual Expected Cost'!J40</f>
        <v>4384077.7322909059</v>
      </c>
      <c r="K40" s="37">
        <f>'[1]Annual Expected Cost'!K40</f>
        <v>3226019.4633838735</v>
      </c>
      <c r="L40" s="37">
        <f>'[1]Annual Expected Cost'!L40</f>
        <v>2895145.6722675795</v>
      </c>
      <c r="M40" s="37">
        <f>'[1]Annual Expected Cost'!M40</f>
        <v>1240776.7166861054</v>
      </c>
      <c r="N40" s="38">
        <f>'[1]Annual Expected Cost'!N40</f>
        <v>128150254.02066346</v>
      </c>
      <c r="O40" s="38">
        <f>'[1]Annual Expected Cost'!O40</f>
        <v>228441757.16726962</v>
      </c>
      <c r="P40" s="38">
        <f>'[1]Annual Expected Cost'!P40</f>
        <v>167152505.24434364</v>
      </c>
      <c r="Q40" s="38">
        <f>'[1]Annual Expected Cost'!Q40</f>
        <v>55717501.748114541</v>
      </c>
      <c r="R40" s="38">
        <f>'[1]Annual Expected Cost'!R40</f>
        <v>39002251.223680183</v>
      </c>
      <c r="S40" s="38">
        <f>'[1]Annual Expected Cost'!S40</f>
        <v>22287000.699245818</v>
      </c>
    </row>
    <row r="41" spans="1:19" x14ac:dyDescent="0.35">
      <c r="A41">
        <v>2060</v>
      </c>
      <c r="B41" s="36">
        <f>'[1]Annual Expected Cost'!B41</f>
        <v>2817630.7640554854</v>
      </c>
      <c r="C41" s="36">
        <f>'[1]Annual Expected Cost'!C41</f>
        <v>3614867.3755905656</v>
      </c>
      <c r="D41" s="36">
        <f>'[1]Annual Expected Cost'!D41</f>
        <v>3811446.266106064</v>
      </c>
      <c r="E41" s="36">
        <f>'[1]Annual Expected Cost'!E41</f>
        <v>2506380.8540726122</v>
      </c>
      <c r="F41" s="36">
        <f>'[1]Annual Expected Cost'!F41</f>
        <v>2085920.4493589061</v>
      </c>
      <c r="G41" s="36">
        <f>'[1]Annual Expected Cost'!G41</f>
        <v>1250460.1646680352</v>
      </c>
      <c r="H41" s="37">
        <f>'[1]Annual Expected Cost'!H41</f>
        <v>8503210.0193125606</v>
      </c>
      <c r="I41" s="37">
        <f>'[1]Annual Expected Cost'!I41</f>
        <v>9041387.8686361406</v>
      </c>
      <c r="J41" s="37">
        <f>'[1]Annual Expected Cost'!J41</f>
        <v>5704685.2028299449</v>
      </c>
      <c r="K41" s="37">
        <f>'[1]Annual Expected Cost'!K41</f>
        <v>4197787.2247239221</v>
      </c>
      <c r="L41" s="37">
        <f>'[1]Annual Expected Cost'!L41</f>
        <v>3767244.9452650589</v>
      </c>
      <c r="M41" s="37">
        <f>'[1]Annual Expected Cost'!M41</f>
        <v>1614533.5479707392</v>
      </c>
      <c r="N41" s="38">
        <f>'[1]Annual Expected Cost'!N41</f>
        <v>166675229.2177614</v>
      </c>
      <c r="O41" s="38">
        <f>'[1]Annual Expected Cost'!O41</f>
        <v>297116712.95340073</v>
      </c>
      <c r="P41" s="38">
        <f>'[1]Annual Expected Cost'!P41</f>
        <v>217402472.89273226</v>
      </c>
      <c r="Q41" s="38">
        <f>'[1]Annual Expected Cost'!Q41</f>
        <v>72467490.964244083</v>
      </c>
      <c r="R41" s="38">
        <f>'[1]Annual Expected Cost'!R41</f>
        <v>50727243.674970858</v>
      </c>
      <c r="S41" s="38">
        <f>'[1]Annual Expected Cost'!S41</f>
        <v>28986996.385697633</v>
      </c>
    </row>
    <row r="42" spans="1:19" x14ac:dyDescent="0.35">
      <c r="A42">
        <v>2061</v>
      </c>
      <c r="B42" s="36">
        <f>'[1]Annual Expected Cost'!B42</f>
        <v>2862574.4498750139</v>
      </c>
      <c r="C42" s="36">
        <f>'[1]Annual Expected Cost'!C42</f>
        <v>3672527.6856923634</v>
      </c>
      <c r="D42" s="36">
        <f>'[1]Annual Expected Cost'!D42</f>
        <v>3872242.1821952704</v>
      </c>
      <c r="E42" s="36">
        <f>'[1]Annual Expected Cost'!E42</f>
        <v>2546359.8304120763</v>
      </c>
      <c r="F42" s="36">
        <f>'[1]Annual Expected Cost'!F42</f>
        <v>2119192.7128919675</v>
      </c>
      <c r="G42" s="36">
        <f>'[1]Annual Expected Cost'!G42</f>
        <v>1270406.1027546087</v>
      </c>
      <c r="H42" s="37">
        <f>'[1]Annual Expected Cost'!H42</f>
        <v>8574406.1888082549</v>
      </c>
      <c r="I42" s="37">
        <f>'[1]Annual Expected Cost'!I42</f>
        <v>9117090.124808779</v>
      </c>
      <c r="J42" s="37">
        <f>'[1]Annual Expected Cost'!J42</f>
        <v>5752449.7216055375</v>
      </c>
      <c r="K42" s="37">
        <f>'[1]Annual Expected Cost'!K42</f>
        <v>4232934.7008040752</v>
      </c>
      <c r="L42" s="37">
        <f>'[1]Annual Expected Cost'!L42</f>
        <v>3798787.5520036579</v>
      </c>
      <c r="M42" s="37">
        <f>'[1]Annual Expected Cost'!M42</f>
        <v>1628051.8080015674</v>
      </c>
      <c r="N42" s="38">
        <f>'[1]Annual Expected Cost'!N42</f>
        <v>167992680.53900442</v>
      </c>
      <c r="O42" s="38">
        <f>'[1]Annual Expected Cost'!O42</f>
        <v>299465213.13474697</v>
      </c>
      <c r="P42" s="38">
        <f>'[1]Annual Expected Cost'!P42</f>
        <v>219120887.65957096</v>
      </c>
      <c r="Q42" s="38">
        <f>'[1]Annual Expected Cost'!Q42</f>
        <v>73040295.886523649</v>
      </c>
      <c r="R42" s="38">
        <f>'[1]Annual Expected Cost'!R42</f>
        <v>51128207.120566554</v>
      </c>
      <c r="S42" s="38">
        <f>'[1]Annual Expected Cost'!S42</f>
        <v>29216118.354609463</v>
      </c>
    </row>
    <row r="43" spans="1:19" x14ac:dyDescent="0.35">
      <c r="A43">
        <v>2062</v>
      </c>
      <c r="B43" s="36">
        <f>'[1]Annual Expected Cost'!B43</f>
        <v>2908235.0269639068</v>
      </c>
      <c r="C43" s="36">
        <f>'[1]Annual Expected Cost'!C43</f>
        <v>3731107.7283916795</v>
      </c>
      <c r="D43" s="36">
        <f>'[1]Annual Expected Cost'!D43</f>
        <v>3934007.8465519515</v>
      </c>
      <c r="E43" s="36">
        <f>'[1]Annual Expected Cost'!E43</f>
        <v>2586976.5065434752</v>
      </c>
      <c r="F43" s="36">
        <f>'[1]Annual Expected Cost'!F43</f>
        <v>2152995.6982562253</v>
      </c>
      <c r="G43" s="36">
        <f>'[1]Annual Expected Cost'!G43</f>
        <v>1290670.1960750672</v>
      </c>
      <c r="H43" s="37">
        <f>'[1]Annual Expected Cost'!H43</f>
        <v>8646198.4737167582</v>
      </c>
      <c r="I43" s="37">
        <f>'[1]Annual Expected Cost'!I43</f>
        <v>9193426.2252178192</v>
      </c>
      <c r="J43" s="37">
        <f>'[1]Annual Expected Cost'!J43</f>
        <v>5800614.1659112424</v>
      </c>
      <c r="K43" s="37">
        <f>'[1]Annual Expected Cost'!K43</f>
        <v>4268376.4617082728</v>
      </c>
      <c r="L43" s="37">
        <f>'[1]Annual Expected Cost'!L43</f>
        <v>3830594.2605074248</v>
      </c>
      <c r="M43" s="37">
        <f>'[1]Annual Expected Cost'!M43</f>
        <v>1641683.2545031819</v>
      </c>
      <c r="N43" s="38">
        <f>'[1]Annual Expected Cost'!N43</f>
        <v>169320545.39315203</v>
      </c>
      <c r="O43" s="38">
        <f>'[1]Annual Expected Cost'!O43</f>
        <v>301832276.57040143</v>
      </c>
      <c r="P43" s="38">
        <f>'[1]Annual Expected Cost'!P43</f>
        <v>220852885.2954157</v>
      </c>
      <c r="Q43" s="38">
        <f>'[1]Annual Expected Cost'!Q43</f>
        <v>73617628.431805223</v>
      </c>
      <c r="R43" s="38">
        <f>'[1]Annual Expected Cost'!R43</f>
        <v>51532339.902263664</v>
      </c>
      <c r="S43" s="38">
        <f>'[1]Annual Expected Cost'!S43</f>
        <v>29447051.372722093</v>
      </c>
    </row>
    <row r="44" spans="1:19" x14ac:dyDescent="0.35">
      <c r="A44">
        <v>2063</v>
      </c>
      <c r="B44" s="36">
        <f>'[1]Annual Expected Cost'!B44</f>
        <v>2954623.9303676593</v>
      </c>
      <c r="C44" s="36">
        <f>'[1]Annual Expected Cost'!C44</f>
        <v>3790622.1742313779</v>
      </c>
      <c r="D44" s="36">
        <f>'[1]Annual Expected Cost'!D44</f>
        <v>3996758.7275128416</v>
      </c>
      <c r="E44" s="36">
        <f>'[1]Annual Expected Cost'!E44</f>
        <v>2628241.0543386741</v>
      </c>
      <c r="F44" s="36">
        <f>'[1]Annual Expected Cost'!F44</f>
        <v>2187337.8709310968</v>
      </c>
      <c r="G44" s="36">
        <f>'[1]Annual Expected Cost'!G44</f>
        <v>1311257.519484872</v>
      </c>
      <c r="H44" s="37">
        <f>'[1]Annual Expected Cost'!H44</f>
        <v>8718591.8652277347</v>
      </c>
      <c r="I44" s="37">
        <f>'[1]Annual Expected Cost'!I44</f>
        <v>9270401.4769510105</v>
      </c>
      <c r="J44" s="37">
        <f>'[1]Annual Expected Cost'!J44</f>
        <v>5849181.884266708</v>
      </c>
      <c r="K44" s="37">
        <f>'[1]Annual Expected Cost'!K44</f>
        <v>4304114.9714415399</v>
      </c>
      <c r="L44" s="37">
        <f>'[1]Annual Expected Cost'!L44</f>
        <v>3862667.2820629207</v>
      </c>
      <c r="M44" s="37">
        <f>'[1]Annual Expected Cost'!M44</f>
        <v>1655428.8351698231</v>
      </c>
      <c r="N44" s="38">
        <f>'[1]Annual Expected Cost'!N44</f>
        <v>170658906.09191158</v>
      </c>
      <c r="O44" s="38">
        <f>'[1]Annual Expected Cost'!O44</f>
        <v>304218049.98992932</v>
      </c>
      <c r="P44" s="38">
        <f>'[1]Annual Expected Cost'!P44</f>
        <v>222598573.16336295</v>
      </c>
      <c r="Q44" s="38">
        <f>'[1]Annual Expected Cost'!Q44</f>
        <v>74199524.38778764</v>
      </c>
      <c r="R44" s="38">
        <f>'[1]Annual Expected Cost'!R44</f>
        <v>51939667.071451351</v>
      </c>
      <c r="S44" s="38">
        <f>'[1]Annual Expected Cost'!S44</f>
        <v>29679809.755115058</v>
      </c>
    </row>
    <row r="45" spans="1:19" x14ac:dyDescent="0.35">
      <c r="A45">
        <v>2064</v>
      </c>
      <c r="B45" s="36">
        <f>'[1]Annual Expected Cost'!B45</f>
        <v>3001752.7775307894</v>
      </c>
      <c r="C45" s="36">
        <f>'[1]Annual Expected Cost'!C45</f>
        <v>3851085.9277623701</v>
      </c>
      <c r="D45" s="36">
        <f>'[1]Annual Expected Cost'!D45</f>
        <v>4060510.5401482387</v>
      </c>
      <c r="E45" s="36">
        <f>'[1]Annual Expected Cost'!E45</f>
        <v>2670163.8079198305</v>
      </c>
      <c r="F45" s="36">
        <f>'[1]Annual Expected Cost'!F45</f>
        <v>2222227.8314278326</v>
      </c>
      <c r="G45" s="36">
        <f>'[1]Annual Expected Cost'!G45</f>
        <v>1332173.228787889</v>
      </c>
      <c r="H45" s="37">
        <f>'[1]Annual Expected Cost'!H45</f>
        <v>8791591.3963213731</v>
      </c>
      <c r="I45" s="37">
        <f>'[1]Annual Expected Cost'!I45</f>
        <v>9348021.2315315865</v>
      </c>
      <c r="J45" s="37">
        <f>'[1]Annual Expected Cost'!J45</f>
        <v>5898156.2532282621</v>
      </c>
      <c r="K45" s="37">
        <f>'[1]Annual Expected Cost'!K45</f>
        <v>4340152.7146396646</v>
      </c>
      <c r="L45" s="37">
        <f>'[1]Annual Expected Cost'!L45</f>
        <v>3895008.846471495</v>
      </c>
      <c r="M45" s="37">
        <f>'[1]Annual Expected Cost'!M45</f>
        <v>1669289.5056306403</v>
      </c>
      <c r="N45" s="38">
        <f>'[1]Annual Expected Cost'!N45</f>
        <v>172007845.59760699</v>
      </c>
      <c r="O45" s="38">
        <f>'[1]Annual Expected Cost'!O45</f>
        <v>306622681.2826907</v>
      </c>
      <c r="P45" s="38">
        <f>'[1]Annual Expected Cost'!P45</f>
        <v>224358059.47513956</v>
      </c>
      <c r="Q45" s="38">
        <f>'[1]Annual Expected Cost'!Q45</f>
        <v>74786019.82504651</v>
      </c>
      <c r="R45" s="38">
        <f>'[1]Annual Expected Cost'!R45</f>
        <v>52350213.877532564</v>
      </c>
      <c r="S45" s="38">
        <f>'[1]Annual Expected Cost'!S45</f>
        <v>29914407.930018608</v>
      </c>
    </row>
    <row r="46" spans="1:19" x14ac:dyDescent="0.35">
      <c r="A46">
        <v>2065</v>
      </c>
      <c r="B46" s="36">
        <f>'[1]Annual Expected Cost'!B46</f>
        <v>3049633.371206258</v>
      </c>
      <c r="C46" s="36">
        <f>'[1]Annual Expected Cost'!C46</f>
        <v>3912514.1312762462</v>
      </c>
      <c r="D46" s="36">
        <f>'[1]Annual Expected Cost'!D46</f>
        <v>4125279.2501976122</v>
      </c>
      <c r="E46" s="36">
        <f>'[1]Annual Expected Cost'!E46</f>
        <v>2712755.2662474271</v>
      </c>
      <c r="F46" s="36">
        <f>'[1]Annual Expected Cost'!F46</f>
        <v>2257674.3174433922</v>
      </c>
      <c r="G46" s="36">
        <f>'[1]Annual Expected Cost'!G46</f>
        <v>1353422.5620275834</v>
      </c>
      <c r="H46" s="37">
        <f>'[1]Annual Expected Cost'!H46</f>
        <v>8865202.1421182845</v>
      </c>
      <c r="I46" s="37">
        <f>'[1]Annual Expected Cost'!I46</f>
        <v>9426290.8852903303</v>
      </c>
      <c r="J46" s="37">
        <f>'[1]Annual Expected Cost'!J46</f>
        <v>5947540.6776236594</v>
      </c>
      <c r="K46" s="37">
        <f>'[1]Annual Expected Cost'!K46</f>
        <v>4376492.1967419386</v>
      </c>
      <c r="L46" s="37">
        <f>'[1]Annual Expected Cost'!L46</f>
        <v>3927621.2022043043</v>
      </c>
      <c r="M46" s="37">
        <f>'[1]Annual Expected Cost'!M46</f>
        <v>1683266.2295161302</v>
      </c>
      <c r="N46" s="38">
        <f>'[1]Annual Expected Cost'!N46</f>
        <v>173367447.52832136</v>
      </c>
      <c r="O46" s="38">
        <f>'[1]Annual Expected Cost'!O46</f>
        <v>309046319.5070076</v>
      </c>
      <c r="P46" s="38">
        <f>'[1]Annual Expected Cost'!P46</f>
        <v>226131453.29781049</v>
      </c>
      <c r="Q46" s="38">
        <f>'[1]Annual Expected Cost'!Q46</f>
        <v>75377151.09927015</v>
      </c>
      <c r="R46" s="38">
        <f>'[1]Annual Expected Cost'!R46</f>
        <v>52764005.76948911</v>
      </c>
      <c r="S46" s="38">
        <f>'[1]Annual Expected Cost'!S46</f>
        <v>30150860.439708062</v>
      </c>
    </row>
    <row r="47" spans="1:19" x14ac:dyDescent="0.35">
      <c r="A47">
        <v>2066</v>
      </c>
      <c r="B47" s="36">
        <f>'[1]Annual Expected Cost'!B47</f>
        <v>3098277.7024113042</v>
      </c>
      <c r="C47" s="36">
        <f>'[1]Annual Expected Cost'!C47</f>
        <v>3974922.1685974491</v>
      </c>
      <c r="D47" s="36">
        <f>'[1]Annual Expected Cost'!D47</f>
        <v>4191081.0780680045</v>
      </c>
      <c r="E47" s="36">
        <f>'[1]Annual Expected Cost'!E47</f>
        <v>2756026.0957495905</v>
      </c>
      <c r="F47" s="36">
        <f>'[1]Annual Expected Cost'!F47</f>
        <v>2293686.2060486786</v>
      </c>
      <c r="G47" s="36">
        <f>'[1]Annual Expected Cost'!G47</f>
        <v>1375010.8407988152</v>
      </c>
      <c r="H47" s="37">
        <f>'[1]Annual Expected Cost'!H47</f>
        <v>8939429.2202323526</v>
      </c>
      <c r="I47" s="37">
        <f>'[1]Annual Expected Cost'!I47</f>
        <v>9505215.8797407318</v>
      </c>
      <c r="J47" s="37">
        <f>'[1]Annual Expected Cost'!J47</f>
        <v>5997338.5907887938</v>
      </c>
      <c r="K47" s="37">
        <f>'[1]Annual Expected Cost'!K47</f>
        <v>4413135.9441653388</v>
      </c>
      <c r="L47" s="37">
        <f>'[1]Annual Expected Cost'!L47</f>
        <v>3960506.6165586384</v>
      </c>
      <c r="M47" s="37">
        <f>'[1]Annual Expected Cost'!M47</f>
        <v>1697359.9785251305</v>
      </c>
      <c r="N47" s="38">
        <f>'[1]Annual Expected Cost'!N47</f>
        <v>174737796.16308042</v>
      </c>
      <c r="O47" s="38">
        <f>'[1]Annual Expected Cost'!O47</f>
        <v>311489114.89940423</v>
      </c>
      <c r="P47" s="38">
        <f>'[1]Annual Expected Cost'!P47</f>
        <v>227918864.56053969</v>
      </c>
      <c r="Q47" s="38">
        <f>'[1]Annual Expected Cost'!Q47</f>
        <v>75972954.853513226</v>
      </c>
      <c r="R47" s="38">
        <f>'[1]Annual Expected Cost'!R47</f>
        <v>53181068.397459261</v>
      </c>
      <c r="S47" s="38">
        <f>'[1]Annual Expected Cost'!S47</f>
        <v>30389181.941405293</v>
      </c>
    </row>
    <row r="48" spans="1:19" x14ac:dyDescent="0.35">
      <c r="A48">
        <v>2067</v>
      </c>
      <c r="B48" s="36">
        <f>'[1]Annual Expected Cost'!B48</f>
        <v>3147697.9534304263</v>
      </c>
      <c r="C48" s="36">
        <f>'[1]Annual Expected Cost'!C48</f>
        <v>4038325.668935935</v>
      </c>
      <c r="D48" s="36">
        <f>'[1]Annual Expected Cost'!D48</f>
        <v>4257932.5028961962</v>
      </c>
      <c r="E48" s="36">
        <f>'[1]Annual Expected Cost'!E48</f>
        <v>2799987.1329933442</v>
      </c>
      <c r="F48" s="36">
        <f>'[1]Annual Expected Cost'!F48</f>
        <v>2330272.5159116723</v>
      </c>
      <c r="G48" s="36">
        <f>'[1]Annual Expected Cost'!G48</f>
        <v>1396943.4715805573</v>
      </c>
      <c r="H48" s="37">
        <f>'[1]Annual Expected Cost'!H48</f>
        <v>9014277.791126512</v>
      </c>
      <c r="I48" s="37">
        <f>'[1]Annual Expected Cost'!I48</f>
        <v>9584801.701957304</v>
      </c>
      <c r="J48" s="37">
        <f>'[1]Annual Expected Cost'!J48</f>
        <v>6047553.4548063939</v>
      </c>
      <c r="K48" s="37">
        <f>'[1]Annual Expected Cost'!K48</f>
        <v>4450086.5044801766</v>
      </c>
      <c r="L48" s="37">
        <f>'[1]Annual Expected Cost'!L48</f>
        <v>3993667.3758155438</v>
      </c>
      <c r="M48" s="37">
        <f>'[1]Annual Expected Cost'!M48</f>
        <v>1711571.7324923757</v>
      </c>
      <c r="N48" s="38">
        <f>'[1]Annual Expected Cost'!N48</f>
        <v>176118976.44707677</v>
      </c>
      <c r="O48" s="38">
        <f>'[1]Annual Expected Cost'!O48</f>
        <v>313951218.88391942</v>
      </c>
      <c r="P48" s="38">
        <f>'[1]Annual Expected Cost'!P48</f>
        <v>229720404.06140447</v>
      </c>
      <c r="Q48" s="38">
        <f>'[1]Annual Expected Cost'!Q48</f>
        <v>76573468.020468146</v>
      </c>
      <c r="R48" s="38">
        <f>'[1]Annual Expected Cost'!R48</f>
        <v>53601427.614327706</v>
      </c>
      <c r="S48" s="38">
        <f>'[1]Annual Expected Cost'!S48</f>
        <v>30629387.208187263</v>
      </c>
    </row>
    <row r="49" spans="1:19" x14ac:dyDescent="0.35">
      <c r="A49">
        <v>2068</v>
      </c>
      <c r="B49" s="36">
        <f>'[1]Annual Expected Cost'!B49</f>
        <v>3197906.5008662618</v>
      </c>
      <c r="C49" s="36">
        <f>'[1]Annual Expected Cost'!C49</f>
        <v>4102740.5108012902</v>
      </c>
      <c r="D49" s="36">
        <f>'[1]Annual Expected Cost'!D49</f>
        <v>4325850.2666756799</v>
      </c>
      <c r="E49" s="36">
        <f>'[1]Annual Expected Cost'!E49</f>
        <v>2844649.3873984772</v>
      </c>
      <c r="F49" s="36">
        <f>'[1]Annual Expected Cost'!F49</f>
        <v>2367442.4095560312</v>
      </c>
      <c r="G49" s="36">
        <f>'[1]Annual Expected Cost'!G49</f>
        <v>1419225.9470898719</v>
      </c>
      <c r="H49" s="37">
        <f>'[1]Annual Expected Cost'!H49</f>
        <v>9089753.0584715139</v>
      </c>
      <c r="I49" s="37">
        <f>'[1]Annual Expected Cost'!I49</f>
        <v>9665053.8849570546</v>
      </c>
      <c r="J49" s="37">
        <f>'[1]Annual Expected Cost'!J49</f>
        <v>6098188.7607467119</v>
      </c>
      <c r="K49" s="37">
        <f>'[1]Annual Expected Cost'!K49</f>
        <v>4487346.4465872031</v>
      </c>
      <c r="L49" s="37">
        <f>'[1]Annual Expected Cost'!L49</f>
        <v>4027105.7853987729</v>
      </c>
      <c r="M49" s="37">
        <f>'[1]Annual Expected Cost'!M49</f>
        <v>1725902.4794566168</v>
      </c>
      <c r="N49" s="38">
        <f>'[1]Annual Expected Cost'!N49</f>
        <v>177511073.99693534</v>
      </c>
      <c r="O49" s="38">
        <f>'[1]Annual Expected Cost'!O49</f>
        <v>316432784.08149344</v>
      </c>
      <c r="P49" s="38">
        <f>'[1]Annual Expected Cost'!P49</f>
        <v>231536183.47426352</v>
      </c>
      <c r="Q49" s="38">
        <f>'[1]Annual Expected Cost'!Q49</f>
        <v>77178727.824754491</v>
      </c>
      <c r="R49" s="38">
        <f>'[1]Annual Expected Cost'!R49</f>
        <v>54025109.477328151</v>
      </c>
      <c r="S49" s="38">
        <f>'[1]Annual Expected Cost'!S49</f>
        <v>30871491.1299018</v>
      </c>
    </row>
    <row r="50" spans="1:19" x14ac:dyDescent="0.35">
      <c r="A50">
        <v>2069</v>
      </c>
      <c r="B50" s="36">
        <f>'[1]Annual Expected Cost'!B50</f>
        <v>3248915.9187391312</v>
      </c>
      <c r="C50" s="36">
        <f>'[1]Annual Expected Cost'!C50</f>
        <v>4168182.8259792742</v>
      </c>
      <c r="D50" s="36">
        <f>'[1]Annual Expected Cost'!D50</f>
        <v>4394851.3784494456</v>
      </c>
      <c r="E50" s="36">
        <f>'[1]Annual Expected Cost'!E50</f>
        <v>2890024.0439946926</v>
      </c>
      <c r="F50" s="36">
        <f>'[1]Annual Expected Cost'!F50</f>
        <v>2405205.1956557138</v>
      </c>
      <c r="G50" s="36">
        <f>'[1]Annual Expected Cost'!G50</f>
        <v>1441863.8476574826</v>
      </c>
      <c r="H50" s="37">
        <f>'[1]Annual Expected Cost'!H50</f>
        <v>9165860.2695077136</v>
      </c>
      <c r="I50" s="37">
        <f>'[1]Annual Expected Cost'!I50</f>
        <v>9745978.0080841538</v>
      </c>
      <c r="J50" s="37">
        <f>'[1]Annual Expected Cost'!J50</f>
        <v>6149248.0289102383</v>
      </c>
      <c r="K50" s="37">
        <f>'[1]Annual Expected Cost'!K50</f>
        <v>4524918.360896213</v>
      </c>
      <c r="L50" s="37">
        <f>'[1]Annual Expected Cost'!L50</f>
        <v>4060824.1700350638</v>
      </c>
      <c r="M50" s="37">
        <f>'[1]Annual Expected Cost'!M50</f>
        <v>1740353.2157293127</v>
      </c>
      <c r="N50" s="38">
        <f>'[1]Annual Expected Cost'!N50</f>
        <v>178914175.1060209</v>
      </c>
      <c r="O50" s="38">
        <f>'[1]Annual Expected Cost'!O50</f>
        <v>318933964.3194285</v>
      </c>
      <c r="P50" s="38">
        <f>'[1]Annual Expected Cost'!P50</f>
        <v>233366315.35567942</v>
      </c>
      <c r="Q50" s="38">
        <f>'[1]Annual Expected Cost'!Q50</f>
        <v>77788771.785226464</v>
      </c>
      <c r="R50" s="38">
        <f>'[1]Annual Expected Cost'!R50</f>
        <v>54452140.249658532</v>
      </c>
      <c r="S50" s="38">
        <f>'[1]Annual Expected Cost'!S50</f>
        <v>31115508.714090589</v>
      </c>
    </row>
    <row r="51" spans="1:19" x14ac:dyDescent="0.35">
      <c r="A51">
        <v>2070</v>
      </c>
      <c r="B51" s="36">
        <f>'[1]Annual Expected Cost'!B51</f>
        <v>4351762.7605903903</v>
      </c>
      <c r="C51" s="36">
        <f>'[1]Annual Expected Cost'!C51</f>
        <v>5583075.4796721675</v>
      </c>
      <c r="D51" s="36">
        <f>'[1]Annual Expected Cost'!D51</f>
        <v>5886686.8350621946</v>
      </c>
      <c r="E51" s="36">
        <f>'[1]Annual Expected Cost'!E51</f>
        <v>3871044.7812228473</v>
      </c>
      <c r="F51" s="36">
        <f>'[1]Annual Expected Cost'!F51</f>
        <v>3221653.8266386227</v>
      </c>
      <c r="G51" s="36">
        <f>'[1]Annual Expected Cost'!G51</f>
        <v>1931305.5662310065</v>
      </c>
      <c r="H51" s="37">
        <f>'[1]Annual Expected Cost'!H51</f>
        <v>12185641.832072932</v>
      </c>
      <c r="I51" s="37">
        <f>'[1]Annual Expected Cost'!I51</f>
        <v>12956884.986001598</v>
      </c>
      <c r="J51" s="37">
        <f>'[1]Annual Expected Cost'!J51</f>
        <v>8175177.4316438651</v>
      </c>
      <c r="K51" s="37">
        <f>'[1]Annual Expected Cost'!K51</f>
        <v>6015696.6006435985</v>
      </c>
      <c r="L51" s="37">
        <f>'[1]Annual Expected Cost'!L51</f>
        <v>5398702.0775006656</v>
      </c>
      <c r="M51" s="37">
        <f>'[1]Annual Expected Cost'!M51</f>
        <v>2313729.4617859996</v>
      </c>
      <c r="N51" s="38">
        <f>'[1]Annual Expected Cost'!N51</f>
        <v>237748660.36539656</v>
      </c>
      <c r="O51" s="38">
        <f>'[1]Annual Expected Cost'!O51</f>
        <v>423812829.34701121</v>
      </c>
      <c r="P51" s="38">
        <f>'[1]Annual Expected Cost'!P51</f>
        <v>310106948.30269116</v>
      </c>
      <c r="Q51" s="38">
        <f>'[1]Annual Expected Cost'!Q51</f>
        <v>103368982.7675637</v>
      </c>
      <c r="R51" s="38">
        <f>'[1]Annual Expected Cost'!R51</f>
        <v>72358287.937294602</v>
      </c>
      <c r="S51" s="38">
        <f>'[1]Annual Expected Cost'!S51</f>
        <v>41347593.107025482</v>
      </c>
    </row>
    <row r="52" spans="1:19" x14ac:dyDescent="0.35">
      <c r="A52">
        <v>2071</v>
      </c>
      <c r="B52" s="36">
        <f>'[1]Annual Expected Cost'!B52</f>
        <v>4421177.1994047891</v>
      </c>
      <c r="C52" s="36">
        <f>'[1]Annual Expected Cost'!C52</f>
        <v>5672130.4379960671</v>
      </c>
      <c r="D52" s="36">
        <f>'[1]Annual Expected Cost'!D52</f>
        <v>5980584.6612103544</v>
      </c>
      <c r="E52" s="36">
        <f>'[1]Annual Expected Cost'!E52</f>
        <v>3932791.3459821669</v>
      </c>
      <c r="F52" s="36">
        <f>'[1]Annual Expected Cost'!F52</f>
        <v>3273042.0352182742</v>
      </c>
      <c r="G52" s="36">
        <f>'[1]Annual Expected Cost'!G52</f>
        <v>1962111.5865575515</v>
      </c>
      <c r="H52" s="37">
        <f>'[1]Annual Expected Cost'!H52</f>
        <v>12287670.479997614</v>
      </c>
      <c r="I52" s="37">
        <f>'[1]Annual Expected Cost'!I52</f>
        <v>13065371.143288603</v>
      </c>
      <c r="J52" s="37">
        <f>'[1]Annual Expected Cost'!J52</f>
        <v>8243627.0308844754</v>
      </c>
      <c r="K52" s="37">
        <f>'[1]Annual Expected Cost'!K52</f>
        <v>6066065.173669708</v>
      </c>
      <c r="L52" s="37">
        <f>'[1]Annual Expected Cost'!L52</f>
        <v>5443904.6430369178</v>
      </c>
      <c r="M52" s="37">
        <f>'[1]Annual Expected Cost'!M52</f>
        <v>2333101.989872965</v>
      </c>
      <c r="N52" s="38">
        <f>'[1]Annual Expected Cost'!N52</f>
        <v>239627897.53934348</v>
      </c>
      <c r="O52" s="38">
        <f>'[1]Annual Expected Cost'!O52</f>
        <v>427162773.87448186</v>
      </c>
      <c r="P52" s="38">
        <f>'[1]Annual Expected Cost'!P52</f>
        <v>312558127.22523063</v>
      </c>
      <c r="Q52" s="38">
        <f>'[1]Annual Expected Cost'!Q52</f>
        <v>104186042.40841019</v>
      </c>
      <c r="R52" s="38">
        <f>'[1]Annual Expected Cost'!R52</f>
        <v>72930229.685887143</v>
      </c>
      <c r="S52" s="38">
        <f>'[1]Annual Expected Cost'!S52</f>
        <v>41674416.96336408</v>
      </c>
    </row>
    <row r="53" spans="1:19" x14ac:dyDescent="0.35">
      <c r="A53">
        <v>2072</v>
      </c>
      <c r="B53" s="36">
        <f>'[1]Annual Expected Cost'!B53</f>
        <v>4491698.8594950242</v>
      </c>
      <c r="C53" s="36">
        <f>'[1]Annual Expected Cost'!C53</f>
        <v>5762605.9011350889</v>
      </c>
      <c r="D53" s="36">
        <f>'[1]Annual Expected Cost'!D53</f>
        <v>6075980.2401696248</v>
      </c>
      <c r="E53" s="36">
        <f>'[1]Annual Expected Cost'!E53</f>
        <v>3995522.8226903412</v>
      </c>
      <c r="F53" s="36">
        <f>'[1]Annual Expected Cost'!F53</f>
        <v>3325249.9308664715</v>
      </c>
      <c r="G53" s="36">
        <f>'[1]Annual Expected Cost'!G53</f>
        <v>1993408.9899696908</v>
      </c>
      <c r="H53" s="37">
        <f>'[1]Annual Expected Cost'!H53</f>
        <v>12390553.399296824</v>
      </c>
      <c r="I53" s="37">
        <f>'[1]Annual Expected Cost'!I53</f>
        <v>13174765.639758646</v>
      </c>
      <c r="J53" s="37">
        <f>'[1]Annual Expected Cost'!J53</f>
        <v>8312649.7488953359</v>
      </c>
      <c r="K53" s="37">
        <f>'[1]Annual Expected Cost'!K53</f>
        <v>6116855.4756022282</v>
      </c>
      <c r="L53" s="37">
        <f>'[1]Annual Expected Cost'!L53</f>
        <v>5489485.6832327694</v>
      </c>
      <c r="M53" s="37">
        <f>'[1]Annual Expected Cost'!M53</f>
        <v>2352636.7213854729</v>
      </c>
      <c r="N53" s="38">
        <f>'[1]Annual Expected Cost'!N53</f>
        <v>241521988.77114511</v>
      </c>
      <c r="O53" s="38">
        <f>'[1]Annual Expected Cost'!O53</f>
        <v>430539197.37465</v>
      </c>
      <c r="P53" s="38">
        <f>'[1]Annual Expected Cost'!P53</f>
        <v>315028681.00584143</v>
      </c>
      <c r="Q53" s="38">
        <f>'[1]Annual Expected Cost'!Q53</f>
        <v>105009560.33528048</v>
      </c>
      <c r="R53" s="38">
        <f>'[1]Annual Expected Cost'!R53</f>
        <v>73506692.234696344</v>
      </c>
      <c r="S53" s="38">
        <f>'[1]Annual Expected Cost'!S53</f>
        <v>42003824.134112187</v>
      </c>
    </row>
    <row r="54" spans="1:19" x14ac:dyDescent="0.35">
      <c r="A54">
        <v>2073</v>
      </c>
      <c r="B54" s="36">
        <f>'[1]Annual Expected Cost'!B54</f>
        <v>4563345.4020130774</v>
      </c>
      <c r="C54" s="36">
        <f>'[1]Annual Expected Cost'!C54</f>
        <v>5854524.5273888707</v>
      </c>
      <c r="D54" s="36">
        <f>'[1]Annual Expected Cost'!D54</f>
        <v>6172897.4624130381</v>
      </c>
      <c r="E54" s="36">
        <f>'[1]Annual Expected Cost'!E54</f>
        <v>4059254.921558144</v>
      </c>
      <c r="F54" s="36">
        <f>'[1]Annual Expected Cost'!F54</f>
        <v>3378290.588312007</v>
      </c>
      <c r="G54" s="36">
        <f>'[1]Annual Expected Cost'!G54</f>
        <v>2025205.6144592918</v>
      </c>
      <c r="H54" s="37">
        <f>'[1]Annual Expected Cost'!H54</f>
        <v>12494297.742663411</v>
      </c>
      <c r="I54" s="37">
        <f>'[1]Annual Expected Cost'!I54</f>
        <v>13285076.080806665</v>
      </c>
      <c r="J54" s="37">
        <f>'[1]Annual Expected Cost'!J54</f>
        <v>8382250.3843184905</v>
      </c>
      <c r="K54" s="37">
        <f>'[1]Annual Expected Cost'!K54</f>
        <v>6168071.03751738</v>
      </c>
      <c r="L54" s="37">
        <f>'[1]Annual Expected Cost'!L54</f>
        <v>5535448.3670027768</v>
      </c>
      <c r="M54" s="37">
        <f>'[1]Annual Expected Cost'!M54</f>
        <v>2372335.0144297616</v>
      </c>
      <c r="N54" s="38">
        <f>'[1]Annual Expected Cost'!N54</f>
        <v>243431051.47175831</v>
      </c>
      <c r="O54" s="38">
        <f>'[1]Annual Expected Cost'!O54</f>
        <v>433942309.14530826</v>
      </c>
      <c r="P54" s="38">
        <f>'[1]Annual Expected Cost'!P54</f>
        <v>317518762.78924996</v>
      </c>
      <c r="Q54" s="38">
        <f>'[1]Annual Expected Cost'!Q54</f>
        <v>105839587.59641664</v>
      </c>
      <c r="R54" s="38">
        <f>'[1]Annual Expected Cost'!R54</f>
        <v>74087711.317491651</v>
      </c>
      <c r="S54" s="38">
        <f>'[1]Annual Expected Cost'!S54</f>
        <v>42335835.038566656</v>
      </c>
    </row>
    <row r="55" spans="1:19" x14ac:dyDescent="0.35">
      <c r="A55">
        <v>2074</v>
      </c>
      <c r="B55" s="36">
        <f>'[1]Annual Expected Cost'!B55</f>
        <v>4636134.7698218198</v>
      </c>
      <c r="C55" s="36">
        <f>'[1]Annual Expected Cost'!C55</f>
        <v>5947909.3364768308</v>
      </c>
      <c r="D55" s="36">
        <f>'[1]Annual Expected Cost'!D55</f>
        <v>6271360.5994876558</v>
      </c>
      <c r="E55" s="36">
        <f>'[1]Annual Expected Cost'!E55</f>
        <v>4124003.6033880142</v>
      </c>
      <c r="F55" s="36">
        <f>'[1]Annual Expected Cost'!F55</f>
        <v>3432177.2908370839</v>
      </c>
      <c r="G55" s="36">
        <f>'[1]Annual Expected Cost'!G55</f>
        <v>2057509.423041079</v>
      </c>
      <c r="H55" s="37">
        <f>'[1]Annual Expected Cost'!H55</f>
        <v>12598910.722678723</v>
      </c>
      <c r="I55" s="37">
        <f>'[1]Annual Expected Cost'!I55</f>
        <v>13396310.13550649</v>
      </c>
      <c r="J55" s="37">
        <f>'[1]Annual Expected Cost'!J55</f>
        <v>8452433.7759743314</v>
      </c>
      <c r="K55" s="37">
        <f>'[1]Annual Expected Cost'!K55</f>
        <v>6219715.4200565843</v>
      </c>
      <c r="L55" s="37">
        <f>'[1]Annual Expected Cost'!L55</f>
        <v>5581795.8897943711</v>
      </c>
      <c r="M55" s="37">
        <f>'[1]Annual Expected Cost'!M55</f>
        <v>2392198.2384833018</v>
      </c>
      <c r="N55" s="38">
        <f>'[1]Annual Expected Cost'!N55</f>
        <v>245355203.98019156</v>
      </c>
      <c r="O55" s="38">
        <f>'[1]Annual Expected Cost'!O55</f>
        <v>437372320.13860232</v>
      </c>
      <c r="P55" s="38">
        <f>'[1]Annual Expected Cost'!P55</f>
        <v>320028526.93068463</v>
      </c>
      <c r="Q55" s="38">
        <f>'[1]Annual Expected Cost'!Q55</f>
        <v>106676175.64356153</v>
      </c>
      <c r="R55" s="38">
        <f>'[1]Annual Expected Cost'!R55</f>
        <v>74673322.950493082</v>
      </c>
      <c r="S55" s="38">
        <f>'[1]Annual Expected Cost'!S55</f>
        <v>42670470.257424615</v>
      </c>
    </row>
    <row r="56" spans="1:19" x14ac:dyDescent="0.35">
      <c r="A56">
        <v>2075</v>
      </c>
      <c r="B56" s="36">
        <f>'[1]Annual Expected Cost'!B56</f>
        <v>4710085.1919885473</v>
      </c>
      <c r="C56" s="36">
        <f>'[1]Annual Expected Cost'!C56</f>
        <v>6042783.715303137</v>
      </c>
      <c r="D56" s="36">
        <f>'[1]Annual Expected Cost'!D56</f>
        <v>6371394.310093035</v>
      </c>
      <c r="E56" s="36">
        <f>'[1]Annual Expected Cost'!E56</f>
        <v>4189785.0835712082</v>
      </c>
      <c r="F56" s="36">
        <f>'[1]Annual Expected Cost'!F56</f>
        <v>3486923.5336039248</v>
      </c>
      <c r="G56" s="36">
        <f>'[1]Annual Expected Cost'!G56</f>
        <v>2090328.5057468552</v>
      </c>
      <c r="H56" s="37">
        <f>'[1]Annual Expected Cost'!H56</f>
        <v>12704399.612314014</v>
      </c>
      <c r="I56" s="37">
        <f>'[1]Annual Expected Cost'!I56</f>
        <v>13508475.537144015</v>
      </c>
      <c r="J56" s="37">
        <f>'[1]Annual Expected Cost'!J56</f>
        <v>8523204.8031980079</v>
      </c>
      <c r="K56" s="37">
        <f>'[1]Annual Expected Cost'!K56</f>
        <v>6271792.2136740061</v>
      </c>
      <c r="L56" s="37">
        <f>'[1]Annual Expected Cost'!L56</f>
        <v>5628531.4738100059</v>
      </c>
      <c r="M56" s="37">
        <f>'[1]Annual Expected Cost'!M56</f>
        <v>2412227.7744900025</v>
      </c>
      <c r="N56" s="38">
        <f>'[1]Annual Expected Cost'!N56</f>
        <v>247294565.57084057</v>
      </c>
      <c r="O56" s="38">
        <f>'[1]Annual Expected Cost'!O56</f>
        <v>440829442.97410709</v>
      </c>
      <c r="P56" s="38">
        <f>'[1]Annual Expected Cost'!P56</f>
        <v>322558129.00544423</v>
      </c>
      <c r="Q56" s="38">
        <f>'[1]Annual Expected Cost'!Q56</f>
        <v>107519376.33514807</v>
      </c>
      <c r="R56" s="38">
        <f>'[1]Annual Expected Cost'!R56</f>
        <v>75263563.434603646</v>
      </c>
      <c r="S56" s="38">
        <f>'[1]Annual Expected Cost'!S56</f>
        <v>43007750.534059227</v>
      </c>
    </row>
    <row r="57" spans="1:19" x14ac:dyDescent="0.35">
      <c r="A57">
        <v>2076</v>
      </c>
      <c r="B57" s="36">
        <f>'[1]Annual Expected Cost'!B57</f>
        <v>4785215.1883501923</v>
      </c>
      <c r="C57" s="36">
        <f>'[1]Annual Expected Cost'!C57</f>
        <v>6139171.4238136187</v>
      </c>
      <c r="D57" s="36">
        <f>'[1]Annual Expected Cost'!D57</f>
        <v>6473023.6462566545</v>
      </c>
      <c r="E57" s="36">
        <f>'[1]Annual Expected Cost'!E57</f>
        <v>4256615.8361487174</v>
      </c>
      <c r="F57" s="36">
        <f>'[1]Annual Expected Cost'!F57</f>
        <v>3542543.0270344447</v>
      </c>
      <c r="G57" s="36">
        <f>'[1]Annual Expected Cost'!G57</f>
        <v>2123671.0816515386</v>
      </c>
      <c r="H57" s="37">
        <f>'[1]Annual Expected Cost'!H57</f>
        <v>12810771.745436095</v>
      </c>
      <c r="I57" s="37">
        <f>'[1]Annual Expected Cost'!I57</f>
        <v>13621580.083754836</v>
      </c>
      <c r="J57" s="37">
        <f>'[1]Annual Expected Cost'!J57</f>
        <v>8594568.3861786444</v>
      </c>
      <c r="K57" s="37">
        <f>'[1]Annual Expected Cost'!K57</f>
        <v>6324305.0388861727</v>
      </c>
      <c r="L57" s="37">
        <f>'[1]Annual Expected Cost'!L57</f>
        <v>5675658.3682311811</v>
      </c>
      <c r="M57" s="37">
        <f>'[1]Annual Expected Cost'!M57</f>
        <v>2432425.0149562205</v>
      </c>
      <c r="N57" s="38">
        <f>'[1]Annual Expected Cost'!N57</f>
        <v>249249256.46088195</v>
      </c>
      <c r="O57" s="38">
        <f>'[1]Annual Expected Cost'!O57</f>
        <v>444313891.95200694</v>
      </c>
      <c r="P57" s="38">
        <f>'[1]Annual Expected Cost'!P57</f>
        <v>325107725.81854165</v>
      </c>
      <c r="Q57" s="38">
        <f>'[1]Annual Expected Cost'!Q57</f>
        <v>108369241.93951388</v>
      </c>
      <c r="R57" s="38">
        <f>'[1]Annual Expected Cost'!R57</f>
        <v>75858469.357659727</v>
      </c>
      <c r="S57" s="38">
        <f>'[1]Annual Expected Cost'!S57</f>
        <v>43347696.775805555</v>
      </c>
    </row>
    <row r="58" spans="1:19" x14ac:dyDescent="0.35">
      <c r="A58">
        <v>2077</v>
      </c>
      <c r="B58" s="36">
        <f>'[1]Annual Expected Cost'!B58</f>
        <v>4861543.574151352</v>
      </c>
      <c r="C58" s="36">
        <f>'[1]Annual Expected Cost'!C58</f>
        <v>6237096.6009461153</v>
      </c>
      <c r="D58" s="36">
        <f>'[1]Annual Expected Cost'!D58</f>
        <v>6576274.0596078364</v>
      </c>
      <c r="E58" s="36">
        <f>'[1]Annual Expected Cost'!E58</f>
        <v>4324512.597936959</v>
      </c>
      <c r="F58" s="36">
        <f>'[1]Annual Expected Cost'!F58</f>
        <v>3599049.7002438307</v>
      </c>
      <c r="G58" s="36">
        <f>'[1]Annual Expected Cost'!G58</f>
        <v>2157545.5009315107</v>
      </c>
      <c r="H58" s="37">
        <f>'[1]Annual Expected Cost'!H58</f>
        <v>12918034.517317209</v>
      </c>
      <c r="I58" s="37">
        <f>'[1]Annual Expected Cost'!I58</f>
        <v>13735631.638666399</v>
      </c>
      <c r="J58" s="37">
        <f>'[1]Annual Expected Cost'!J58</f>
        <v>8666529.4863014184</v>
      </c>
      <c r="K58" s="37">
        <f>'[1]Annual Expected Cost'!K58</f>
        <v>6377257.5465236846</v>
      </c>
      <c r="L58" s="37">
        <f>'[1]Annual Expected Cost'!L58</f>
        <v>5723179.8494443325</v>
      </c>
      <c r="M58" s="37">
        <f>'[1]Annual Expected Cost'!M58</f>
        <v>2452791.3640475711</v>
      </c>
      <c r="N58" s="38">
        <f>'[1]Annual Expected Cost'!N58</f>
        <v>251219397.81772512</v>
      </c>
      <c r="O58" s="38">
        <f>'[1]Annual Expected Cost'!O58</f>
        <v>447825883.06637955</v>
      </c>
      <c r="P58" s="38">
        <f>'[1]Annual Expected Cost'!P58</f>
        <v>327677475.41442406</v>
      </c>
      <c r="Q58" s="38">
        <f>'[1]Annual Expected Cost'!Q58</f>
        <v>109225825.13814135</v>
      </c>
      <c r="R58" s="38">
        <f>'[1]Annual Expected Cost'!R58</f>
        <v>76458077.596698955</v>
      </c>
      <c r="S58" s="38">
        <f>'[1]Annual Expected Cost'!S58</f>
        <v>43690330.055256538</v>
      </c>
    </row>
    <row r="59" spans="1:19" x14ac:dyDescent="0.35">
      <c r="A59">
        <v>2078</v>
      </c>
      <c r="B59" s="36">
        <f>'[1]Annual Expected Cost'!B59</f>
        <v>4939089.4647563081</v>
      </c>
      <c r="C59" s="36">
        <f>'[1]Annual Expected Cost'!C59</f>
        <v>6336583.7706757281</v>
      </c>
      <c r="D59" s="36">
        <f>'[1]Annual Expected Cost'!D59</f>
        <v>6681171.4077517493</v>
      </c>
      <c r="E59" s="36">
        <f>'[1]Annual Expected Cost'!E59</f>
        <v>4393492.3727192739</v>
      </c>
      <c r="F59" s="36">
        <f>'[1]Annual Expected Cost'!F59</f>
        <v>3656457.7045288947</v>
      </c>
      <c r="G59" s="36">
        <f>'[1]Annual Expected Cost'!G59</f>
        <v>2191960.2469558031</v>
      </c>
      <c r="H59" s="37">
        <f>'[1]Annual Expected Cost'!H59</f>
        <v>13026195.385149155</v>
      </c>
      <c r="I59" s="37">
        <f>'[1]Annual Expected Cost'!I59</f>
        <v>13850638.131044671</v>
      </c>
      <c r="J59" s="37">
        <f>'[1]Annual Expected Cost'!J59</f>
        <v>8739093.1064924691</v>
      </c>
      <c r="K59" s="37">
        <f>'[1]Annual Expected Cost'!K59</f>
        <v>6430653.4179850249</v>
      </c>
      <c r="L59" s="37">
        <f>'[1]Annual Expected Cost'!L59</f>
        <v>5771099.2212686129</v>
      </c>
      <c r="M59" s="37">
        <f>'[1]Annual Expected Cost'!M59</f>
        <v>2473328.2376865484</v>
      </c>
      <c r="N59" s="38">
        <f>'[1]Annual Expected Cost'!N59</f>
        <v>253205111.76652324</v>
      </c>
      <c r="O59" s="38">
        <f>'[1]Annual Expected Cost'!O59</f>
        <v>451365634.01858491</v>
      </c>
      <c r="P59" s="38">
        <f>'[1]Annual Expected Cost'!P59</f>
        <v>330267537.08676946</v>
      </c>
      <c r="Q59" s="38">
        <f>'[1]Annual Expected Cost'!Q59</f>
        <v>110089179.02892314</v>
      </c>
      <c r="R59" s="38">
        <f>'[1]Annual Expected Cost'!R59</f>
        <v>77062425.320246205</v>
      </c>
      <c r="S59" s="38">
        <f>'[1]Annual Expected Cost'!S59</f>
        <v>44035671.611569256</v>
      </c>
    </row>
    <row r="60" spans="1:19" x14ac:dyDescent="0.35">
      <c r="A60">
        <v>2079</v>
      </c>
      <c r="B60" s="36">
        <f>'[1]Annual Expected Cost'!B60</f>
        <v>5017872.2804361898</v>
      </c>
      <c r="C60" s="36">
        <f>'[1]Annual Expected Cost'!C60</f>
        <v>6437657.8481565081</v>
      </c>
      <c r="D60" s="36">
        <f>'[1]Annual Expected Cost'!D60</f>
        <v>6787741.9607450794</v>
      </c>
      <c r="E60" s="36">
        <f>'[1]Annual Expected Cost'!E60</f>
        <v>4463572.4355042856</v>
      </c>
      <c r="F60" s="36">
        <f>'[1]Annual Expected Cost'!F60</f>
        <v>3714781.4169120635</v>
      </c>
      <c r="G60" s="36">
        <f>'[1]Annual Expected Cost'!G60</f>
        <v>2226923.9384106346</v>
      </c>
      <c r="H60" s="37">
        <f>'[1]Annual Expected Cost'!H60</f>
        <v>13135261.868561743</v>
      </c>
      <c r="I60" s="37">
        <f>'[1]Annual Expected Cost'!I60</f>
        <v>13966607.556445397</v>
      </c>
      <c r="J60" s="37">
        <f>'[1]Annual Expected Cost'!J60</f>
        <v>8812264.2915667389</v>
      </c>
      <c r="K60" s="37">
        <f>'[1]Annual Expected Cost'!K60</f>
        <v>6484496.365492506</v>
      </c>
      <c r="L60" s="37">
        <f>'[1]Annual Expected Cost'!L60</f>
        <v>5819419.8151855823</v>
      </c>
      <c r="M60" s="37">
        <f>'[1]Annual Expected Cost'!M60</f>
        <v>2494037.0636509638</v>
      </c>
      <c r="N60" s="38">
        <f>'[1]Annual Expected Cost'!N60</f>
        <v>255206521.39774358</v>
      </c>
      <c r="O60" s="38">
        <f>'[1]Annual Expected Cost'!O60</f>
        <v>454933364.23076028</v>
      </c>
      <c r="P60" s="38">
        <f>'[1]Annual Expected Cost'!P60</f>
        <v>332878071.38836116</v>
      </c>
      <c r="Q60" s="38">
        <f>'[1]Annual Expected Cost'!Q60</f>
        <v>110959357.12945372</v>
      </c>
      <c r="R60" s="38">
        <f>'[1]Annual Expected Cost'!R60</f>
        <v>77671549.990617618</v>
      </c>
      <c r="S60" s="38">
        <f>'[1]Annual Expected Cost'!S60</f>
        <v>44383742.851781487</v>
      </c>
    </row>
    <row r="61" spans="1:19" x14ac:dyDescent="0.35">
      <c r="A61">
        <v>2080</v>
      </c>
      <c r="B61" s="36">
        <f>'[1]Annual Expected Cost'!B61</f>
        <v>6773915.6196889738</v>
      </c>
      <c r="C61" s="36">
        <f>'[1]Annual Expected Cost'!C61</f>
        <v>8690566.1632443797</v>
      </c>
      <c r="D61" s="36">
        <f>'[1]Annual Expected Cost'!D61</f>
        <v>9163164.927408725</v>
      </c>
      <c r="E61" s="36">
        <f>'[1]Annual Expected Cost'!E61</f>
        <v>6025634.243095424</v>
      </c>
      <c r="F61" s="36">
        <f>'[1]Annual Expected Cost'!F61</f>
        <v>5014797.9975216817</v>
      </c>
      <c r="G61" s="36">
        <f>'[1]Annual Expected Cost'!G61</f>
        <v>3006253.249823207</v>
      </c>
      <c r="H61" s="37">
        <f>'[1]Annual Expected Cost'!H61</f>
        <v>17599784.578733146</v>
      </c>
      <c r="I61" s="37">
        <f>'[1]Annual Expected Cost'!I61</f>
        <v>18713694.995108664</v>
      </c>
      <c r="J61" s="37">
        <f>'[1]Annual Expected Cost'!J61</f>
        <v>11807450.413580466</v>
      </c>
      <c r="K61" s="37">
        <f>'[1]Annual Expected Cost'!K61</f>
        <v>8688501.2477290221</v>
      </c>
      <c r="L61" s="37">
        <f>'[1]Annual Expected Cost'!L61</f>
        <v>7797372.9146286109</v>
      </c>
      <c r="M61" s="37">
        <f>'[1]Annual Expected Cost'!M61</f>
        <v>3341731.249126547</v>
      </c>
      <c r="N61" s="38">
        <f>'[1]Annual Expected Cost'!N61</f>
        <v>341789357.71242505</v>
      </c>
      <c r="O61" s="38">
        <f>'[1]Annual Expected Cost'!O61</f>
        <v>609276681.13954031</v>
      </c>
      <c r="P61" s="38">
        <f>'[1]Annual Expected Cost'!P61</f>
        <v>445812205.71185875</v>
      </c>
      <c r="Q61" s="38">
        <f>'[1]Annual Expected Cost'!Q61</f>
        <v>148604068.57061958</v>
      </c>
      <c r="R61" s="38">
        <f>'[1]Annual Expected Cost'!R61</f>
        <v>104022847.99943373</v>
      </c>
      <c r="S61" s="38">
        <f>'[1]Annual Expected Cost'!S61</f>
        <v>59441627.428247839</v>
      </c>
    </row>
    <row r="62" spans="1:19" x14ac:dyDescent="0.35">
      <c r="A62">
        <v>2081</v>
      </c>
      <c r="B62" s="36">
        <f>'[1]Annual Expected Cost'!B62</f>
        <v>6881965.5243333634</v>
      </c>
      <c r="C62" s="36">
        <f>'[1]Annual Expected Cost'!C62</f>
        <v>8829188.3277300131</v>
      </c>
      <c r="D62" s="36">
        <f>'[1]Annual Expected Cost'!D62</f>
        <v>9309325.4573346637</v>
      </c>
      <c r="E62" s="36">
        <f>'[1]Annual Expected Cost'!E62</f>
        <v>6121748.402459329</v>
      </c>
      <c r="F62" s="36">
        <f>'[1]Annual Expected Cost'!F62</f>
        <v>5094788.4308049316</v>
      </c>
      <c r="G62" s="36">
        <f>'[1]Annual Expected Cost'!G62</f>
        <v>3054205.6299851555</v>
      </c>
      <c r="H62" s="37">
        <f>'[1]Annual Expected Cost'!H62</f>
        <v>17747145.0747234</v>
      </c>
      <c r="I62" s="37">
        <f>'[1]Annual Expected Cost'!I62</f>
        <v>18870382.104769189</v>
      </c>
      <c r="J62" s="37">
        <f>'[1]Annual Expected Cost'!J62</f>
        <v>11906312.518485319</v>
      </c>
      <c r="K62" s="37">
        <f>'[1]Annual Expected Cost'!K62</f>
        <v>8761248.834357122</v>
      </c>
      <c r="L62" s="37">
        <f>'[1]Annual Expected Cost'!L62</f>
        <v>7862659.210320496</v>
      </c>
      <c r="M62" s="37">
        <f>'[1]Annual Expected Cost'!M62</f>
        <v>3369711.0901373546</v>
      </c>
      <c r="N62" s="38">
        <f>'[1]Annual Expected Cost'!N62</f>
        <v>344490963.96200591</v>
      </c>
      <c r="O62" s="38">
        <f>'[1]Annual Expected Cost'!O62</f>
        <v>614092587.93227148</v>
      </c>
      <c r="P62" s="38">
        <f>'[1]Annual Expected Cost'!P62</f>
        <v>449336039.95044249</v>
      </c>
      <c r="Q62" s="38">
        <f>'[1]Annual Expected Cost'!Q62</f>
        <v>149778679.98348084</v>
      </c>
      <c r="R62" s="38">
        <f>'[1]Annual Expected Cost'!R62</f>
        <v>104845075.98843659</v>
      </c>
      <c r="S62" s="38">
        <f>'[1]Annual Expected Cost'!S62</f>
        <v>59911471.993392341</v>
      </c>
    </row>
    <row r="63" spans="1:19" x14ac:dyDescent="0.35">
      <c r="A63">
        <v>2082</v>
      </c>
      <c r="B63" s="36">
        <f>'[1]Annual Expected Cost'!B63</f>
        <v>6991738.9198726993</v>
      </c>
      <c r="C63" s="36">
        <f>'[1]Annual Expected Cost'!C63</f>
        <v>8970021.6375110988</v>
      </c>
      <c r="D63" s="36">
        <f>'[1]Annual Expected Cost'!D63</f>
        <v>9457817.3761068657</v>
      </c>
      <c r="E63" s="36">
        <f>'[1]Annual Expected Cost'!E63</f>
        <v>6219395.6670960635</v>
      </c>
      <c r="F63" s="36">
        <f>'[1]Annual Expected Cost'!F63</f>
        <v>5176054.7817662228</v>
      </c>
      <c r="G63" s="36">
        <f>'[1]Annual Expected Cost'!G63</f>
        <v>3102922.8927342016</v>
      </c>
      <c r="H63" s="37">
        <f>'[1]Annual Expected Cost'!H63</f>
        <v>17895739.399212029</v>
      </c>
      <c r="I63" s="37">
        <f>'[1]Annual Expected Cost'!I63</f>
        <v>19028381.133339375</v>
      </c>
      <c r="J63" s="37">
        <f>'[1]Annual Expected Cost'!J63</f>
        <v>12006002.381749842</v>
      </c>
      <c r="K63" s="37">
        <f>'[1]Annual Expected Cost'!K63</f>
        <v>8834605.5261932798</v>
      </c>
      <c r="L63" s="37">
        <f>'[1]Annual Expected Cost'!L63</f>
        <v>7928492.1388914073</v>
      </c>
      <c r="M63" s="37">
        <f>'[1]Annual Expected Cost'!M63</f>
        <v>3397925.2023820309</v>
      </c>
      <c r="N63" s="38">
        <f>'[1]Annual Expected Cost'!N63</f>
        <v>347213924.52284044</v>
      </c>
      <c r="O63" s="38">
        <f>'[1]Annual Expected Cost'!O63</f>
        <v>618946561.10593295</v>
      </c>
      <c r="P63" s="38">
        <f>'[1]Annual Expected Cost'!P63</f>
        <v>452887727.63848758</v>
      </c>
      <c r="Q63" s="38">
        <f>'[1]Annual Expected Cost'!Q63</f>
        <v>150962575.87949583</v>
      </c>
      <c r="R63" s="38">
        <f>'[1]Annual Expected Cost'!R63</f>
        <v>105673803.11564711</v>
      </c>
      <c r="S63" s="38">
        <f>'[1]Annual Expected Cost'!S63</f>
        <v>60385030.351798341</v>
      </c>
    </row>
    <row r="64" spans="1:19" x14ac:dyDescent="0.35">
      <c r="A64">
        <v>2083</v>
      </c>
      <c r="B64" s="36">
        <f>'[1]Annual Expected Cost'!B64</f>
        <v>7103263.2975007463</v>
      </c>
      <c r="C64" s="36">
        <f>'[1]Annual Expected Cost'!C64</f>
        <v>9113101.3622974679</v>
      </c>
      <c r="D64" s="36">
        <f>'[1]Annual Expected Cost'!D64</f>
        <v>9608677.8714254256</v>
      </c>
      <c r="E64" s="36">
        <f>'[1]Annual Expected Cost'!E64</f>
        <v>6318600.4913814776</v>
      </c>
      <c r="F64" s="36">
        <f>'[1]Annual Expected Cost'!F64</f>
        <v>5258617.4024133431</v>
      </c>
      <c r="G64" s="36">
        <f>'[1]Annual Expected Cost'!G64</f>
        <v>3152417.2386195171</v>
      </c>
      <c r="H64" s="37">
        <f>'[1]Annual Expected Cost'!H64</f>
        <v>18045577.882869765</v>
      </c>
      <c r="I64" s="37">
        <f>'[1]Annual Expected Cost'!I64</f>
        <v>19187703.06532988</v>
      </c>
      <c r="J64" s="37">
        <f>'[1]Annual Expected Cost'!J64</f>
        <v>12106526.934077185</v>
      </c>
      <c r="K64" s="37">
        <f>'[1]Annual Expected Cost'!K64</f>
        <v>8908576.4231888708</v>
      </c>
      <c r="L64" s="37">
        <f>'[1]Annual Expected Cost'!L64</f>
        <v>7994876.2772207838</v>
      </c>
      <c r="M64" s="37">
        <f>'[1]Annual Expected Cost'!M64</f>
        <v>3426375.5473803352</v>
      </c>
      <c r="N64" s="38">
        <f>'[1]Annual Expected Cost'!N64</f>
        <v>349958408.18585038</v>
      </c>
      <c r="O64" s="38">
        <f>'[1]Annual Expected Cost'!O64</f>
        <v>623838901.54868984</v>
      </c>
      <c r="P64" s="38">
        <f>'[1]Annual Expected Cost'!P64</f>
        <v>456467488.93806571</v>
      </c>
      <c r="Q64" s="38">
        <f>'[1]Annual Expected Cost'!Q64</f>
        <v>152155829.6460219</v>
      </c>
      <c r="R64" s="38">
        <f>'[1]Annual Expected Cost'!R64</f>
        <v>106509080.75221534</v>
      </c>
      <c r="S64" s="38">
        <f>'[1]Annual Expected Cost'!S64</f>
        <v>60862331.858408764</v>
      </c>
    </row>
    <row r="65" spans="1:19" x14ac:dyDescent="0.35">
      <c r="A65">
        <v>2084</v>
      </c>
      <c r="B65" s="36">
        <f>'[1]Annual Expected Cost'!B65</f>
        <v>7216566.5869199596</v>
      </c>
      <c r="C65" s="36">
        <f>'[1]Annual Expected Cost'!C65</f>
        <v>9258463.3343818076</v>
      </c>
      <c r="D65" s="36">
        <f>'[1]Annual Expected Cost'!D65</f>
        <v>9761944.7241669204</v>
      </c>
      <c r="E65" s="36">
        <f>'[1]Annual Expected Cost'!E65</f>
        <v>6419387.7197601963</v>
      </c>
      <c r="F65" s="36">
        <f>'[1]Annual Expected Cost'!F65</f>
        <v>5342496.9693864817</v>
      </c>
      <c r="G65" s="36">
        <f>'[1]Annual Expected Cost'!G65</f>
        <v>3202701.0627997494</v>
      </c>
      <c r="H65" s="37">
        <f>'[1]Annual Expected Cost'!H65</f>
        <v>18196670.942864586</v>
      </c>
      <c r="I65" s="37">
        <f>'[1]Annual Expected Cost'!I65</f>
        <v>19348358.977223106</v>
      </c>
      <c r="J65" s="37">
        <f>'[1]Annual Expected Cost'!J65</f>
        <v>12207893.164200291</v>
      </c>
      <c r="K65" s="37">
        <f>'[1]Annual Expected Cost'!K65</f>
        <v>8983166.6679964401</v>
      </c>
      <c r="L65" s="37">
        <f>'[1]Annual Expected Cost'!L65</f>
        <v>8061816.2405096274</v>
      </c>
      <c r="M65" s="37">
        <f>'[1]Annual Expected Cost'!M65</f>
        <v>3455064.1030755541</v>
      </c>
      <c r="N65" s="38">
        <f>'[1]Annual Expected Cost'!N65</f>
        <v>352724585.07613188</v>
      </c>
      <c r="O65" s="38">
        <f>'[1]Annual Expected Cost'!O65</f>
        <v>628769912.52701771</v>
      </c>
      <c r="P65" s="38">
        <f>'[1]Annual Expected Cost'!P65</f>
        <v>460075545.75147635</v>
      </c>
      <c r="Q65" s="38">
        <f>'[1]Annual Expected Cost'!Q65</f>
        <v>153358515.2504921</v>
      </c>
      <c r="R65" s="38">
        <f>'[1]Annual Expected Cost'!R65</f>
        <v>107350960.6753445</v>
      </c>
      <c r="S65" s="38">
        <f>'[1]Annual Expected Cost'!S65</f>
        <v>61343406.100196853</v>
      </c>
    </row>
    <row r="66" spans="1:19" x14ac:dyDescent="0.35">
      <c r="A66">
        <v>2085</v>
      </c>
      <c r="B66" s="36">
        <f>'[1]Annual Expected Cost'!B66</f>
        <v>7331677.1633360852</v>
      </c>
      <c r="C66" s="36">
        <f>'[1]Annual Expected Cost'!C66</f>
        <v>9406143.957613349</v>
      </c>
      <c r="D66" s="36">
        <f>'[1]Annual Expected Cost'!D66</f>
        <v>9917656.3178460971</v>
      </c>
      <c r="E66" s="36">
        <f>'[1]Annual Expected Cost'!E66</f>
        <v>6521782.5929675642</v>
      </c>
      <c r="F66" s="36">
        <f>'[1]Annual Expected Cost'!F66</f>
        <v>5427714.4891364034</v>
      </c>
      <c r="G66" s="36">
        <f>'[1]Annual Expected Cost'!G66</f>
        <v>3253786.9581472157</v>
      </c>
      <c r="H66" s="37">
        <f>'[1]Annual Expected Cost'!H66</f>
        <v>18349029.083585929</v>
      </c>
      <c r="I66" s="37">
        <f>'[1]Annual Expected Cost'!I66</f>
        <v>19510360.038243268</v>
      </c>
      <c r="J66" s="37">
        <f>'[1]Annual Expected Cost'!J66</f>
        <v>12310108.119367773</v>
      </c>
      <c r="K66" s="37">
        <f>'[1]Annual Expected Cost'!K66</f>
        <v>9058381.44632723</v>
      </c>
      <c r="L66" s="37">
        <f>'[1]Annual Expected Cost'!L66</f>
        <v>8129316.6826013615</v>
      </c>
      <c r="M66" s="37">
        <f>'[1]Annual Expected Cost'!M66</f>
        <v>3483992.8639720115</v>
      </c>
      <c r="N66" s="38">
        <f>'[1]Annual Expected Cost'!N66</f>
        <v>355512626.66350126</v>
      </c>
      <c r="O66" s="38">
        <f>'[1]Annual Expected Cost'!O66</f>
        <v>633739899.70450222</v>
      </c>
      <c r="P66" s="38">
        <f>'[1]Annual Expected Cost'!P66</f>
        <v>463712121.73500168</v>
      </c>
      <c r="Q66" s="38">
        <f>'[1]Annual Expected Cost'!Q66</f>
        <v>154570707.24500054</v>
      </c>
      <c r="R66" s="38">
        <f>'[1]Annual Expected Cost'!R66</f>
        <v>108199495.07150039</v>
      </c>
      <c r="S66" s="38">
        <f>'[1]Annual Expected Cost'!S66</f>
        <v>61828282.898000225</v>
      </c>
    </row>
    <row r="67" spans="1:19" x14ac:dyDescent="0.35">
      <c r="A67">
        <v>2086</v>
      </c>
      <c r="B67" s="36">
        <f>'[1]Annual Expected Cost'!B67</f>
        <v>7448623.854564324</v>
      </c>
      <c r="C67" s="36">
        <f>'[1]Annual Expected Cost'!C67</f>
        <v>9556180.2165146954</v>
      </c>
      <c r="D67" s="36">
        <f>'[1]Annual Expected Cost'!D67</f>
        <v>10075851.648228483</v>
      </c>
      <c r="E67" s="36">
        <f>'[1]Annual Expected Cost'!E67</f>
        <v>6625810.7543508234</v>
      </c>
      <c r="F67" s="36">
        <f>'[1]Annual Expected Cost'!F67</f>
        <v>5514291.3031852162</v>
      </c>
      <c r="G67" s="36">
        <f>'[1]Annual Expected Cost'!G67</f>
        <v>3305687.718401609</v>
      </c>
      <c r="H67" s="37">
        <f>'[1]Annual Expected Cost'!H67</f>
        <v>18502662.897374995</v>
      </c>
      <c r="I67" s="37">
        <f>'[1]Annual Expected Cost'!I67</f>
        <v>19673717.511132907</v>
      </c>
      <c r="J67" s="37">
        <f>'[1]Annual Expected Cost'!J67</f>
        <v>12413178.905833857</v>
      </c>
      <c r="K67" s="37">
        <f>'[1]Annual Expected Cost'!K67</f>
        <v>9134225.9873117059</v>
      </c>
      <c r="L67" s="37">
        <f>'[1]Annual Expected Cost'!L67</f>
        <v>8197382.2963053789</v>
      </c>
      <c r="M67" s="37">
        <f>'[1]Annual Expected Cost'!M67</f>
        <v>3513163.8412737334</v>
      </c>
      <c r="N67" s="38">
        <f>'[1]Annual Expected Cost'!N67</f>
        <v>358322705.77312392</v>
      </c>
      <c r="O67" s="38">
        <f>'[1]Annual Expected Cost'!O67</f>
        <v>638749171.16078615</v>
      </c>
      <c r="P67" s="38">
        <f>'[1]Annual Expected Cost'!P67</f>
        <v>467377442.31277037</v>
      </c>
      <c r="Q67" s="38">
        <f>'[1]Annual Expected Cost'!Q67</f>
        <v>155792480.77092344</v>
      </c>
      <c r="R67" s="38">
        <f>'[1]Annual Expected Cost'!R67</f>
        <v>109054736.53964642</v>
      </c>
      <c r="S67" s="38">
        <f>'[1]Annual Expected Cost'!S67</f>
        <v>62316992.308369383</v>
      </c>
    </row>
    <row r="68" spans="1:19" x14ac:dyDescent="0.35">
      <c r="A68">
        <v>2087</v>
      </c>
      <c r="B68" s="36">
        <f>'[1]Annual Expected Cost'!B68</f>
        <v>7567435.9482488576</v>
      </c>
      <c r="C68" s="36">
        <f>'[1]Annual Expected Cost'!C68</f>
        <v>9708609.6855440754</v>
      </c>
      <c r="D68" s="36">
        <f>'[1]Annual Expected Cost'!D68</f>
        <v>10236570.33309632</v>
      </c>
      <c r="E68" s="36">
        <f>'[1]Annual Expected Cost'!E68</f>
        <v>6731498.2562911343</v>
      </c>
      <c r="F68" s="36">
        <f>'[1]Annual Expected Cost'!F68</f>
        <v>5602249.0934710531</v>
      </c>
      <c r="G68" s="36">
        <f>'[1]Annual Expected Cost'!G68</f>
        <v>3358416.341374008</v>
      </c>
      <c r="H68" s="37">
        <f>'[1]Annual Expected Cost'!H68</f>
        <v>18657583.065261159</v>
      </c>
      <c r="I68" s="37">
        <f>'[1]Annual Expected Cost'!I68</f>
        <v>19838442.75293592</v>
      </c>
      <c r="J68" s="37">
        <f>'[1]Annual Expected Cost'!J68</f>
        <v>12517112.689352423</v>
      </c>
      <c r="K68" s="37">
        <f>'[1]Annual Expected Cost'!K68</f>
        <v>9210705.5638631042</v>
      </c>
      <c r="L68" s="37">
        <f>'[1]Annual Expected Cost'!L68</f>
        <v>8266017.8137232997</v>
      </c>
      <c r="M68" s="37">
        <f>'[1]Annual Expected Cost'!M68</f>
        <v>3542579.0630242708</v>
      </c>
      <c r="N68" s="38">
        <f>'[1]Annual Expected Cost'!N68</f>
        <v>361154996.59622765</v>
      </c>
      <c r="O68" s="38">
        <f>'[1]Annual Expected Cost'!O68</f>
        <v>643798037.4106667</v>
      </c>
      <c r="P68" s="38">
        <f>'[1]Annual Expected Cost'!P68</f>
        <v>471071734.6907317</v>
      </c>
      <c r="Q68" s="38">
        <f>'[1]Annual Expected Cost'!Q68</f>
        <v>157023911.56357723</v>
      </c>
      <c r="R68" s="38">
        <f>'[1]Annual Expected Cost'!R68</f>
        <v>109916738.09450407</v>
      </c>
      <c r="S68" s="38">
        <f>'[1]Annual Expected Cost'!S68</f>
        <v>62809564.625430897</v>
      </c>
    </row>
    <row r="69" spans="1:19" x14ac:dyDescent="0.35">
      <c r="A69">
        <v>2088</v>
      </c>
      <c r="B69" s="36">
        <f>'[1]Annual Expected Cost'!B69</f>
        <v>7688143.199197514</v>
      </c>
      <c r="C69" s="36">
        <f>'[1]Annual Expected Cost'!C69</f>
        <v>9863470.5385053363</v>
      </c>
      <c r="D69" s="36">
        <f>'[1]Annual Expected Cost'!D69</f>
        <v>10399852.622170277</v>
      </c>
      <c r="E69" s="36">
        <f>'[1]Annual Expected Cost'!E69</f>
        <v>6838871.5667280201</v>
      </c>
      <c r="F69" s="36">
        <f>'[1]Annual Expected Cost'!F69</f>
        <v>5691609.8877780037</v>
      </c>
      <c r="G69" s="36">
        <f>'[1]Annual Expected Cost'!G69</f>
        <v>3411986.032201997</v>
      </c>
      <c r="H69" s="37">
        <f>'[1]Annual Expected Cost'!H69</f>
        <v>18813800.357704531</v>
      </c>
      <c r="I69" s="37">
        <f>'[1]Annual Expected Cost'!I69</f>
        <v>20004547.215787098</v>
      </c>
      <c r="J69" s="37">
        <f>'[1]Annual Expected Cost'!J69</f>
        <v>12621916.695675191</v>
      </c>
      <c r="K69" s="37">
        <f>'[1]Annual Expected Cost'!K69</f>
        <v>9287825.4930440076</v>
      </c>
      <c r="L69" s="37">
        <f>'[1]Annual Expected Cost'!L69</f>
        <v>8335228.0065779574</v>
      </c>
      <c r="M69" s="37">
        <f>'[1]Annual Expected Cost'!M69</f>
        <v>3572240.5742476955</v>
      </c>
      <c r="N69" s="38">
        <f>'[1]Annual Expected Cost'!N69</f>
        <v>364009674.70090014</v>
      </c>
      <c r="O69" s="38">
        <f>'[1]Annual Expected Cost'!O69</f>
        <v>648886811.42334366</v>
      </c>
      <c r="P69" s="38">
        <f>'[1]Annual Expected Cost'!P69</f>
        <v>474795227.87073928</v>
      </c>
      <c r="Q69" s="38">
        <f>'[1]Annual Expected Cost'!Q69</f>
        <v>158265075.95691308</v>
      </c>
      <c r="R69" s="38">
        <f>'[1]Annual Expected Cost'!R69</f>
        <v>110785553.16983917</v>
      </c>
      <c r="S69" s="38">
        <f>'[1]Annual Expected Cost'!S69</f>
        <v>63306030.382765241</v>
      </c>
    </row>
    <row r="70" spans="1:19" x14ac:dyDescent="0.35">
      <c r="A70">
        <v>2089</v>
      </c>
      <c r="B70" s="36">
        <f>'[1]Annual Expected Cost'!B70</f>
        <v>7810775.8368334472</v>
      </c>
      <c r="C70" s="36">
        <f>'[1]Annual Expected Cost'!C70</f>
        <v>10020801.558108026</v>
      </c>
      <c r="D70" s="36">
        <f>'[1]Annual Expected Cost'!D70</f>
        <v>10565739.407189427</v>
      </c>
      <c r="E70" s="36">
        <f>'[1]Annual Expected Cost'!E70</f>
        <v>6947957.5757878916</v>
      </c>
      <c r="F70" s="36">
        <f>'[1]Annual Expected Cost'!F70</f>
        <v>5782396.0652526673</v>
      </c>
      <c r="G70" s="36">
        <f>'[1]Annual Expected Cost'!G70</f>
        <v>3466410.2066567037</v>
      </c>
      <c r="H70" s="37">
        <f>'[1]Annual Expected Cost'!H70</f>
        <v>18971325.635344747</v>
      </c>
      <c r="I70" s="37">
        <f>'[1]Annual Expected Cost'!I70</f>
        <v>20172042.447708338</v>
      </c>
      <c r="J70" s="37">
        <f>'[1]Annual Expected Cost'!J70</f>
        <v>12727598.21105407</v>
      </c>
      <c r="K70" s="37">
        <f>'[1]Annual Expected Cost'!K70</f>
        <v>9365591.1364360135</v>
      </c>
      <c r="L70" s="37">
        <f>'[1]Annual Expected Cost'!L70</f>
        <v>8405017.6865451429</v>
      </c>
      <c r="M70" s="37">
        <f>'[1]Annual Expected Cost'!M70</f>
        <v>3602150.4370907745</v>
      </c>
      <c r="N70" s="38">
        <f>'[1]Annual Expected Cost'!N70</f>
        <v>366886917.04297233</v>
      </c>
      <c r="O70" s="38">
        <f>'[1]Annual Expected Cost'!O70</f>
        <v>654015808.64182031</v>
      </c>
      <c r="P70" s="38">
        <f>'[1]Annual Expected Cost'!P70</f>
        <v>478548152.66474652</v>
      </c>
      <c r="Q70" s="38">
        <f>'[1]Annual Expected Cost'!Q70</f>
        <v>159516050.88824883</v>
      </c>
      <c r="R70" s="38">
        <f>'[1]Annual Expected Cost'!R70</f>
        <v>111661235.6217742</v>
      </c>
      <c r="S70" s="38">
        <f>'[1]Annual Expected Cost'!S70</f>
        <v>63806420.35529954</v>
      </c>
    </row>
    <row r="71" spans="1:19" x14ac:dyDescent="0.35">
      <c r="A71">
        <v>2090</v>
      </c>
      <c r="B71" s="36">
        <f>'[1]Annual Expected Cost'!B71</f>
        <v>10409931.97914679</v>
      </c>
      <c r="C71" s="36">
        <f>'[1]Annual Expected Cost'!C71</f>
        <v>13355377.849215455</v>
      </c>
      <c r="D71" s="36">
        <f>'[1]Annual Expected Cost'!D71</f>
        <v>14081652.173341975</v>
      </c>
      <c r="E71" s="36">
        <f>'[1]Annual Expected Cost'!E71</f>
        <v>9259997.6326131318</v>
      </c>
      <c r="F71" s="36">
        <f>'[1]Annual Expected Cost'!F71</f>
        <v>7706577.5504536312</v>
      </c>
      <c r="G71" s="36">
        <f>'[1]Annual Expected Cost'!G71</f>
        <v>4619911.6729159197</v>
      </c>
      <c r="H71" s="37">
        <f>'[1]Annual Expected Cost'!H71</f>
        <v>25095730.014591992</v>
      </c>
      <c r="I71" s="37">
        <f>'[1]Annual Expected Cost'!I71</f>
        <v>26684067.357287686</v>
      </c>
      <c r="J71" s="37">
        <f>'[1]Annual Expected Cost'!J71</f>
        <v>16836375.832574371</v>
      </c>
      <c r="K71" s="37">
        <f>'[1]Annual Expected Cost'!K71</f>
        <v>12389031.273026425</v>
      </c>
      <c r="L71" s="37">
        <f>'[1]Annual Expected Cost'!L71</f>
        <v>11118361.39886987</v>
      </c>
      <c r="M71" s="37">
        <f>'[1]Annual Expected Cost'!M71</f>
        <v>4765012.028087087</v>
      </c>
      <c r="N71" s="38">
        <f>'[1]Annual Expected Cost'!N71</f>
        <v>485101404.10829717</v>
      </c>
      <c r="O71" s="38">
        <f>'[1]Annual Expected Cost'!O71</f>
        <v>864745981.23652983</v>
      </c>
      <c r="P71" s="38">
        <f>'[1]Annual Expected Cost'!P71</f>
        <v>632740961.88038766</v>
      </c>
      <c r="Q71" s="38">
        <f>'[1]Annual Expected Cost'!Q71</f>
        <v>210913653.9601292</v>
      </c>
      <c r="R71" s="38">
        <f>'[1]Annual Expected Cost'!R71</f>
        <v>147639557.77209044</v>
      </c>
      <c r="S71" s="38">
        <f>'[1]Annual Expected Cost'!S71</f>
        <v>84365461.584051684</v>
      </c>
    </row>
    <row r="72" spans="1:19" x14ac:dyDescent="0.35">
      <c r="A72">
        <v>2091</v>
      </c>
      <c r="B72" s="36">
        <f>'[1]Annual Expected Cost'!B72</f>
        <v>10575979.538763873</v>
      </c>
      <c r="C72" s="36">
        <f>'[1]Annual Expected Cost'!C72</f>
        <v>13568407.857871482</v>
      </c>
      <c r="D72" s="36">
        <f>'[1]Annual Expected Cost'!D72</f>
        <v>14306266.895459658</v>
      </c>
      <c r="E72" s="36">
        <f>'[1]Annual Expected Cost'!E72</f>
        <v>9407702.7292492595</v>
      </c>
      <c r="F72" s="36">
        <f>'[1]Annual Expected Cost'!F72</f>
        <v>7829504.2321856581</v>
      </c>
      <c r="G72" s="36">
        <f>'[1]Annual Expected Cost'!G72</f>
        <v>4693603.3224359052</v>
      </c>
      <c r="H72" s="37">
        <f>'[1]Annual Expected Cost'!H72</f>
        <v>25305852.99681624</v>
      </c>
      <c r="I72" s="37">
        <f>'[1]Annual Expected Cost'!I72</f>
        <v>26907489.262437522</v>
      </c>
      <c r="J72" s="37">
        <f>'[1]Annual Expected Cost'!J72</f>
        <v>16977344.415585577</v>
      </c>
      <c r="K72" s="37">
        <f>'[1]Annual Expected Cost'!K72</f>
        <v>12492762.871845992</v>
      </c>
      <c r="L72" s="37">
        <f>'[1]Annual Expected Cost'!L72</f>
        <v>11211453.859348968</v>
      </c>
      <c r="M72" s="37">
        <f>'[1]Annual Expected Cost'!M72</f>
        <v>4804908.7968638428</v>
      </c>
      <c r="N72" s="38">
        <f>'[1]Annual Expected Cost'!N72</f>
        <v>488935792.03011805</v>
      </c>
      <c r="O72" s="38">
        <f>'[1]Annual Expected Cost'!O72</f>
        <v>871581194.48847139</v>
      </c>
      <c r="P72" s="38">
        <f>'[1]Annual Expected Cost'!P72</f>
        <v>637742337.43058872</v>
      </c>
      <c r="Q72" s="38">
        <f>'[1]Annual Expected Cost'!Q72</f>
        <v>212580779.14352956</v>
      </c>
      <c r="R72" s="38">
        <f>'[1]Annual Expected Cost'!R72</f>
        <v>148806545.4004707</v>
      </c>
      <c r="S72" s="38">
        <f>'[1]Annual Expected Cost'!S72</f>
        <v>85032311.657411829</v>
      </c>
    </row>
    <row r="73" spans="1:19" x14ac:dyDescent="0.35">
      <c r="A73">
        <v>2092</v>
      </c>
      <c r="B73" s="36">
        <f>'[1]Annual Expected Cost'!B73</f>
        <v>10744675.70282045</v>
      </c>
      <c r="C73" s="36">
        <f>'[1]Annual Expected Cost'!C73</f>
        <v>13784835.882300656</v>
      </c>
      <c r="D73" s="36">
        <f>'[1]Annual Expected Cost'!D73</f>
        <v>14534464.419706732</v>
      </c>
      <c r="E73" s="36">
        <f>'[1]Annual Expected Cost'!E73</f>
        <v>9557763.8519274928</v>
      </c>
      <c r="F73" s="36">
        <f>'[1]Annual Expected Cost'!F73</f>
        <v>7954391.7024756046</v>
      </c>
      <c r="G73" s="36">
        <f>'[1]Annual Expected Cost'!G73</f>
        <v>4768470.4184997734</v>
      </c>
      <c r="H73" s="37">
        <f>'[1]Annual Expected Cost'!H73</f>
        <v>25517735.308919843</v>
      </c>
      <c r="I73" s="37">
        <f>'[1]Annual Expected Cost'!I73</f>
        <v>27132781.84745907</v>
      </c>
      <c r="J73" s="37">
        <f>'[1]Annual Expected Cost'!J73</f>
        <v>17119493.308515843</v>
      </c>
      <c r="K73" s="37">
        <f>'[1]Annual Expected Cost'!K73</f>
        <v>12597363.000605997</v>
      </c>
      <c r="L73" s="37">
        <f>'[1]Annual Expected Cost'!L73</f>
        <v>11305325.769774614</v>
      </c>
      <c r="M73" s="37">
        <f>'[1]Annual Expected Cost'!M73</f>
        <v>4845139.6156176915</v>
      </c>
      <c r="N73" s="38">
        <f>'[1]Annual Expected Cost'!N73</f>
        <v>492800488.11145049</v>
      </c>
      <c r="O73" s="38">
        <f>'[1]Annual Expected Cost'!O73</f>
        <v>878470435.32910752</v>
      </c>
      <c r="P73" s="38">
        <f>'[1]Annual Expected Cost'!P73</f>
        <v>642783245.3627615</v>
      </c>
      <c r="Q73" s="38">
        <f>'[1]Annual Expected Cost'!Q73</f>
        <v>214261081.78758717</v>
      </c>
      <c r="R73" s="38">
        <f>'[1]Annual Expected Cost'!R73</f>
        <v>149982757.251311</v>
      </c>
      <c r="S73" s="38">
        <f>'[1]Annual Expected Cost'!S73</f>
        <v>85704432.715034872</v>
      </c>
    </row>
    <row r="74" spans="1:19" x14ac:dyDescent="0.35">
      <c r="A74">
        <v>2093</v>
      </c>
      <c r="B74" s="36">
        <f>'[1]Annual Expected Cost'!B74</f>
        <v>10916062.718883982</v>
      </c>
      <c r="C74" s="36">
        <f>'[1]Annual Expected Cost'!C74</f>
        <v>14004716.123839529</v>
      </c>
      <c r="D74" s="36">
        <f>'[1]Annual Expected Cost'!D74</f>
        <v>14766301.894924454</v>
      </c>
      <c r="E74" s="36">
        <f>'[1]Annual Expected Cost'!E74</f>
        <v>9710218.5813328438</v>
      </c>
      <c r="F74" s="36">
        <f>'[1]Annual Expected Cost'!F74</f>
        <v>8081271.2376234131</v>
      </c>
      <c r="G74" s="36">
        <f>'[1]Annual Expected Cost'!G74</f>
        <v>4844531.7105124649</v>
      </c>
      <c r="H74" s="37">
        <f>'[1]Annual Expected Cost'!H74</f>
        <v>25731391.681521937</v>
      </c>
      <c r="I74" s="37">
        <f>'[1]Annual Expected Cost'!I74</f>
        <v>27359960.775289144</v>
      </c>
      <c r="J74" s="37">
        <f>'[1]Annual Expected Cost'!J74</f>
        <v>17262832.393932436</v>
      </c>
      <c r="K74" s="37">
        <f>'[1]Annual Expected Cost'!K74</f>
        <v>12702838.931384245</v>
      </c>
      <c r="L74" s="37">
        <f>'[1]Annual Expected Cost'!L74</f>
        <v>11399983.65637048</v>
      </c>
      <c r="M74" s="37">
        <f>'[1]Annual Expected Cost'!M74</f>
        <v>4885707.2813016335</v>
      </c>
      <c r="N74" s="38">
        <f>'[1]Annual Expected Cost'!N74</f>
        <v>496695731.91713566</v>
      </c>
      <c r="O74" s="38">
        <f>'[1]Annual Expected Cost'!O74</f>
        <v>885414130.80880702</v>
      </c>
      <c r="P74" s="38">
        <f>'[1]Annual Expected Cost'!P74</f>
        <v>647863998.15278554</v>
      </c>
      <c r="Q74" s="38">
        <f>'[1]Annual Expected Cost'!Q74</f>
        <v>215954666.0509285</v>
      </c>
      <c r="R74" s="38">
        <f>'[1]Annual Expected Cost'!R74</f>
        <v>151168266.23564997</v>
      </c>
      <c r="S74" s="38">
        <f>'[1]Annual Expected Cost'!S74</f>
        <v>86381866.420371413</v>
      </c>
    </row>
    <row r="75" spans="1:19" x14ac:dyDescent="0.35">
      <c r="A75">
        <v>2094</v>
      </c>
      <c r="B75" s="36">
        <f>'[1]Annual Expected Cost'!B75</f>
        <v>11090183.508407744</v>
      </c>
      <c r="C75" s="36">
        <f>'[1]Annual Expected Cost'!C75</f>
        <v>14228103.64838358</v>
      </c>
      <c r="D75" s="36">
        <f>'[1]Annual Expected Cost'!D75</f>
        <v>15001837.381528305</v>
      </c>
      <c r="E75" s="36">
        <f>'[1]Annual Expected Cost'!E75</f>
        <v>9865105.0975952614</v>
      </c>
      <c r="F75" s="36">
        <f>'[1]Annual Expected Cost'!F75</f>
        <v>8210174.6128134858</v>
      </c>
      <c r="G75" s="36">
        <f>'[1]Annual Expected Cost'!G75</f>
        <v>4921806.2469483986</v>
      </c>
      <c r="H75" s="37">
        <f>'[1]Annual Expected Cost'!H75</f>
        <v>25946836.968579054</v>
      </c>
      <c r="I75" s="37">
        <f>'[1]Annual Expected Cost'!I75</f>
        <v>27589041.840008106</v>
      </c>
      <c r="J75" s="37">
        <f>'[1]Annual Expected Cost'!J75</f>
        <v>17407371.63714797</v>
      </c>
      <c r="K75" s="37">
        <f>'[1]Annual Expected Cost'!K75</f>
        <v>12809197.997146619</v>
      </c>
      <c r="L75" s="37">
        <f>'[1]Annual Expected Cost'!L75</f>
        <v>11495434.100003378</v>
      </c>
      <c r="M75" s="37">
        <f>'[1]Annual Expected Cost'!M75</f>
        <v>4926614.6142871622</v>
      </c>
      <c r="N75" s="38">
        <f>'[1]Annual Expected Cost'!N75</f>
        <v>500621764.90560722</v>
      </c>
      <c r="O75" s="38">
        <f>'[1]Annual Expected Cost'!O75</f>
        <v>892412711.35347378</v>
      </c>
      <c r="P75" s="38">
        <f>'[1]Annual Expected Cost'!P75</f>
        <v>652984910.74644411</v>
      </c>
      <c r="Q75" s="38">
        <f>'[1]Annual Expected Cost'!Q75</f>
        <v>217661636.91548136</v>
      </c>
      <c r="R75" s="38">
        <f>'[1]Annual Expected Cost'!R75</f>
        <v>152363145.84083697</v>
      </c>
      <c r="S75" s="38">
        <f>'[1]Annual Expected Cost'!S75</f>
        <v>87064654.766192555</v>
      </c>
    </row>
    <row r="76" spans="1:19" x14ac:dyDescent="0.35">
      <c r="A76">
        <v>2095</v>
      </c>
      <c r="B76" s="36">
        <f>'[1]Annual Expected Cost'!B76</f>
        <v>11267081.677479899</v>
      </c>
      <c r="C76" s="36">
        <f>'[1]Annual Expected Cost'!C76</f>
        <v>14455054.4001777</v>
      </c>
      <c r="D76" s="36">
        <f>'[1]Annual Expected Cost'!D76</f>
        <v>15241129.866048388</v>
      </c>
      <c r="E76" s="36">
        <f>'[1]Annual Expected Cost'!E76</f>
        <v>10022462.189851305</v>
      </c>
      <c r="F76" s="36">
        <f>'[1]Annual Expected Cost'!F76</f>
        <v>8341134.1100723278</v>
      </c>
      <c r="G76" s="36">
        <f>'[1]Annual Expected Cost'!G76</f>
        <v>5000313.3801218932</v>
      </c>
      <c r="H76" s="37">
        <f>'[1]Annual Expected Cost'!H76</f>
        <v>26164086.148417778</v>
      </c>
      <c r="I76" s="37">
        <f>'[1]Annual Expected Cost'!I76</f>
        <v>27820040.96793789</v>
      </c>
      <c r="J76" s="37">
        <f>'[1]Annual Expected Cost'!J76</f>
        <v>17553121.086913191</v>
      </c>
      <c r="K76" s="37">
        <f>'[1]Annual Expected Cost'!K76</f>
        <v>12916447.592256878</v>
      </c>
      <c r="L76" s="37">
        <f>'[1]Annual Expected Cost'!L76</f>
        <v>11591683.736640789</v>
      </c>
      <c r="M76" s="37">
        <f>'[1]Annual Expected Cost'!M76</f>
        <v>4967864.4585603373</v>
      </c>
      <c r="N76" s="38">
        <f>'[1]Annual Expected Cost'!N76</f>
        <v>504578830.44385946</v>
      </c>
      <c r="O76" s="38">
        <f>'[1]Annual Expected Cost'!O76</f>
        <v>899466610.79122782</v>
      </c>
      <c r="P76" s="38">
        <f>'[1]Annual Expected Cost'!P76</f>
        <v>658146300.57894707</v>
      </c>
      <c r="Q76" s="38">
        <f>'[1]Annual Expected Cost'!Q76</f>
        <v>219382100.19298235</v>
      </c>
      <c r="R76" s="38">
        <f>'[1]Annual Expected Cost'!R76</f>
        <v>153567470.13508767</v>
      </c>
      <c r="S76" s="38">
        <f>'[1]Annual Expected Cost'!S76</f>
        <v>87752840.077192947</v>
      </c>
    </row>
    <row r="77" spans="1:19" x14ac:dyDescent="0.35">
      <c r="A77">
        <v>2096</v>
      </c>
      <c r="B77" s="36">
        <f>'[1]Annual Expected Cost'!B77</f>
        <v>11446801.527744016</v>
      </c>
      <c r="C77" s="36">
        <f>'[1]Annual Expected Cost'!C77</f>
        <v>14685625.215826625</v>
      </c>
      <c r="D77" s="36">
        <f>'[1]Annual Expected Cost'!D77</f>
        <v>15484239.275901787</v>
      </c>
      <c r="E77" s="36">
        <f>'[1]Annual Expected Cost'!E77</f>
        <v>10182329.265958339</v>
      </c>
      <c r="F77" s="36">
        <f>'[1]Annual Expected Cost'!F77</f>
        <v>8474182.5263531283</v>
      </c>
      <c r="G77" s="36">
        <f>'[1]Annual Expected Cost'!G77</f>
        <v>5080072.771033681</v>
      </c>
      <c r="H77" s="37">
        <f>'[1]Annual Expected Cost'!H77</f>
        <v>26383154.324776109</v>
      </c>
      <c r="I77" s="37">
        <f>'[1]Annual Expected Cost'!I77</f>
        <v>28052974.218749281</v>
      </c>
      <c r="J77" s="37">
        <f>'[1]Annual Expected Cost'!J77</f>
        <v>17700090.876115616</v>
      </c>
      <c r="K77" s="37">
        <f>'[1]Annual Expected Cost'!K77</f>
        <v>13024595.172990737</v>
      </c>
      <c r="L77" s="37">
        <f>'[1]Annual Expected Cost'!L77</f>
        <v>11688739.257812202</v>
      </c>
      <c r="M77" s="37">
        <f>'[1]Annual Expected Cost'!M77</f>
        <v>5009459.6819195142</v>
      </c>
      <c r="N77" s="38">
        <f>'[1]Annual Expected Cost'!N77</f>
        <v>508567173.82253277</v>
      </c>
      <c r="O77" s="38">
        <f>'[1]Annual Expected Cost'!O77</f>
        <v>906576266.37929761</v>
      </c>
      <c r="P77" s="38">
        <f>'[1]Annual Expected Cost'!P77</f>
        <v>663348487.59460795</v>
      </c>
      <c r="Q77" s="38">
        <f>'[1]Annual Expected Cost'!Q77</f>
        <v>221116162.53153595</v>
      </c>
      <c r="R77" s="38">
        <f>'[1]Annual Expected Cost'!R77</f>
        <v>154781313.77207518</v>
      </c>
      <c r="S77" s="38">
        <f>'[1]Annual Expected Cost'!S77</f>
        <v>88446465.012614384</v>
      </c>
    </row>
    <row r="78" spans="1:19" x14ac:dyDescent="0.35">
      <c r="A78">
        <v>2097</v>
      </c>
      <c r="B78" s="36">
        <f>'[1]Annual Expected Cost'!B78</f>
        <v>11629388.067493794</v>
      </c>
      <c r="C78" s="36">
        <f>'[1]Annual Expected Cost'!C78</f>
        <v>14919873.838528862</v>
      </c>
      <c r="D78" s="36">
        <f>'[1]Annual Expected Cost'!D78</f>
        <v>15731226.49440052</v>
      </c>
      <c r="E78" s="36">
        <f>'[1]Annual Expected Cost'!E78</f>
        <v>10344746.362363666</v>
      </c>
      <c r="F78" s="36">
        <f>'[1]Annual Expected Cost'!F78</f>
        <v>8609353.1817492824</v>
      </c>
      <c r="G78" s="36">
        <f>'[1]Annual Expected Cost'!G78</f>
        <v>5161104.3942947267</v>
      </c>
      <c r="H78" s="37">
        <f>'[1]Annual Expected Cost'!H78</f>
        <v>26604056.727853492</v>
      </c>
      <c r="I78" s="37">
        <f>'[1]Annual Expected Cost'!I78</f>
        <v>28287857.786578394</v>
      </c>
      <c r="J78" s="37">
        <f>'[1]Annual Expected Cost'!J78</f>
        <v>17848291.222483989</v>
      </c>
      <c r="K78" s="37">
        <f>'[1]Annual Expected Cost'!K78</f>
        <v>13133648.258054255</v>
      </c>
      <c r="L78" s="37">
        <f>'[1]Annual Expected Cost'!L78</f>
        <v>11786607.411074333</v>
      </c>
      <c r="M78" s="37">
        <f>'[1]Annual Expected Cost'!M78</f>
        <v>5051403.1761747133</v>
      </c>
      <c r="N78" s="38">
        <f>'[1]Annual Expected Cost'!N78</f>
        <v>512587042.27111876</v>
      </c>
      <c r="O78" s="38">
        <f>'[1]Annual Expected Cost'!O78</f>
        <v>913742118.83112478</v>
      </c>
      <c r="P78" s="38">
        <f>'[1]Annual Expected Cost'!P78</f>
        <v>668591794.26667666</v>
      </c>
      <c r="Q78" s="38">
        <f>'[1]Annual Expected Cost'!Q78</f>
        <v>222863931.42222553</v>
      </c>
      <c r="R78" s="38">
        <f>'[1]Annual Expected Cost'!R78</f>
        <v>156004751.99555787</v>
      </c>
      <c r="S78" s="38">
        <f>'[1]Annual Expected Cost'!S78</f>
        <v>89145572.568890214</v>
      </c>
    </row>
    <row r="79" spans="1:19" x14ac:dyDescent="0.35">
      <c r="A79">
        <v>2098</v>
      </c>
      <c r="B79" s="36">
        <f>'[1]Annual Expected Cost'!B79</f>
        <v>11814887.022944765</v>
      </c>
      <c r="C79" s="36">
        <f>'[1]Annual Expected Cost'!C79</f>
        <v>15157858.932537666</v>
      </c>
      <c r="D79" s="36">
        <f>'[1]Annual Expected Cost'!D79</f>
        <v>15982153.375998925</v>
      </c>
      <c r="E79" s="36">
        <f>'[1]Annual Expected Cost'!E79</f>
        <v>10509754.1541311</v>
      </c>
      <c r="F79" s="36">
        <f>'[1]Annual Expected Cost'!F79</f>
        <v>8746679.9278389551</v>
      </c>
      <c r="G79" s="36">
        <f>'[1]Annual Expected Cost'!G79</f>
        <v>5243428.5431285873</v>
      </c>
      <c r="H79" s="37">
        <f>'[1]Annual Expected Cost'!H79</f>
        <v>26826808.715369668</v>
      </c>
      <c r="I79" s="37">
        <f>'[1]Annual Expected Cost'!I79</f>
        <v>28524708.001152556</v>
      </c>
      <c r="J79" s="37">
        <f>'[1]Annual Expected Cost'!J79</f>
        <v>17997732.429298636</v>
      </c>
      <c r="K79" s="37">
        <f>'[1]Annual Expected Cost'!K79</f>
        <v>13243614.429106543</v>
      </c>
      <c r="L79" s="37">
        <f>'[1]Annual Expected Cost'!L79</f>
        <v>11885295.000480233</v>
      </c>
      <c r="M79" s="37">
        <f>'[1]Annual Expected Cost'!M79</f>
        <v>5093697.8573486712</v>
      </c>
      <c r="N79" s="38">
        <f>'[1]Annual Expected Cost'!N79</f>
        <v>516638684.97328562</v>
      </c>
      <c r="O79" s="38">
        <f>'[1]Annual Expected Cost'!O79</f>
        <v>920964612.34368312</v>
      </c>
      <c r="P79" s="38">
        <f>'[1]Annual Expected Cost'!P79</f>
        <v>673876545.617329</v>
      </c>
      <c r="Q79" s="38">
        <f>'[1]Annual Expected Cost'!Q79</f>
        <v>224625515.20577633</v>
      </c>
      <c r="R79" s="38">
        <f>'[1]Annual Expected Cost'!R79</f>
        <v>157237860.64404345</v>
      </c>
      <c r="S79" s="38">
        <f>'[1]Annual Expected Cost'!S79</f>
        <v>89850206.082310542</v>
      </c>
    </row>
    <row r="80" spans="1:19" x14ac:dyDescent="0.35">
      <c r="A80">
        <v>2099</v>
      </c>
      <c r="B80" s="36">
        <f>'[1]Annual Expected Cost'!B80</f>
        <v>12003344.849685755</v>
      </c>
      <c r="C80" s="36">
        <f>'[1]Annual Expected Cost'!C80</f>
        <v>15399640.097852657</v>
      </c>
      <c r="D80" s="36">
        <f>'[1]Annual Expected Cost'!D80</f>
        <v>16237082.761784218</v>
      </c>
      <c r="E80" s="36">
        <f>'[1]Annual Expected Cost'!E80</f>
        <v>10677393.965127446</v>
      </c>
      <c r="F80" s="36">
        <f>'[1]Annual Expected Cost'!F80</f>
        <v>8886197.1561627109</v>
      </c>
      <c r="G80" s="36">
        <f>'[1]Annual Expected Cost'!G80</f>
        <v>5327065.8344535623</v>
      </c>
      <c r="H80" s="37">
        <f>'[1]Annual Expected Cost'!H80</f>
        <v>27051425.773632381</v>
      </c>
      <c r="I80" s="37">
        <f>'[1]Annual Expected Cost'!I80</f>
        <v>28763541.328925569</v>
      </c>
      <c r="J80" s="37">
        <f>'[1]Annual Expected Cost'!J80</f>
        <v>18148424.886107799</v>
      </c>
      <c r="K80" s="37">
        <f>'[1]Annual Expected Cost'!K80</f>
        <v>13354501.33128687</v>
      </c>
      <c r="L80" s="37">
        <f>'[1]Annual Expected Cost'!L80</f>
        <v>11984808.887052322</v>
      </c>
      <c r="M80" s="37">
        <f>'[1]Annual Expected Cost'!M80</f>
        <v>5136346.6658795662</v>
      </c>
      <c r="N80" s="38">
        <f>'[1]Annual Expected Cost'!N80</f>
        <v>520722353.08232439</v>
      </c>
      <c r="O80" s="38">
        <f>'[1]Annual Expected Cost'!O80</f>
        <v>928244194.62501311</v>
      </c>
      <c r="P80" s="38">
        <f>'[1]Annual Expected Cost'!P80</f>
        <v>679203069.23781443</v>
      </c>
      <c r="Q80" s="38">
        <f>'[1]Annual Expected Cost'!Q80</f>
        <v>226401023.07927144</v>
      </c>
      <c r="R80" s="38">
        <f>'[1]Annual Expected Cost'!R80</f>
        <v>158480716.15549001</v>
      </c>
      <c r="S80" s="38">
        <f>'[1]Annual Expected Cost'!S80</f>
        <v>90560409.231708586</v>
      </c>
    </row>
    <row r="81" spans="1:19" x14ac:dyDescent="0.35">
      <c r="A81">
        <v>2100</v>
      </c>
      <c r="B81" s="36">
        <f>'[1]Annual Expected Cost'!B81</f>
        <v>15566713.51680653</v>
      </c>
      <c r="C81" s="36">
        <f>'[1]Annual Expected Cost'!C81</f>
        <v>19971248.736678146</v>
      </c>
      <c r="D81" s="36">
        <f>'[1]Annual Expected Cost'!D81</f>
        <v>21057298.516920459</v>
      </c>
      <c r="E81" s="36">
        <f>'[1]Annual Expected Cost'!E81</f>
        <v>13847134.698089529</v>
      </c>
      <c r="F81" s="36">
        <f>'[1]Annual Expected Cost'!F81</f>
        <v>11524194.890349019</v>
      </c>
      <c r="G81" s="36">
        <f>'[1]Annual Expected Cost'!G81</f>
        <v>6908483.3243191764</v>
      </c>
      <c r="H81" s="37">
        <f>'[1]Annual Expected Cost'!H81</f>
        <v>34820359.191417888</v>
      </c>
      <c r="I81" s="37">
        <f>'[1]Annual Expected Cost'!I81</f>
        <v>37024179.393406354</v>
      </c>
      <c r="J81" s="37">
        <f>'[1]Annual Expected Cost'!J81</f>
        <v>23360494.141077816</v>
      </c>
      <c r="K81" s="37">
        <f>'[1]Annual Expected Cost'!K81</f>
        <v>17189797.575510092</v>
      </c>
      <c r="L81" s="37">
        <f>'[1]Annual Expected Cost'!L81</f>
        <v>15426741.413919317</v>
      </c>
      <c r="M81" s="37">
        <f>'[1]Annual Expected Cost'!M81</f>
        <v>6611460.6059654206</v>
      </c>
      <c r="N81" s="38">
        <f>'[1]Annual Expected Cost'!N81</f>
        <v>669957817.78532112</v>
      </c>
      <c r="O81" s="38">
        <f>'[1]Annual Expected Cost'!O81</f>
        <v>1194272631.704268</v>
      </c>
      <c r="P81" s="38">
        <f>'[1]Annual Expected Cost'!P81</f>
        <v>873858023.19824481</v>
      </c>
      <c r="Q81" s="38">
        <f>'[1]Annual Expected Cost'!Q81</f>
        <v>291286007.73274827</v>
      </c>
      <c r="R81" s="38">
        <f>'[1]Annual Expected Cost'!R81</f>
        <v>203900205.41292381</v>
      </c>
      <c r="S81" s="38">
        <f>'[1]Annual Expected Cost'!S81</f>
        <v>116514403.09309931</v>
      </c>
    </row>
    <row r="82" spans="1:19" x14ac:dyDescent="0.35">
      <c r="A82">
        <v>2101</v>
      </c>
      <c r="B82" s="36">
        <f>'[1]Annual Expected Cost'!B82</f>
        <v>15815016.271896753</v>
      </c>
      <c r="C82" s="36">
        <f>'[1]Annual Expected Cost'!C82</f>
        <v>20289807.697665993</v>
      </c>
      <c r="D82" s="36">
        <f>'[1]Annual Expected Cost'!D82</f>
        <v>21393180.925937857</v>
      </c>
      <c r="E82" s="36">
        <f>'[1]Annual Expected Cost'!E82</f>
        <v>14068008.660466298</v>
      </c>
      <c r="F82" s="36">
        <f>'[1]Annual Expected Cost'!F82</f>
        <v>11708015.92221814</v>
      </c>
      <c r="G82" s="36">
        <f>'[1]Annual Expected Cost'!G82</f>
        <v>7018679.7020627065</v>
      </c>
      <c r="H82" s="37">
        <f>'[1]Annual Expected Cost'!H82</f>
        <v>35111905.112224571</v>
      </c>
      <c r="I82" s="37">
        <f>'[1]Annual Expected Cost'!I82</f>
        <v>37334177.587681822</v>
      </c>
      <c r="J82" s="37">
        <f>'[1]Annual Expected Cost'!J82</f>
        <v>23556088.239846863</v>
      </c>
      <c r="K82" s="37">
        <f>'[1]Annual Expected Cost'!K82</f>
        <v>17333725.308566559</v>
      </c>
      <c r="L82" s="37">
        <f>'[1]Annual Expected Cost'!L82</f>
        <v>15555907.328200761</v>
      </c>
      <c r="M82" s="37">
        <f>'[1]Annual Expected Cost'!M82</f>
        <v>6666817.4263717541</v>
      </c>
      <c r="N82" s="38">
        <f>'[1]Annual Expected Cost'!N82</f>
        <v>675253366.59818745</v>
      </c>
      <c r="O82" s="38">
        <f>'[1]Annual Expected Cost'!O82</f>
        <v>1203712523.0663342</v>
      </c>
      <c r="P82" s="38">
        <f>'[1]Annual Expected Cost'!P82</f>
        <v>880765260.78024447</v>
      </c>
      <c r="Q82" s="38">
        <f>'[1]Annual Expected Cost'!Q82</f>
        <v>293588420.26008147</v>
      </c>
      <c r="R82" s="38">
        <f>'[1]Annual Expected Cost'!R82</f>
        <v>205511894.18205705</v>
      </c>
      <c r="S82" s="38">
        <f>'[1]Annual Expected Cost'!S82</f>
        <v>117435368.10403259</v>
      </c>
    </row>
    <row r="83" spans="1:19" x14ac:dyDescent="0.35">
      <c r="A83">
        <v>2102</v>
      </c>
      <c r="B83" s="36">
        <f>'[1]Annual Expected Cost'!B83</f>
        <v>16067279.674050912</v>
      </c>
      <c r="C83" s="36">
        <f>'[1]Annual Expected Cost'!C83</f>
        <v>20613447.953918032</v>
      </c>
      <c r="D83" s="36">
        <f>'[1]Annual Expected Cost'!D83</f>
        <v>21734420.95443321</v>
      </c>
      <c r="E83" s="36">
        <f>'[1]Annual Expected Cost'!E83</f>
        <v>14292405.756568544</v>
      </c>
      <c r="F83" s="36">
        <f>'[1]Annual Expected Cost'!F83</f>
        <v>11894769.061022187</v>
      </c>
      <c r="G83" s="36">
        <f>'[1]Annual Expected Cost'!G83</f>
        <v>7130633.8088326715</v>
      </c>
      <c r="H83" s="37">
        <f>'[1]Annual Expected Cost'!H83</f>
        <v>35405892.105608135</v>
      </c>
      <c r="I83" s="37">
        <f>'[1]Annual Expected Cost'!I83</f>
        <v>37646771.352798522</v>
      </c>
      <c r="J83" s="37">
        <f>'[1]Annual Expected Cost'!J83</f>
        <v>23753320.020218112</v>
      </c>
      <c r="K83" s="37">
        <f>'[1]Annual Expected Cost'!K83</f>
        <v>17478858.128085025</v>
      </c>
      <c r="L83" s="37">
        <f>'[1]Annual Expected Cost'!L83</f>
        <v>15686154.730332717</v>
      </c>
      <c r="M83" s="37">
        <f>'[1]Annual Expected Cost'!M83</f>
        <v>6722637.7415711638</v>
      </c>
      <c r="N83" s="38">
        <f>'[1]Annual Expected Cost'!N83</f>
        <v>680590773.02728724</v>
      </c>
      <c r="O83" s="38">
        <f>'[1]Annual Expected Cost'!O83</f>
        <v>1213227030.1790771</v>
      </c>
      <c r="P83" s="38">
        <f>'[1]Annual Expected Cost'!P83</f>
        <v>887727095.25298333</v>
      </c>
      <c r="Q83" s="38">
        <f>'[1]Annual Expected Cost'!Q83</f>
        <v>295909031.75099444</v>
      </c>
      <c r="R83" s="38">
        <f>'[1]Annual Expected Cost'!R83</f>
        <v>207136322.22569612</v>
      </c>
      <c r="S83" s="38">
        <f>'[1]Annual Expected Cost'!S83</f>
        <v>118363612.70039777</v>
      </c>
    </row>
    <row r="84" spans="1:19" x14ac:dyDescent="0.35">
      <c r="A84">
        <v>2103</v>
      </c>
      <c r="B84" s="36">
        <f>'[1]Annual Expected Cost'!B84</f>
        <v>16323566.899068877</v>
      </c>
      <c r="C84" s="36">
        <f>'[1]Annual Expected Cost'!C84</f>
        <v>20942250.556557361</v>
      </c>
      <c r="D84" s="36">
        <f>'[1]Annual Expected Cost'!D84</f>
        <v>22081104.061143558</v>
      </c>
      <c r="E84" s="36">
        <f>'[1]Annual Expected Cost'!E84</f>
        <v>14520382.18347406</v>
      </c>
      <c r="F84" s="36">
        <f>'[1]Annual Expected Cost'!F84</f>
        <v>12084501.076442465</v>
      </c>
      <c r="G84" s="36">
        <f>'[1]Annual Expected Cost'!G84</f>
        <v>7244373.6819511103</v>
      </c>
      <c r="H84" s="37">
        <f>'[1]Annual Expected Cost'!H84</f>
        <v>35702340.610322461</v>
      </c>
      <c r="I84" s="37">
        <f>'[1]Annual Expected Cost'!I84</f>
        <v>37961982.421102367</v>
      </c>
      <c r="J84" s="37">
        <f>'[1]Annual Expected Cost'!J84</f>
        <v>23952203.194266964</v>
      </c>
      <c r="K84" s="37">
        <f>'[1]Annual Expected Cost'!K84</f>
        <v>17625206.12408324</v>
      </c>
      <c r="L84" s="37">
        <f>'[1]Annual Expected Cost'!L84</f>
        <v>15817492.67545932</v>
      </c>
      <c r="M84" s="37">
        <f>'[1]Annual Expected Cost'!M84</f>
        <v>6778925.4323397074</v>
      </c>
      <c r="N84" s="38">
        <f>'[1]Annual Expected Cost'!N84</f>
        <v>685970367.92785358</v>
      </c>
      <c r="O84" s="38">
        <f>'[1]Annual Expected Cost'!O84</f>
        <v>1222816742.8279128</v>
      </c>
      <c r="P84" s="38">
        <f>'[1]Annual Expected Cost'!P84</f>
        <v>894743958.16676545</v>
      </c>
      <c r="Q84" s="38">
        <f>'[1]Annual Expected Cost'!Q84</f>
        <v>298247986.05558848</v>
      </c>
      <c r="R84" s="38">
        <f>'[1]Annual Expected Cost'!R84</f>
        <v>208773590.23891196</v>
      </c>
      <c r="S84" s="38">
        <f>'[1]Annual Expected Cost'!S84</f>
        <v>119299194.42223538</v>
      </c>
    </row>
    <row r="85" spans="1:19" x14ac:dyDescent="0.35">
      <c r="A85">
        <v>2104</v>
      </c>
      <c r="B85" s="36">
        <f>'[1]Annual Expected Cost'!B85</f>
        <v>16583942.130460039</v>
      </c>
      <c r="C85" s="36">
        <f>'[1]Annual Expected Cost'!C85</f>
        <v>21276297.849543694</v>
      </c>
      <c r="D85" s="36">
        <f>'[1]Annual Expected Cost'!D85</f>
        <v>22433317.067947879</v>
      </c>
      <c r="E85" s="36">
        <f>'[1]Annual Expected Cost'!E85</f>
        <v>14751995.034653407</v>
      </c>
      <c r="F85" s="36">
        <f>'[1]Annual Expected Cost'!F85</f>
        <v>12277259.484177781</v>
      </c>
      <c r="G85" s="36">
        <f>'[1]Annual Expected Cost'!G85</f>
        <v>7359927.8059599781</v>
      </c>
      <c r="H85" s="37">
        <f>'[1]Annual Expected Cost'!H85</f>
        <v>36001271.236252248</v>
      </c>
      <c r="I85" s="37">
        <f>'[1]Annual Expected Cost'!I85</f>
        <v>38279832.706901126</v>
      </c>
      <c r="J85" s="37">
        <f>'[1]Annual Expected Cost'!J85</f>
        <v>24152751.588878084</v>
      </c>
      <c r="K85" s="37">
        <f>'[1]Annual Expected Cost'!K85</f>
        <v>17772779.471061233</v>
      </c>
      <c r="L85" s="37">
        <f>'[1]Annual Expected Cost'!L85</f>
        <v>15949930.294542134</v>
      </c>
      <c r="M85" s="37">
        <f>'[1]Annual Expected Cost'!M85</f>
        <v>6835684.4119466282</v>
      </c>
      <c r="N85" s="38">
        <f>'[1]Annual Expected Cost'!N85</f>
        <v>691392484.77029908</v>
      </c>
      <c r="O85" s="38">
        <f>'[1]Annual Expected Cost'!O85</f>
        <v>1232482255.4600983</v>
      </c>
      <c r="P85" s="38">
        <f>'[1]Annual Expected Cost'!P85</f>
        <v>901816284.48299873</v>
      </c>
      <c r="Q85" s="38">
        <f>'[1]Annual Expected Cost'!Q85</f>
        <v>300605428.16099954</v>
      </c>
      <c r="R85" s="38">
        <f>'[1]Annual Expected Cost'!R85</f>
        <v>210423799.71269971</v>
      </c>
      <c r="S85" s="38">
        <f>'[1]Annual Expected Cost'!S85</f>
        <v>120242171.26439983</v>
      </c>
    </row>
    <row r="86" spans="1:19" x14ac:dyDescent="0.35">
      <c r="A86">
        <v>2105</v>
      </c>
      <c r="B86" s="36">
        <f>'[1]Annual Expected Cost'!B86</f>
        <v>16848470.575517133</v>
      </c>
      <c r="C86" s="36">
        <f>'[1]Annual Expected Cost'!C86</f>
        <v>21615673.490295243</v>
      </c>
      <c r="D86" s="36">
        <f>'[1]Annual Expected Cost'!D86</f>
        <v>22791148.181610387</v>
      </c>
      <c r="E86" s="36">
        <f>'[1]Annual Expected Cost'!E86</f>
        <v>14987302.314268149</v>
      </c>
      <c r="F86" s="36">
        <f>'[1]Annual Expected Cost'!F86</f>
        <v>12473092.55784408</v>
      </c>
      <c r="G86" s="36">
        <f>'[1]Annual Expected Cost'!G86</f>
        <v>7477325.1197546972</v>
      </c>
      <c r="H86" s="37">
        <f>'[1]Annual Expected Cost'!H86</f>
        <v>36302704.765845805</v>
      </c>
      <c r="I86" s="37">
        <f>'[1]Annual Expected Cost'!I86</f>
        <v>38600344.307987943</v>
      </c>
      <c r="J86" s="37">
        <f>'[1]Annual Expected Cost'!J86</f>
        <v>24354979.146706674</v>
      </c>
      <c r="K86" s="37">
        <f>'[1]Annual Expected Cost'!K86</f>
        <v>17921588.428708684</v>
      </c>
      <c r="L86" s="37">
        <f>'[1]Annual Expected Cost'!L86</f>
        <v>16083476.794994976</v>
      </c>
      <c r="M86" s="37">
        <f>'[1]Annual Expected Cost'!M86</f>
        <v>6892918.6264264183</v>
      </c>
      <c r="N86" s="38">
        <f>'[1]Annual Expected Cost'!N86</f>
        <v>696857459.66088736</v>
      </c>
      <c r="O86" s="38">
        <f>'[1]Annual Expected Cost'!O86</f>
        <v>1242224167.2215819</v>
      </c>
      <c r="P86" s="38">
        <f>'[1]Annual Expected Cost'!P86</f>
        <v>908944512.60115743</v>
      </c>
      <c r="Q86" s="38">
        <f>'[1]Annual Expected Cost'!Q86</f>
        <v>302981504.20038575</v>
      </c>
      <c r="R86" s="38">
        <f>'[1]Annual Expected Cost'!R86</f>
        <v>212087052.94027007</v>
      </c>
      <c r="S86" s="38">
        <f>'[1]Annual Expected Cost'!S86</f>
        <v>121192601.68015431</v>
      </c>
    </row>
    <row r="87" spans="1:19" x14ac:dyDescent="0.35">
      <c r="A87">
        <v>2106</v>
      </c>
      <c r="B87" s="36">
        <f>'[1]Annual Expected Cost'!B87</f>
        <v>17117218.481646504</v>
      </c>
      <c r="C87" s="36">
        <f>'[1]Annual Expected Cost'!C87</f>
        <v>21960462.470639512</v>
      </c>
      <c r="D87" s="36">
        <f>'[1]Annual Expected Cost'!D87</f>
        <v>23154687.015870661</v>
      </c>
      <c r="E87" s="36">
        <f>'[1]Annual Expected Cost'!E87</f>
        <v>15226362.951697182</v>
      </c>
      <c r="F87" s="36">
        <f>'[1]Annual Expected Cost'!F87</f>
        <v>12672049.341063885</v>
      </c>
      <c r="G87" s="36">
        <f>'[1]Annual Expected Cost'!G87</f>
        <v>7596595.0238314914</v>
      </c>
      <c r="H87" s="37">
        <f>'[1]Annual Expected Cost'!H87</f>
        <v>36606662.155559942</v>
      </c>
      <c r="I87" s="37">
        <f>'[1]Annual Expected Cost'!I87</f>
        <v>38923539.507177658</v>
      </c>
      <c r="J87" s="37">
        <f>'[1]Annual Expected Cost'!J87</f>
        <v>24558899.927147802</v>
      </c>
      <c r="K87" s="37">
        <f>'[1]Annual Expected Cost'!K87</f>
        <v>18071643.342618193</v>
      </c>
      <c r="L87" s="37">
        <f>'[1]Annual Expected Cost'!L87</f>
        <v>16218141.461324023</v>
      </c>
      <c r="M87" s="37">
        <f>'[1]Annual Expected Cost'!M87</f>
        <v>6950632.0548531525</v>
      </c>
      <c r="N87" s="38">
        <f>'[1]Annual Expected Cost'!N87</f>
        <v>702365631.36256719</v>
      </c>
      <c r="O87" s="38">
        <f>'[1]Annual Expected Cost'!O87</f>
        <v>1252043081.9941416</v>
      </c>
      <c r="P87" s="38">
        <f>'[1]Annual Expected Cost'!P87</f>
        <v>916129084.38595712</v>
      </c>
      <c r="Q87" s="38">
        <f>'[1]Annual Expected Cost'!Q87</f>
        <v>305376361.46198571</v>
      </c>
      <c r="R87" s="38">
        <f>'[1]Annual Expected Cost'!R87</f>
        <v>213763453.02339002</v>
      </c>
      <c r="S87" s="38">
        <f>'[1]Annual Expected Cost'!S87</f>
        <v>122150544.58479428</v>
      </c>
    </row>
    <row r="88" spans="1:19" x14ac:dyDescent="0.35">
      <c r="A88">
        <v>2107</v>
      </c>
      <c r="B88" s="36">
        <f>'[1]Annual Expected Cost'!B88</f>
        <v>17390253.152958814</v>
      </c>
      <c r="C88" s="36">
        <f>'[1]Annual Expected Cost'!C88</f>
        <v>22310751.138098329</v>
      </c>
      <c r="D88" s="36">
        <f>'[1]Annual Expected Cost'!D88</f>
        <v>23524024.613886148</v>
      </c>
      <c r="E88" s="36">
        <f>'[1]Annual Expected Cost'!E88</f>
        <v>15469236.81629476</v>
      </c>
      <c r="F88" s="36">
        <f>'[1]Annual Expected Cost'!F88</f>
        <v>12874179.65974858</v>
      </c>
      <c r="G88" s="36">
        <f>'[1]Annual Expected Cost'!G88</f>
        <v>7717767.3876503268</v>
      </c>
      <c r="H88" s="37">
        <f>'[1]Annual Expected Cost'!H88</f>
        <v>36913164.537316889</v>
      </c>
      <c r="I88" s="37">
        <f>'[1]Annual Expected Cost'!I88</f>
        <v>39249440.773855932</v>
      </c>
      <c r="J88" s="37">
        <f>'[1]Annual Expected Cost'!J88</f>
        <v>24764528.107313856</v>
      </c>
      <c r="K88" s="37">
        <f>'[1]Annual Expected Cost'!K88</f>
        <v>18222954.645004537</v>
      </c>
      <c r="L88" s="37">
        <f>'[1]Annual Expected Cost'!L88</f>
        <v>16353933.655773306</v>
      </c>
      <c r="M88" s="37">
        <f>'[1]Annual Expected Cost'!M88</f>
        <v>7008828.7096171305</v>
      </c>
      <c r="N88" s="38">
        <f>'[1]Annual Expected Cost'!N88</f>
        <v>707917341.31597209</v>
      </c>
      <c r="O88" s="38">
        <f>'[1]Annual Expected Cost'!O88</f>
        <v>1261939608.4328196</v>
      </c>
      <c r="P88" s="38">
        <f>'[1]Annual Expected Cost'!P88</f>
        <v>923370445.19474614</v>
      </c>
      <c r="Q88" s="38">
        <f>'[1]Annual Expected Cost'!Q88</f>
        <v>307790148.39824867</v>
      </c>
      <c r="R88" s="38">
        <f>'[1]Annual Expected Cost'!R88</f>
        <v>215453103.87877411</v>
      </c>
      <c r="S88" s="38">
        <f>'[1]Annual Expected Cost'!S88</f>
        <v>123116059.35929948</v>
      </c>
    </row>
    <row r="89" spans="1:19" x14ac:dyDescent="0.35">
      <c r="A89">
        <v>2108</v>
      </c>
      <c r="B89" s="36">
        <f>'[1]Annual Expected Cost'!B89</f>
        <v>17667642.967124421</v>
      </c>
      <c r="C89" s="36">
        <f>'[1]Annual Expected Cost'!C89</f>
        <v>22666627.217512339</v>
      </c>
      <c r="D89" s="36">
        <f>'[1]Annual Expected Cost'!D89</f>
        <v>23899253.471032646</v>
      </c>
      <c r="E89" s="36">
        <f>'[1]Annual Expected Cost'!E89</f>
        <v>15715984.732383931</v>
      </c>
      <c r="F89" s="36">
        <f>'[1]Annual Expected Cost'!F89</f>
        <v>13079534.134576606</v>
      </c>
      <c r="G89" s="36">
        <f>'[1]Annual Expected Cost'!G89</f>
        <v>7840872.557115294</v>
      </c>
      <c r="H89" s="37">
        <f>'[1]Annual Expected Cost'!H89</f>
        <v>37222233.219973482</v>
      </c>
      <c r="I89" s="37">
        <f>'[1]Annual Expected Cost'!I89</f>
        <v>39578070.765541419</v>
      </c>
      <c r="J89" s="37">
        <f>'[1]Annual Expected Cost'!J89</f>
        <v>24971877.983020179</v>
      </c>
      <c r="K89" s="37">
        <f>'[1]Annual Expected Cost'!K89</f>
        <v>18375532.855429944</v>
      </c>
      <c r="L89" s="37">
        <f>'[1]Annual Expected Cost'!L89</f>
        <v>16490862.818975594</v>
      </c>
      <c r="M89" s="37">
        <f>'[1]Annual Expected Cost'!M89</f>
        <v>7067512.6367038246</v>
      </c>
      <c r="N89" s="38">
        <f>'[1]Annual Expected Cost'!N89</f>
        <v>713512933.66058528</v>
      </c>
      <c r="O89" s="38">
        <f>'[1]Annual Expected Cost'!O89</f>
        <v>1271914360.0036521</v>
      </c>
      <c r="P89" s="38">
        <f>'[1]Annual Expected Cost'!P89</f>
        <v>930669043.90511119</v>
      </c>
      <c r="Q89" s="38">
        <f>'[1]Annual Expected Cost'!Q89</f>
        <v>310223014.63503706</v>
      </c>
      <c r="R89" s="38">
        <f>'[1]Annual Expected Cost'!R89</f>
        <v>217156110.24452597</v>
      </c>
      <c r="S89" s="38">
        <f>'[1]Annual Expected Cost'!S89</f>
        <v>124089205.85401481</v>
      </c>
    </row>
    <row r="90" spans="1:19" x14ac:dyDescent="0.35">
      <c r="A90">
        <v>2109</v>
      </c>
      <c r="B90" s="36">
        <f>'[1]Annual Expected Cost'!B90</f>
        <v>17949457.39249758</v>
      </c>
      <c r="C90" s="36">
        <f>'[1]Annual Expected Cost'!C90</f>
        <v>23028179.833010465</v>
      </c>
      <c r="D90" s="36">
        <f>'[1]Annual Expected Cost'!D90</f>
        <v>24280467.558068432</v>
      </c>
      <c r="E90" s="36">
        <f>'[1]Annual Expected Cost'!E90</f>
        <v>15966668.494489128</v>
      </c>
      <c r="F90" s="36">
        <f>'[1]Annual Expected Cost'!F90</f>
        <v>13288164.19367069</v>
      </c>
      <c r="G90" s="36">
        <f>'[1]Annual Expected Cost'!G90</f>
        <v>7965941.3621743135</v>
      </c>
      <c r="H90" s="37">
        <f>'[1]Annual Expected Cost'!H90</f>
        <v>37533889.690802567</v>
      </c>
      <c r="I90" s="37">
        <f>'[1]Annual Expected Cost'!I90</f>
        <v>39909452.329460956</v>
      </c>
      <c r="J90" s="37">
        <f>'[1]Annual Expected Cost'!J90</f>
        <v>25180963.969778933</v>
      </c>
      <c r="K90" s="37">
        <f>'[1]Annual Expected Cost'!K90</f>
        <v>18529388.581535444</v>
      </c>
      <c r="L90" s="37">
        <f>'[1]Annual Expected Cost'!L90</f>
        <v>16628938.470608734</v>
      </c>
      <c r="M90" s="37">
        <f>'[1]Annual Expected Cost'!M90</f>
        <v>7126687.9159751711</v>
      </c>
      <c r="N90" s="38">
        <f>'[1]Annual Expected Cost'!N90</f>
        <v>719152755.25607252</v>
      </c>
      <c r="O90" s="38">
        <f>'[1]Annual Expected Cost'!O90</f>
        <v>1281967955.0216944</v>
      </c>
      <c r="P90" s="38">
        <f>'[1]Annual Expected Cost'!P90</f>
        <v>938025332.94270325</v>
      </c>
      <c r="Q90" s="38">
        <f>'[1]Annual Expected Cost'!Q90</f>
        <v>312675110.98090106</v>
      </c>
      <c r="R90" s="38">
        <f>'[1]Annual Expected Cost'!R90</f>
        <v>218872577.68663076</v>
      </c>
      <c r="S90" s="38">
        <f>'[1]Annual Expected Cost'!S90</f>
        <v>125070044.39236042</v>
      </c>
    </row>
    <row r="91" spans="1:19" x14ac:dyDescent="0.35">
      <c r="A91">
        <v>2110</v>
      </c>
      <c r="B91" s="36">
        <f>'[1]Annual Expected Cost'!B91</f>
        <v>22667369.379376438</v>
      </c>
      <c r="C91" s="36">
        <f>'[1]Annual Expected Cost'!C91</f>
        <v>29081004.901448067</v>
      </c>
      <c r="D91" s="36">
        <f>'[1]Annual Expected Cost'!D91</f>
        <v>30662449.2767534</v>
      </c>
      <c r="E91" s="36">
        <f>'[1]Annual Expected Cost'!E91</f>
        <v>20163415.785142995</v>
      </c>
      <c r="F91" s="36">
        <f>'[1]Annual Expected Cost'!F91</f>
        <v>16780881.98240659</v>
      </c>
      <c r="G91" s="36">
        <f>'[1]Annual Expected Cost'!G91</f>
        <v>10059743.387358924</v>
      </c>
      <c r="H91" s="37">
        <f>'[1]Annual Expected Cost'!H91</f>
        <v>47045902.891770855</v>
      </c>
      <c r="I91" s="37">
        <f>'[1]Annual Expected Cost'!I91</f>
        <v>50023491.682389267</v>
      </c>
      <c r="J91" s="37">
        <f>'[1]Annual Expected Cost'!J91</f>
        <v>31562441.180555128</v>
      </c>
      <c r="K91" s="37">
        <f>'[1]Annual Expected Cost'!K91</f>
        <v>23225192.566823587</v>
      </c>
      <c r="L91" s="37">
        <f>'[1]Annual Expected Cost'!L91</f>
        <v>20843121.534328863</v>
      </c>
      <c r="M91" s="37">
        <f>'[1]Annual Expected Cost'!M91</f>
        <v>8932766.3718552254</v>
      </c>
      <c r="N91" s="38">
        <f>'[1]Annual Expected Cost'!N91</f>
        <v>900984945.86305881</v>
      </c>
      <c r="O91" s="38">
        <f>'[1]Annual Expected Cost'!O91</f>
        <v>1606103599.1471915</v>
      </c>
      <c r="P91" s="38">
        <f>'[1]Annual Expected Cost'!P91</f>
        <v>1175197755.4735548</v>
      </c>
      <c r="Q91" s="38">
        <f>'[1]Annual Expected Cost'!Q91</f>
        <v>391732585.15785164</v>
      </c>
      <c r="R91" s="38">
        <f>'[1]Annual Expected Cost'!R91</f>
        <v>274212809.61049616</v>
      </c>
      <c r="S91" s="38">
        <f>'[1]Annual Expected Cost'!S91</f>
        <v>156693034.06314066</v>
      </c>
    </row>
    <row r="92" spans="1:19" x14ac:dyDescent="0.35">
      <c r="A92">
        <v>2111</v>
      </c>
      <c r="B92" s="36">
        <f>'[1]Annual Expected Cost'!B92</f>
        <v>23028933.833008241</v>
      </c>
      <c r="C92" s="36">
        <f>'[1]Annual Expected Cost'!C92</f>
        <v>29544872.475681119</v>
      </c>
      <c r="D92" s="36">
        <f>'[1]Annual Expected Cost'!D92</f>
        <v>31151542.277984019</v>
      </c>
      <c r="E92" s="36">
        <f>'[1]Annual Expected Cost'!E92</f>
        <v>20485039.979361985</v>
      </c>
      <c r="F92" s="36">
        <f>'[1]Annual Expected Cost'!F92</f>
        <v>17048551.791103002</v>
      </c>
      <c r="G92" s="36">
        <f>'[1]Annual Expected Cost'!G92</f>
        <v>10220205.131315675</v>
      </c>
      <c r="H92" s="37">
        <f>'[1]Annual Expected Cost'!H92</f>
        <v>47439811.553176738</v>
      </c>
      <c r="I92" s="37">
        <f>'[1]Annual Expected Cost'!I92</f>
        <v>50442331.271732226</v>
      </c>
      <c r="J92" s="37">
        <f>'[1]Annual Expected Cost'!J92</f>
        <v>31826709.016688187</v>
      </c>
      <c r="K92" s="37">
        <f>'[1]Annual Expected Cost'!K92</f>
        <v>23419653.804732818</v>
      </c>
      <c r="L92" s="37">
        <f>'[1]Annual Expected Cost'!L92</f>
        <v>21017638.029888429</v>
      </c>
      <c r="M92" s="37">
        <f>'[1]Annual Expected Cost'!M92</f>
        <v>9007559.1556664687</v>
      </c>
      <c r="N92" s="38">
        <f>'[1]Annual Expected Cost'!N92</f>
        <v>908106602.82983279</v>
      </c>
      <c r="O92" s="38">
        <f>'[1]Annual Expected Cost'!O92</f>
        <v>1618798726.7836149</v>
      </c>
      <c r="P92" s="38">
        <f>'[1]Annual Expected Cost'!P92</f>
        <v>1184486873.2563035</v>
      </c>
      <c r="Q92" s="38">
        <f>'[1]Annual Expected Cost'!Q92</f>
        <v>394828957.75210124</v>
      </c>
      <c r="R92" s="38">
        <f>'[1]Annual Expected Cost'!R92</f>
        <v>276380270.42647082</v>
      </c>
      <c r="S92" s="38">
        <f>'[1]Annual Expected Cost'!S92</f>
        <v>157931583.10084048</v>
      </c>
    </row>
    <row r="93" spans="1:19" x14ac:dyDescent="0.35">
      <c r="A93">
        <v>2112</v>
      </c>
      <c r="B93" s="36">
        <f>'[1]Annual Expected Cost'!B93</f>
        <v>23396265.557289857</v>
      </c>
      <c r="C93" s="36">
        <f>'[1]Annual Expected Cost'!C93</f>
        <v>30016139.145205207</v>
      </c>
      <c r="D93" s="36">
        <f>'[1]Annual Expected Cost'!D93</f>
        <v>31648436.742225427</v>
      </c>
      <c r="E93" s="36">
        <f>'[1]Annual Expected Cost'!E93</f>
        <v>20811794.362007838</v>
      </c>
      <c r="F93" s="36">
        <f>'[1]Annual Expected Cost'!F93</f>
        <v>17320491.168381251</v>
      </c>
      <c r="G93" s="36">
        <f>'[1]Annual Expected Cost'!G93</f>
        <v>10383226.381045306</v>
      </c>
      <c r="H93" s="37">
        <f>'[1]Annual Expected Cost'!H93</f>
        <v>47837018.355844513</v>
      </c>
      <c r="I93" s="37">
        <f>'[1]Annual Expected Cost'!I93</f>
        <v>50864677.74545493</v>
      </c>
      <c r="J93" s="37">
        <f>'[1]Annual Expected Cost'!J93</f>
        <v>32093189.529870369</v>
      </c>
      <c r="K93" s="37">
        <f>'[1]Annual Expected Cost'!K93</f>
        <v>23615743.238961216</v>
      </c>
      <c r="L93" s="37">
        <f>'[1]Annual Expected Cost'!L93</f>
        <v>21193615.727272887</v>
      </c>
      <c r="M93" s="37">
        <f>'[1]Annual Expected Cost'!M93</f>
        <v>9082978.1688312367</v>
      </c>
      <c r="N93" s="38">
        <f>'[1]Annual Expected Cost'!N93</f>
        <v>915284551.52288413</v>
      </c>
      <c r="O93" s="38">
        <f>'[1]Annual Expected Cost'!O93</f>
        <v>1631594200.5407932</v>
      </c>
      <c r="P93" s="38">
        <f>'[1]Annual Expected Cost'!P93</f>
        <v>1193849415.0298488</v>
      </c>
      <c r="Q93" s="38">
        <f>'[1]Annual Expected Cost'!Q93</f>
        <v>397949805.00994956</v>
      </c>
      <c r="R93" s="38">
        <f>'[1]Annual Expected Cost'!R93</f>
        <v>278564863.50696468</v>
      </c>
      <c r="S93" s="38">
        <f>'[1]Annual Expected Cost'!S93</f>
        <v>159179922.00397983</v>
      </c>
    </row>
    <row r="94" spans="1:19" x14ac:dyDescent="0.35">
      <c r="A94">
        <v>2113</v>
      </c>
      <c r="B94" s="36">
        <f>'[1]Annual Expected Cost'!B94</f>
        <v>23769456.545254372</v>
      </c>
      <c r="C94" s="36">
        <f>'[1]Annual Expected Cost'!C94</f>
        <v>30494922.932089914</v>
      </c>
      <c r="D94" s="36">
        <f>'[1]Annual Expected Cost'!D94</f>
        <v>32153257.1096658</v>
      </c>
      <c r="E94" s="36">
        <f>'[1]Annual Expected Cost'!E94</f>
        <v>21143760.764092553</v>
      </c>
      <c r="F94" s="36">
        <f>'[1]Annual Expected Cost'!F94</f>
        <v>17596768.217610799</v>
      </c>
      <c r="G94" s="36">
        <f>'[1]Annual Expected Cost'!G94</f>
        <v>10548847.962913278</v>
      </c>
      <c r="H94" s="37">
        <f>'[1]Annual Expected Cost'!H94</f>
        <v>48237550.914642423</v>
      </c>
      <c r="I94" s="37">
        <f>'[1]Annual Expected Cost'!I94</f>
        <v>51290560.466202073</v>
      </c>
      <c r="J94" s="37">
        <f>'[1]Annual Expected Cost'!J94</f>
        <v>32361901.246532258</v>
      </c>
      <c r="K94" s="37">
        <f>'[1]Annual Expected Cost'!K94</f>
        <v>23813474.50216525</v>
      </c>
      <c r="L94" s="37">
        <f>'[1]Annual Expected Cost'!L94</f>
        <v>21371066.860917535</v>
      </c>
      <c r="M94" s="37">
        <f>'[1]Annual Expected Cost'!M94</f>
        <v>9159028.6546789408</v>
      </c>
      <c r="N94" s="38">
        <f>'[1]Annual Expected Cost'!N94</f>
        <v>922519236.88900828</v>
      </c>
      <c r="O94" s="38">
        <f>'[1]Annual Expected Cost'!O94</f>
        <v>1644490813.5847535</v>
      </c>
      <c r="P94" s="38">
        <f>'[1]Annual Expected Cost'!P94</f>
        <v>1203285961.1595759</v>
      </c>
      <c r="Q94" s="38">
        <f>'[1]Annual Expected Cost'!Q94</f>
        <v>401095320.38652527</v>
      </c>
      <c r="R94" s="38">
        <f>'[1]Annual Expected Cost'!R94</f>
        <v>280766724.27056772</v>
      </c>
      <c r="S94" s="38">
        <f>'[1]Annual Expected Cost'!S94</f>
        <v>160438128.15461013</v>
      </c>
    </row>
    <row r="95" spans="1:19" x14ac:dyDescent="0.35">
      <c r="A95">
        <v>2114</v>
      </c>
      <c r="B95" s="36">
        <f>'[1]Annual Expected Cost'!B95</f>
        <v>24148600.257304572</v>
      </c>
      <c r="C95" s="36">
        <f>'[1]Annual Expected Cost'!C95</f>
        <v>30981343.74096052</v>
      </c>
      <c r="D95" s="36">
        <f>'[1]Annual Expected Cost'!D95</f>
        <v>32666129.805423629</v>
      </c>
      <c r="E95" s="36">
        <f>'[1]Annual Expected Cost'!E95</f>
        <v>21481022.321904652</v>
      </c>
      <c r="F95" s="36">
        <f>'[1]Annual Expected Cost'!F95</f>
        <v>17877452.128469665</v>
      </c>
      <c r="G95" s="36">
        <f>'[1]Annual Expected Cost'!G95</f>
        <v>10717111.354501449</v>
      </c>
      <c r="H95" s="37">
        <f>'[1]Annual Expected Cost'!H95</f>
        <v>48641437.075654089</v>
      </c>
      <c r="I95" s="37">
        <f>'[1]Annual Expected Cost'!I95</f>
        <v>51720009.042467639</v>
      </c>
      <c r="J95" s="37">
        <f>'[1]Annual Expected Cost'!J95</f>
        <v>32632862.848223627</v>
      </c>
      <c r="K95" s="37">
        <f>'[1]Annual Expected Cost'!K95</f>
        <v>24012861.341145691</v>
      </c>
      <c r="L95" s="37">
        <f>'[1]Annual Expected Cost'!L95</f>
        <v>21550003.767694853</v>
      </c>
      <c r="M95" s="37">
        <f>'[1]Annual Expected Cost'!M95</f>
        <v>9235715.9004406501</v>
      </c>
      <c r="N95" s="38">
        <f>'[1]Annual Expected Cost'!N95</f>
        <v>929811107.39199471</v>
      </c>
      <c r="O95" s="38">
        <f>'[1]Annual Expected Cost'!O95</f>
        <v>1657489365.3509469</v>
      </c>
      <c r="P95" s="38">
        <f>'[1]Annual Expected Cost'!P95</f>
        <v>1212797096.598254</v>
      </c>
      <c r="Q95" s="38">
        <f>'[1]Annual Expected Cost'!Q95</f>
        <v>404265698.86608464</v>
      </c>
      <c r="R95" s="38">
        <f>'[1]Annual Expected Cost'!R95</f>
        <v>282985989.20625925</v>
      </c>
      <c r="S95" s="38">
        <f>'[1]Annual Expected Cost'!S95</f>
        <v>161706279.54643387</v>
      </c>
    </row>
    <row r="96" spans="1:19" x14ac:dyDescent="0.35">
      <c r="A96">
        <v>2115</v>
      </c>
      <c r="B96" s="36">
        <f>'[1]Annual Expected Cost'!B96</f>
        <v>24533791.644618761</v>
      </c>
      <c r="C96" s="36">
        <f>'[1]Annual Expected Cost'!C96</f>
        <v>31475523.389026396</v>
      </c>
      <c r="D96" s="36">
        <f>'[1]Annual Expected Cost'!D96</f>
        <v>33187183.271209102</v>
      </c>
      <c r="E96" s="36">
        <f>'[1]Annual Expected Cost'!E96</f>
        <v>21823663.497829482</v>
      </c>
      <c r="F96" s="36">
        <f>'[1]Annual Expected Cost'!F96</f>
        <v>18162613.19427203</v>
      </c>
      <c r="G96" s="36">
        <f>'[1]Annual Expected Cost'!G96</f>
        <v>10888058.694995537</v>
      </c>
      <c r="H96" s="37">
        <f>'[1]Annual Expected Cost'!H96</f>
        <v>49048704.918114416</v>
      </c>
      <c r="I96" s="37">
        <f>'[1]Annual Expected Cost'!I96</f>
        <v>52153053.330653302</v>
      </c>
      <c r="J96" s="37">
        <f>'[1]Annual Expected Cost'!J96</f>
        <v>32906093.172912199</v>
      </c>
      <c r="K96" s="37">
        <f>'[1]Annual Expected Cost'!K96</f>
        <v>24213917.61780332</v>
      </c>
      <c r="L96" s="37">
        <f>'[1]Annual Expected Cost'!L96</f>
        <v>21730438.88777221</v>
      </c>
      <c r="M96" s="37">
        <f>'[1]Annual Expected Cost'!M96</f>
        <v>9313045.2376166601</v>
      </c>
      <c r="N96" s="38">
        <f>'[1]Annual Expected Cost'!N96</f>
        <v>937160615.04042614</v>
      </c>
      <c r="O96" s="38">
        <f>'[1]Annual Expected Cost'!O96</f>
        <v>1670590661.5938029</v>
      </c>
      <c r="P96" s="38">
        <f>'[1]Annual Expected Cost'!P96</f>
        <v>1222383410.9222949</v>
      </c>
      <c r="Q96" s="38">
        <f>'[1]Annual Expected Cost'!Q96</f>
        <v>407461136.97409832</v>
      </c>
      <c r="R96" s="38">
        <f>'[1]Annual Expected Cost'!R96</f>
        <v>285222795.88186884</v>
      </c>
      <c r="S96" s="38">
        <f>'[1]Annual Expected Cost'!S96</f>
        <v>162984454.78963932</v>
      </c>
    </row>
    <row r="97" spans="1:19" x14ac:dyDescent="0.35">
      <c r="A97">
        <v>2116</v>
      </c>
      <c r="B97" s="36">
        <f>'[1]Annual Expected Cost'!B97</f>
        <v>24925127.172929946</v>
      </c>
      <c r="C97" s="36">
        <f>'[1]Annual Expected Cost'!C97</f>
        <v>31977585.636588424</v>
      </c>
      <c r="D97" s="36">
        <f>'[1]Annual Expected Cost'!D97</f>
        <v>33716547.99749051</v>
      </c>
      <c r="E97" s="36">
        <f>'[1]Annual Expected Cost'!E97</f>
        <v>22171770.10150164</v>
      </c>
      <c r="F97" s="36">
        <f>'[1]Annual Expected Cost'!F97</f>
        <v>18452322.829572175</v>
      </c>
      <c r="G97" s="36">
        <f>'[1]Annual Expected Cost'!G97</f>
        <v>11061732.795738293</v>
      </c>
      <c r="H97" s="37">
        <f>'[1]Annual Expected Cost'!H97</f>
        <v>49459382.756361753</v>
      </c>
      <c r="I97" s="37">
        <f>'[1]Annual Expected Cost'!I97</f>
        <v>52589723.437144145</v>
      </c>
      <c r="J97" s="37">
        <f>'[1]Annual Expected Cost'!J97</f>
        <v>33181611.216293324</v>
      </c>
      <c r="K97" s="37">
        <f>'[1]Annual Expected Cost'!K97</f>
        <v>24416657.310102638</v>
      </c>
      <c r="L97" s="37">
        <f>'[1]Annual Expected Cost'!L97</f>
        <v>21912384.76547673</v>
      </c>
      <c r="M97" s="37">
        <f>'[1]Annual Expected Cost'!M97</f>
        <v>9391022.0423471685</v>
      </c>
      <c r="N97" s="38">
        <f>'[1]Annual Expected Cost'!N97</f>
        <v>944568215.41569746</v>
      </c>
      <c r="O97" s="38">
        <f>'[1]Annual Expected Cost'!O97</f>
        <v>1683795514.4366777</v>
      </c>
      <c r="P97" s="38">
        <f>'[1]Annual Expected Cost'!P97</f>
        <v>1232045498.3683009</v>
      </c>
      <c r="Q97" s="38">
        <f>'[1]Annual Expected Cost'!Q97</f>
        <v>410681832.78943366</v>
      </c>
      <c r="R97" s="38">
        <f>'[1]Annual Expected Cost'!R97</f>
        <v>287477282.95260352</v>
      </c>
      <c r="S97" s="38">
        <f>'[1]Annual Expected Cost'!S97</f>
        <v>164272733.11577347</v>
      </c>
    </row>
    <row r="98" spans="1:19" x14ac:dyDescent="0.35">
      <c r="A98">
        <v>2117</v>
      </c>
      <c r="B98" s="36">
        <f>'[1]Annual Expected Cost'!B98</f>
        <v>25322704.846684325</v>
      </c>
      <c r="C98" s="36">
        <f>'[1]Annual Expected Cost'!C98</f>
        <v>32487656.218032993</v>
      </c>
      <c r="D98" s="36">
        <f>'[1]Annual Expected Cost'!D98</f>
        <v>34254356.556173757</v>
      </c>
      <c r="E98" s="36">
        <f>'[1]Annual Expected Cost'!E98</f>
        <v>22525429.311294779</v>
      </c>
      <c r="F98" s="36">
        <f>'[1]Annual Expected Cost'!F98</f>
        <v>18746653.588049252</v>
      </c>
      <c r="G98" s="36">
        <f>'[1]Annual Expected Cost'!G98</f>
        <v>11238177.150950991</v>
      </c>
      <c r="H98" s="37">
        <f>'[1]Annual Expected Cost'!H98</f>
        <v>49873499.141806386</v>
      </c>
      <c r="I98" s="37">
        <f>'[1]Annual Expected Cost'!I98</f>
        <v>53030049.720401734</v>
      </c>
      <c r="J98" s="37">
        <f>'[1]Annual Expected Cost'!J98</f>
        <v>33459436.133110613</v>
      </c>
      <c r="K98" s="37">
        <f>'[1]Annual Expected Cost'!K98</f>
        <v>24621094.513043661</v>
      </c>
      <c r="L98" s="37">
        <f>'[1]Annual Expected Cost'!L98</f>
        <v>22095854.050167389</v>
      </c>
      <c r="M98" s="37">
        <f>'[1]Annual Expected Cost'!M98</f>
        <v>9469651.7357860226</v>
      </c>
      <c r="N98" s="38">
        <f>'[1]Annual Expected Cost'!N98</f>
        <v>952034367.70025623</v>
      </c>
      <c r="O98" s="38">
        <f>'[1]Annual Expected Cost'!O98</f>
        <v>1697104742.4221957</v>
      </c>
      <c r="P98" s="38">
        <f>'[1]Annual Expected Cost'!P98</f>
        <v>1241783957.8698995</v>
      </c>
      <c r="Q98" s="38">
        <f>'[1]Annual Expected Cost'!Q98</f>
        <v>413927985.95663315</v>
      </c>
      <c r="R98" s="38">
        <f>'[1]Annual Expected Cost'!R98</f>
        <v>289749590.16964316</v>
      </c>
      <c r="S98" s="38">
        <f>'[1]Annual Expected Cost'!S98</f>
        <v>165571194.38265327</v>
      </c>
    </row>
    <row r="99" spans="1:19" x14ac:dyDescent="0.35">
      <c r="A99">
        <v>2118</v>
      </c>
      <c r="B99" s="36">
        <f>'[1]Annual Expected Cost'!B99</f>
        <v>25726624.233585089</v>
      </c>
      <c r="C99" s="36">
        <f>'[1]Annual Expected Cost'!C99</f>
        <v>33005862.873320408</v>
      </c>
      <c r="D99" s="36">
        <f>'[1]Annual Expected Cost'!D99</f>
        <v>34800743.633803092</v>
      </c>
      <c r="E99" s="36">
        <f>'[1]Annual Expected Cost'!E99</f>
        <v>22884729.696154181</v>
      </c>
      <c r="F99" s="36">
        <f>'[1]Annual Expected Cost'!F99</f>
        <v>19045679.180677336</v>
      </c>
      <c r="G99" s="36">
        <f>'[1]Annual Expected Cost'!G99</f>
        <v>11417435.948625943</v>
      </c>
      <c r="H99" s="37">
        <f>'[1]Annual Expected Cost'!H99</f>
        <v>50291082.86491552</v>
      </c>
      <c r="I99" s="37">
        <f>'[1]Annual Expected Cost'!I99</f>
        <v>53474062.793074735</v>
      </c>
      <c r="J99" s="37">
        <f>'[1]Annual Expected Cost'!J99</f>
        <v>33739587.238487624</v>
      </c>
      <c r="K99" s="37">
        <f>'[1]Annual Expected Cost'!K99</f>
        <v>24827243.439641841</v>
      </c>
      <c r="L99" s="37">
        <f>'[1]Annual Expected Cost'!L99</f>
        <v>22280859.497114476</v>
      </c>
      <c r="M99" s="37">
        <f>'[1]Annual Expected Cost'!M99</f>
        <v>9548939.7844776306</v>
      </c>
      <c r="N99" s="38">
        <f>'[1]Annual Expected Cost'!N99</f>
        <v>959559534.70606709</v>
      </c>
      <c r="O99" s="38">
        <f>'[1]Annual Expected Cost'!O99</f>
        <v>1710519170.562989</v>
      </c>
      <c r="P99" s="38">
        <f>'[1]Annual Expected Cost'!P99</f>
        <v>1251599393.0948701</v>
      </c>
      <c r="Q99" s="38">
        <f>'[1]Annual Expected Cost'!Q99</f>
        <v>417199797.69828999</v>
      </c>
      <c r="R99" s="38">
        <f>'[1]Annual Expected Cost'!R99</f>
        <v>292039858.38880301</v>
      </c>
      <c r="S99" s="38">
        <f>'[1]Annual Expected Cost'!S99</f>
        <v>166879919.07931602</v>
      </c>
    </row>
    <row r="100" spans="1:19" x14ac:dyDescent="0.35">
      <c r="A100">
        <v>2119</v>
      </c>
      <c r="B100" s="36">
        <f>'[1]Annual Expected Cost'!B100</f>
        <v>26136986.489527773</v>
      </c>
      <c r="C100" s="36">
        <f>'[1]Annual Expected Cost'!C100</f>
        <v>33532335.379975557</v>
      </c>
      <c r="D100" s="36">
        <f>'[1]Annual Expected Cost'!D100</f>
        <v>35355846.065291449</v>
      </c>
      <c r="E100" s="36">
        <f>'[1]Annual Expected Cost'!E100</f>
        <v>23249761.237777613</v>
      </c>
      <c r="F100" s="36">
        <f>'[1]Annual Expected Cost'!F100</f>
        <v>19349474.494185291</v>
      </c>
      <c r="G100" s="36">
        <f>'[1]Annual Expected Cost'!G100</f>
        <v>11599554.081592754</v>
      </c>
      <c r="H100" s="37">
        <f>'[1]Annual Expected Cost'!H100</f>
        <v>50712162.957214832</v>
      </c>
      <c r="I100" s="37">
        <f>'[1]Annual Expected Cost'!I100</f>
        <v>53921793.524127163</v>
      </c>
      <c r="J100" s="37">
        <f>'[1]Annual Expected Cost'!J100</f>
        <v>34022084.009270705</v>
      </c>
      <c r="K100" s="37">
        <f>'[1]Annual Expected Cost'!K100</f>
        <v>25035118.421916183</v>
      </c>
      <c r="L100" s="37">
        <f>'[1]Annual Expected Cost'!L100</f>
        <v>22467413.968386319</v>
      </c>
      <c r="M100" s="37">
        <f>'[1]Annual Expected Cost'!M100</f>
        <v>9628891.7007369921</v>
      </c>
      <c r="N100" s="38">
        <f>'[1]Annual Expected Cost'!N100</f>
        <v>967144182.90329969</v>
      </c>
      <c r="O100" s="38">
        <f>'[1]Annual Expected Cost'!O100</f>
        <v>1724039630.3928382</v>
      </c>
      <c r="P100" s="38">
        <f>'[1]Annual Expected Cost'!P100</f>
        <v>1261492412.4825647</v>
      </c>
      <c r="Q100" s="38">
        <f>'[1]Annual Expected Cost'!Q100</f>
        <v>420497470.82752156</v>
      </c>
      <c r="R100" s="38">
        <f>'[1]Annual Expected Cost'!R100</f>
        <v>294348229.57926512</v>
      </c>
      <c r="S100" s="38">
        <f>'[1]Annual Expected Cost'!S100</f>
        <v>168198988.33100864</v>
      </c>
    </row>
    <row r="101" spans="1:19" x14ac:dyDescent="0.35">
      <c r="A101">
        <v>2120</v>
      </c>
      <c r="B101" s="36">
        <f>'[1]Annual Expected Cost'!B101</f>
        <v>32309455.870530255</v>
      </c>
      <c r="C101" s="36">
        <f>'[1]Annual Expected Cost'!C101</f>
        <v>41451278.655602776</v>
      </c>
      <c r="D101" s="36">
        <f>'[1]Annual Expected Cost'!D101</f>
        <v>43705426.739593253</v>
      </c>
      <c r="E101" s="36">
        <f>'[1]Annual Expected Cost'!E101</f>
        <v>28740388.070878658</v>
      </c>
      <c r="F101" s="36">
        <f>'[1]Annual Expected Cost'!F101</f>
        <v>23919015.780121233</v>
      </c>
      <c r="G101" s="36">
        <f>'[1]Annual Expected Cost'!G101</f>
        <v>14338886.423161684</v>
      </c>
      <c r="H101" s="37">
        <f>'[1]Annual Expected Cost'!H101</f>
        <v>62220672.703194581</v>
      </c>
      <c r="I101" s="37">
        <f>'[1]Annual Expected Cost'!I101</f>
        <v>66158689.962890446</v>
      </c>
      <c r="J101" s="37">
        <f>'[1]Annual Expected Cost'!J101</f>
        <v>41742982.952776104</v>
      </c>
      <c r="K101" s="37">
        <f>'[1]Annual Expected Cost'!K101</f>
        <v>30716534.625627704</v>
      </c>
      <c r="L101" s="37">
        <f>'[1]Annual Expected Cost'!L101</f>
        <v>27566120.817871019</v>
      </c>
      <c r="M101" s="37">
        <f>'[1]Annual Expected Cost'!M101</f>
        <v>11814051.779087579</v>
      </c>
      <c r="N101" s="38">
        <f>'[1]Annual Expected Cost'!N101</f>
        <v>1186074430.1479223</v>
      </c>
      <c r="O101" s="38">
        <f>'[1]Annual Expected Cost'!O101</f>
        <v>2114306592.8723829</v>
      </c>
      <c r="P101" s="38">
        <f>'[1]Annual Expected Cost'!P101</f>
        <v>1547053604.5407681</v>
      </c>
      <c r="Q101" s="38">
        <f>'[1]Annual Expected Cost'!Q101</f>
        <v>515684534.84692264</v>
      </c>
      <c r="R101" s="38">
        <f>'[1]Annual Expected Cost'!R101</f>
        <v>360979174.39284587</v>
      </c>
      <c r="S101" s="38">
        <f>'[1]Annual Expected Cost'!S101</f>
        <v>206273813.93876907</v>
      </c>
    </row>
    <row r="102" spans="1:19" x14ac:dyDescent="0.35">
      <c r="A102">
        <v>2121</v>
      </c>
      <c r="B102" s="36">
        <f>'[1]Annual Expected Cost'!B102</f>
        <v>32824820.073735848</v>
      </c>
      <c r="C102" s="36">
        <f>'[1]Annual Expected Cost'!C102</f>
        <v>42112462.962816149</v>
      </c>
      <c r="D102" s="36">
        <f>'[1]Annual Expected Cost'!D102</f>
        <v>44402566.68889074</v>
      </c>
      <c r="E102" s="36">
        <f>'[1]Annual Expected Cost'!E102</f>
        <v>29198822.507451076</v>
      </c>
      <c r="F102" s="36">
        <f>'[1]Annual Expected Cost'!F102</f>
        <v>24300545.09334708</v>
      </c>
      <c r="G102" s="36">
        <f>'[1]Annual Expected Cost'!G102</f>
        <v>14567604.257530056</v>
      </c>
      <c r="H102" s="37">
        <f>'[1]Annual Expected Cost'!H102</f>
        <v>62741637.556450188</v>
      </c>
      <c r="I102" s="37">
        <f>'[1]Annual Expected Cost'!I102</f>
        <v>66712627.275212854</v>
      </c>
      <c r="J102" s="37">
        <f>'[1]Annual Expected Cost'!J102</f>
        <v>42092491.018884294</v>
      </c>
      <c r="K102" s="37">
        <f>'[1]Annual Expected Cost'!K102</f>
        <v>30973719.806348827</v>
      </c>
      <c r="L102" s="37">
        <f>'[1]Annual Expected Cost'!L102</f>
        <v>27796928.031338692</v>
      </c>
      <c r="M102" s="37">
        <f>'[1]Annual Expected Cost'!M102</f>
        <v>11912969.156288009</v>
      </c>
      <c r="N102" s="38">
        <f>'[1]Annual Expected Cost'!N102</f>
        <v>1195449520.4503293</v>
      </c>
      <c r="O102" s="38">
        <f>'[1]Annual Expected Cost'!O102</f>
        <v>2131018710.3679781</v>
      </c>
      <c r="P102" s="38">
        <f>'[1]Annual Expected Cost'!P102</f>
        <v>1559281983.1960816</v>
      </c>
      <c r="Q102" s="38">
        <f>'[1]Annual Expected Cost'!Q102</f>
        <v>519760661.06536049</v>
      </c>
      <c r="R102" s="38">
        <f>'[1]Annual Expected Cost'!R102</f>
        <v>363832462.74575239</v>
      </c>
      <c r="S102" s="38">
        <f>'[1]Annual Expected Cost'!S102</f>
        <v>207904264.42614421</v>
      </c>
    </row>
    <row r="103" spans="1:19" x14ac:dyDescent="0.35">
      <c r="A103">
        <v>2122</v>
      </c>
      <c r="B103" s="36">
        <f>'[1]Annual Expected Cost'!B103</f>
        <v>33348404.788701527</v>
      </c>
      <c r="C103" s="36">
        <f>'[1]Annual Expected Cost'!C103</f>
        <v>42784193.74054344</v>
      </c>
      <c r="D103" s="36">
        <f>'[1]Annual Expected Cost'!D103</f>
        <v>45110826.632778421</v>
      </c>
      <c r="E103" s="36">
        <f>'[1]Annual Expected Cost'!E103</f>
        <v>29664569.375996128</v>
      </c>
      <c r="F103" s="36">
        <f>'[1]Annual Expected Cost'!F103</f>
        <v>24688160.134271286</v>
      </c>
      <c r="G103" s="36">
        <f>'[1]Annual Expected Cost'!G103</f>
        <v>14799970.342272578</v>
      </c>
      <c r="H103" s="37">
        <f>'[1]Annual Expected Cost'!H103</f>
        <v>63266964.374412</v>
      </c>
      <c r="I103" s="37">
        <f>'[1]Annual Expected Cost'!I103</f>
        <v>67271202.625957057</v>
      </c>
      <c r="J103" s="37">
        <f>'[1]Annual Expected Cost'!J103</f>
        <v>42444925.466377668</v>
      </c>
      <c r="K103" s="37">
        <f>'[1]Annual Expected Cost'!K103</f>
        <v>31233058.362051491</v>
      </c>
      <c r="L103" s="37">
        <f>'[1]Annual Expected Cost'!L103</f>
        <v>28029667.760815445</v>
      </c>
      <c r="M103" s="37">
        <f>'[1]Annual Expected Cost'!M103</f>
        <v>12012714.754635189</v>
      </c>
      <c r="N103" s="38">
        <f>'[1]Annual Expected Cost'!N103</f>
        <v>1204898714.296278</v>
      </c>
      <c r="O103" s="38">
        <f>'[1]Annual Expected Cost'!O103</f>
        <v>2147862925.4846697</v>
      </c>
      <c r="P103" s="38">
        <f>'[1]Annual Expected Cost'!P103</f>
        <v>1571607018.6473193</v>
      </c>
      <c r="Q103" s="38">
        <f>'[1]Annual Expected Cost'!Q103</f>
        <v>523869006.21577299</v>
      </c>
      <c r="R103" s="38">
        <f>'[1]Annual Expected Cost'!R103</f>
        <v>366708304.35104114</v>
      </c>
      <c r="S103" s="38">
        <f>'[1]Annual Expected Cost'!S103</f>
        <v>209547602.48630923</v>
      </c>
    </row>
    <row r="104" spans="1:19" x14ac:dyDescent="0.35">
      <c r="A104">
        <v>2123</v>
      </c>
      <c r="B104" s="36">
        <f>'[1]Annual Expected Cost'!B104</f>
        <v>33880341.139811136</v>
      </c>
      <c r="C104" s="36">
        <f>'[1]Annual Expected Cost'!C104</f>
        <v>43466639.214253828</v>
      </c>
      <c r="D104" s="36">
        <f>'[1]Annual Expected Cost'!D104</f>
        <v>45830383.944938317</v>
      </c>
      <c r="E104" s="36">
        <f>'[1]Annual Expected Cost'!E104</f>
        <v>30137745.31622735</v>
      </c>
      <c r="F104" s="36">
        <f>'[1]Annual Expected Cost'!F104</f>
        <v>25081957.975596618</v>
      </c>
      <c r="G104" s="36">
        <f>'[1]Annual Expected Cost'!G104</f>
        <v>15036042.8701875</v>
      </c>
      <c r="H104" s="37">
        <f>'[1]Annual Expected Cost'!H104</f>
        <v>63796689.679190822</v>
      </c>
      <c r="I104" s="37">
        <f>'[1]Annual Expected Cost'!I104</f>
        <v>67834454.84875986</v>
      </c>
      <c r="J104" s="37">
        <f>'[1]Annual Expected Cost'!J104</f>
        <v>42800310.797431812</v>
      </c>
      <c r="K104" s="37">
        <f>'[1]Annual Expected Cost'!K104</f>
        <v>31494568.322638504</v>
      </c>
      <c r="L104" s="37">
        <f>'[1]Annual Expected Cost'!L104</f>
        <v>28264356.18698328</v>
      </c>
      <c r="M104" s="37">
        <f>'[1]Annual Expected Cost'!M104</f>
        <v>12113295.508707117</v>
      </c>
      <c r="N104" s="38">
        <f>'[1]Annual Expected Cost'!N104</f>
        <v>1214422597.4225445</v>
      </c>
      <c r="O104" s="38">
        <f>'[1]Annual Expected Cost'!O104</f>
        <v>2164840282.361927</v>
      </c>
      <c r="P104" s="38">
        <f>'[1]Annual Expected Cost'!P104</f>
        <v>1584029474.8989711</v>
      </c>
      <c r="Q104" s="38">
        <f>'[1]Annual Expected Cost'!Q104</f>
        <v>528009824.96632361</v>
      </c>
      <c r="R104" s="38">
        <f>'[1]Annual Expected Cost'!R104</f>
        <v>369606877.4764266</v>
      </c>
      <c r="S104" s="38">
        <f>'[1]Annual Expected Cost'!S104</f>
        <v>211203929.98652947</v>
      </c>
    </row>
    <row r="105" spans="1:19" x14ac:dyDescent="0.35">
      <c r="A105">
        <v>2124</v>
      </c>
      <c r="B105" s="36">
        <f>'[1]Annual Expected Cost'!B105</f>
        <v>34420762.342997618</v>
      </c>
      <c r="C105" s="36">
        <f>'[1]Annual Expected Cost'!C105</f>
        <v>44159970.292760514</v>
      </c>
      <c r="D105" s="36">
        <f>'[1]Annual Expected Cost'!D105</f>
        <v>46561418.828318477</v>
      </c>
      <c r="E105" s="36">
        <f>'[1]Annual Expected Cost'!E105</f>
        <v>30618468.82836416</v>
      </c>
      <c r="F105" s="36">
        <f>'[1]Annual Expected Cost'!F105</f>
        <v>25482037.238420714</v>
      </c>
      <c r="G105" s="36">
        <f>'[1]Annual Expected Cost'!G105</f>
        <v>15275880.96229933</v>
      </c>
      <c r="H105" s="37">
        <f>'[1]Annual Expected Cost'!H105</f>
        <v>64330850.298691913</v>
      </c>
      <c r="I105" s="37">
        <f>'[1]Annual Expected Cost'!I105</f>
        <v>68402423.102406591</v>
      </c>
      <c r="J105" s="37">
        <f>'[1]Annual Expected Cost'!J105</f>
        <v>43158671.719375581</v>
      </c>
      <c r="K105" s="37">
        <f>'[1]Annual Expected Cost'!K105</f>
        <v>31758267.868974488</v>
      </c>
      <c r="L105" s="37">
        <f>'[1]Annual Expected Cost'!L105</f>
        <v>28501009.626002748</v>
      </c>
      <c r="M105" s="37">
        <f>'[1]Annual Expected Cost'!M105</f>
        <v>12214718.411144035</v>
      </c>
      <c r="N105" s="38">
        <f>'[1]Annual Expected Cost'!N105</f>
        <v>1224021760.1957443</v>
      </c>
      <c r="O105" s="38">
        <f>'[1]Annual Expected Cost'!O105</f>
        <v>2181951833.3924136</v>
      </c>
      <c r="P105" s="38">
        <f>'[1]Annual Expected Cost'!P105</f>
        <v>1596550121.9944491</v>
      </c>
      <c r="Q105" s="38">
        <f>'[1]Annual Expected Cost'!Q105</f>
        <v>532183373.99814963</v>
      </c>
      <c r="R105" s="38">
        <f>'[1]Annual Expected Cost'!R105</f>
        <v>372528361.7987048</v>
      </c>
      <c r="S105" s="38">
        <f>'[1]Annual Expected Cost'!S105</f>
        <v>212873349.59925988</v>
      </c>
    </row>
    <row r="106" spans="1:19" x14ac:dyDescent="0.35">
      <c r="A106">
        <v>2125</v>
      </c>
      <c r="B106" s="36">
        <f>'[1]Annual Expected Cost'!B106</f>
        <v>34969803.739105068</v>
      </c>
      <c r="C106" s="36">
        <f>'[1]Annual Expected Cost'!C106</f>
        <v>44864360.611022398</v>
      </c>
      <c r="D106" s="36">
        <f>'[1]Annual Expected Cost'!D106</f>
        <v>47304114.360262275</v>
      </c>
      <c r="E106" s="36">
        <f>'[1]Annual Expected Cost'!E106</f>
        <v>31106860.302808579</v>
      </c>
      <c r="F106" s="36">
        <f>'[1]Annual Expected Cost'!F106</f>
        <v>25888498.11693437</v>
      </c>
      <c r="G106" s="36">
        <f>'[1]Annual Expected Cost'!G106</f>
        <v>15519544.682664845</v>
      </c>
      <c r="H106" s="37">
        <f>'[1]Annual Expected Cost'!H106</f>
        <v>64869483.369175345</v>
      </c>
      <c r="I106" s="37">
        <f>'[1]Annual Expected Cost'!I106</f>
        <v>68975146.873553529</v>
      </c>
      <c r="J106" s="37">
        <f>'[1]Annual Expected Cost'!J106</f>
        <v>43520033.146408774</v>
      </c>
      <c r="K106" s="37">
        <f>'[1]Annual Expected Cost'!K106</f>
        <v>32024175.334149856</v>
      </c>
      <c r="L106" s="37">
        <f>'[1]Annual Expected Cost'!L106</f>
        <v>28739644.530647308</v>
      </c>
      <c r="M106" s="37">
        <f>'[1]Annual Expected Cost'!M106</f>
        <v>12316990.51313456</v>
      </c>
      <c r="N106" s="38">
        <f>'[1]Annual Expected Cost'!N106</f>
        <v>1233696797.6489296</v>
      </c>
      <c r="O106" s="38">
        <f>'[1]Annual Expected Cost'!O106</f>
        <v>2199198639.2872224</v>
      </c>
      <c r="P106" s="38">
        <f>'[1]Annual Expected Cost'!P106</f>
        <v>1609169736.0638213</v>
      </c>
      <c r="Q106" s="38">
        <f>'[1]Annual Expected Cost'!Q106</f>
        <v>536389912.02127367</v>
      </c>
      <c r="R106" s="38">
        <f>'[1]Annual Expected Cost'!R106</f>
        <v>375472938.4148916</v>
      </c>
      <c r="S106" s="38">
        <f>'[1]Annual Expected Cost'!S106</f>
        <v>214555964.8085095</v>
      </c>
    </row>
    <row r="107" spans="1:19" x14ac:dyDescent="0.35">
      <c r="A107">
        <v>2126</v>
      </c>
      <c r="B107" s="36">
        <f>'[1]Annual Expected Cost'!B107</f>
        <v>35527602.827782944</v>
      </c>
      <c r="C107" s="36">
        <f>'[1]Annual Expected Cost'!C107</f>
        <v>45579986.573628515</v>
      </c>
      <c r="D107" s="36">
        <f>'[1]Annual Expected Cost'!D107</f>
        <v>48058656.538357548</v>
      </c>
      <c r="E107" s="36">
        <f>'[1]Annual Expected Cost'!E107</f>
        <v>31603042.050295297</v>
      </c>
      <c r="F107" s="36">
        <f>'[1]Annual Expected Cost'!F107</f>
        <v>26301442.40351373</v>
      </c>
      <c r="G107" s="36">
        <f>'[1]Annual Expected Cost'!G107</f>
        <v>15767095.053415298</v>
      </c>
      <c r="H107" s="37">
        <f>'[1]Annual Expected Cost'!H107</f>
        <v>65412626.337837823</v>
      </c>
      <c r="I107" s="37">
        <f>'[1]Annual Expected Cost'!I107</f>
        <v>69552665.979473129</v>
      </c>
      <c r="J107" s="37">
        <f>'[1]Annual Expected Cost'!J107</f>
        <v>43884420.201334231</v>
      </c>
      <c r="K107" s="37">
        <f>'[1]Annual Expected Cost'!K107</f>
        <v>32292309.204755381</v>
      </c>
      <c r="L107" s="37">
        <f>'[1]Annual Expected Cost'!L107</f>
        <v>28980277.49144714</v>
      </c>
      <c r="M107" s="37">
        <f>'[1]Annual Expected Cost'!M107</f>
        <v>12420118.924905915</v>
      </c>
      <c r="N107" s="38">
        <f>'[1]Annual Expected Cost'!N107</f>
        <v>1243448309.5184729</v>
      </c>
      <c r="O107" s="38">
        <f>'[1]Annual Expected Cost'!O107</f>
        <v>2216581769.1416254</v>
      </c>
      <c r="P107" s="38">
        <f>'[1]Annual Expected Cost'!P107</f>
        <v>1621889099.3719211</v>
      </c>
      <c r="Q107" s="38">
        <f>'[1]Annual Expected Cost'!Q107</f>
        <v>540629699.79064023</v>
      </c>
      <c r="R107" s="38">
        <f>'[1]Annual Expected Cost'!R107</f>
        <v>378440789.85344827</v>
      </c>
      <c r="S107" s="38">
        <f>'[1]Annual Expected Cost'!S107</f>
        <v>216251879.91625613</v>
      </c>
    </row>
    <row r="108" spans="1:19" x14ac:dyDescent="0.35">
      <c r="A108">
        <v>2127</v>
      </c>
      <c r="B108" s="36">
        <f>'[1]Annual Expected Cost'!B108</f>
        <v>36094299.301920891</v>
      </c>
      <c r="C108" s="36">
        <f>'[1]Annual Expected Cost'!C108</f>
        <v>46307027.398976035</v>
      </c>
      <c r="D108" s="36">
        <f>'[1]Annual Expected Cost'!D108</f>
        <v>48825234.327017024</v>
      </c>
      <c r="E108" s="36">
        <f>'[1]Annual Expected Cost'!E108</f>
        <v>32107138.332522657</v>
      </c>
      <c r="F108" s="36">
        <f>'[1]Annual Expected Cost'!F108</f>
        <v>26720973.514212754</v>
      </c>
      <c r="G108" s="36">
        <f>'[1]Annual Expected Cost'!G108</f>
        <v>16018594.070038537</v>
      </c>
      <c r="H108" s="37">
        <f>'[1]Annual Expected Cost'!H108</f>
        <v>65960316.965416104</v>
      </c>
      <c r="I108" s="37">
        <f>'[1]Annual Expected Cost'!I108</f>
        <v>70135020.570822194</v>
      </c>
      <c r="J108" s="37">
        <f>'[1]Annual Expected Cost'!J108</f>
        <v>44251858.217304468</v>
      </c>
      <c r="K108" s="37">
        <f>'[1]Annual Expected Cost'!K108</f>
        <v>32562688.122167442</v>
      </c>
      <c r="L108" s="37">
        <f>'[1]Annual Expected Cost'!L108</f>
        <v>29222925.237842582</v>
      </c>
      <c r="M108" s="37">
        <f>'[1]Annual Expected Cost'!M108</f>
        <v>12524110.816218248</v>
      </c>
      <c r="N108" s="38">
        <f>'[1]Annual Expected Cost'!N108</f>
        <v>1253276900.281244</v>
      </c>
      <c r="O108" s="38">
        <f>'[1]Annual Expected Cost'!O108</f>
        <v>2234102300.501348</v>
      </c>
      <c r="P108" s="38">
        <f>'[1]Annual Expected Cost'!P108</f>
        <v>1634709000.3668401</v>
      </c>
      <c r="Q108" s="38">
        <f>'[1]Annual Expected Cost'!Q108</f>
        <v>544903000.12228</v>
      </c>
      <c r="R108" s="38">
        <f>'[1]Annual Expected Cost'!R108</f>
        <v>381432100.08559602</v>
      </c>
      <c r="S108" s="38">
        <f>'[1]Annual Expected Cost'!S108</f>
        <v>217961200.04891202</v>
      </c>
    </row>
    <row r="109" spans="1:19" x14ac:dyDescent="0.35">
      <c r="A109">
        <v>2128</v>
      </c>
      <c r="B109" s="36">
        <f>'[1]Annual Expected Cost'!B109</f>
        <v>36670035.082632862</v>
      </c>
      <c r="C109" s="36">
        <f>'[1]Annual Expected Cost'!C109</f>
        <v>47045665.164153017</v>
      </c>
      <c r="D109" s="36">
        <f>'[1]Annual Expected Cost'!D109</f>
        <v>49604039.704801813</v>
      </c>
      <c r="E109" s="36">
        <f>'[1]Annual Expected Cost'!E109</f>
        <v>32619275.393272258</v>
      </c>
      <c r="F109" s="36">
        <f>'[1]Annual Expected Cost'!F109</f>
        <v>27147196.514662314</v>
      </c>
      <c r="G109" s="36">
        <f>'[1]Annual Expected Cost'!G109</f>
        <v>16274104.716904895</v>
      </c>
      <c r="H109" s="37">
        <f>'[1]Annual Expected Cost'!H109</f>
        <v>66512593.328812234</v>
      </c>
      <c r="I109" s="37">
        <f>'[1]Annual Expected Cost'!I109</f>
        <v>70722251.134433255</v>
      </c>
      <c r="J109" s="37">
        <f>'[1]Annual Expected Cost'!J109</f>
        <v>44622372.739582889</v>
      </c>
      <c r="K109" s="37">
        <f>'[1]Annual Expected Cost'!K109</f>
        <v>32835330.883844014</v>
      </c>
      <c r="L109" s="37">
        <f>'[1]Annual Expected Cost'!L109</f>
        <v>29467604.639347196</v>
      </c>
      <c r="M109" s="37">
        <f>'[1]Annual Expected Cost'!M109</f>
        <v>12628973.416863082</v>
      </c>
      <c r="N109" s="38">
        <f>'[1]Annual Expected Cost'!N109</f>
        <v>1263183179.1920812</v>
      </c>
      <c r="O109" s="38">
        <f>'[1]Annual Expected Cost'!O109</f>
        <v>2251761319.4293623</v>
      </c>
      <c r="P109" s="38">
        <f>'[1]Annual Expected Cost'!P109</f>
        <v>1647630233.7288017</v>
      </c>
      <c r="Q109" s="38">
        <f>'[1]Annual Expected Cost'!Q109</f>
        <v>549210077.9096005</v>
      </c>
      <c r="R109" s="38">
        <f>'[1]Annual Expected Cost'!R109</f>
        <v>384447054.5367204</v>
      </c>
      <c r="S109" s="38">
        <f>'[1]Annual Expected Cost'!S109</f>
        <v>219684031.1638402</v>
      </c>
    </row>
    <row r="110" spans="1:19" x14ac:dyDescent="0.35">
      <c r="A110">
        <v>2129</v>
      </c>
      <c r="B110" s="36">
        <f>'[1]Annual Expected Cost'!B110</f>
        <v>37254954.354799241</v>
      </c>
      <c r="C110" s="36">
        <f>'[1]Annual Expected Cost'!C110</f>
        <v>47796084.850537017</v>
      </c>
      <c r="D110" s="36">
        <f>'[1]Annual Expected Cost'!D110</f>
        <v>50395267.712499745</v>
      </c>
      <c r="E110" s="36">
        <f>'[1]Annual Expected Cost'!E110</f>
        <v>33139581.490024909</v>
      </c>
      <c r="F110" s="36">
        <f>'[1]Annual Expected Cost'!F110</f>
        <v>27580218.146382384</v>
      </c>
      <c r="G110" s="36">
        <f>'[1]Annual Expected Cost'!G110</f>
        <v>16533690.983040748</v>
      </c>
      <c r="H110" s="37">
        <f>'[1]Annual Expected Cost'!H110</f>
        <v>67069493.823740751</v>
      </c>
      <c r="I110" s="37">
        <f>'[1]Annual Expected Cost'!I110</f>
        <v>71314398.496129408</v>
      </c>
      <c r="J110" s="37">
        <f>'[1]Annual Expected Cost'!J110</f>
        <v>44995989.527319737</v>
      </c>
      <c r="K110" s="37">
        <f>'[1]Annual Expected Cost'!K110</f>
        <v>33110256.444631509</v>
      </c>
      <c r="L110" s="37">
        <f>'[1]Annual Expected Cost'!L110</f>
        <v>29714332.706720591</v>
      </c>
      <c r="M110" s="37">
        <f>'[1]Annual Expected Cost'!M110</f>
        <v>12734714.017165964</v>
      </c>
      <c r="N110" s="38">
        <f>'[1]Annual Expected Cost'!N110</f>
        <v>1273167760.3215561</v>
      </c>
      <c r="O110" s="38">
        <f>'[1]Annual Expected Cost'!O110</f>
        <v>2269559920.5732083</v>
      </c>
      <c r="P110" s="38">
        <f>'[1]Annual Expected Cost'!P110</f>
        <v>1660653600.419421</v>
      </c>
      <c r="Q110" s="38">
        <f>'[1]Annual Expected Cost'!Q110</f>
        <v>553551200.13980687</v>
      </c>
      <c r="R110" s="38">
        <f>'[1]Annual Expected Cost'!R110</f>
        <v>387485840.09786493</v>
      </c>
      <c r="S110" s="38">
        <f>'[1]Annual Expected Cost'!S110</f>
        <v>221420480.05592278</v>
      </c>
    </row>
    <row r="111" spans="1:19" x14ac:dyDescent="0.35">
      <c r="A111">
        <v>2130</v>
      </c>
      <c r="B111" s="36">
        <f>'[1]Annual Expected Cost'!B111</f>
        <v>45252452.556571588</v>
      </c>
      <c r="C111" s="36">
        <f>'[1]Annual Expected Cost'!C111</f>
        <v>58056441.070640296</v>
      </c>
      <c r="D111" s="36">
        <f>'[1]Annual Expected Cost'!D111</f>
        <v>61213588.923424363</v>
      </c>
      <c r="E111" s="36">
        <f>'[1]Annual Expected Cost'!E111</f>
        <v>40253635.122996829</v>
      </c>
      <c r="F111" s="36">
        <f>'[1]Annual Expected Cost'!F111</f>
        <v>33500846.660097573</v>
      </c>
      <c r="G111" s="36">
        <f>'[1]Annual Expected Cost'!G111</f>
        <v>20082968.285765298</v>
      </c>
      <c r="H111" s="37">
        <f>'[1]Annual Expected Cost'!H111</f>
        <v>80859593.187362567</v>
      </c>
      <c r="I111" s="37">
        <f>'[1]Annual Expected Cost'!I111</f>
        <v>85977288.958714634</v>
      </c>
      <c r="J111" s="37">
        <f>'[1]Annual Expected Cost'!J111</f>
        <v>54247575.17633184</v>
      </c>
      <c r="K111" s="37">
        <f>'[1]Annual Expected Cost'!K111</f>
        <v>39918027.016546071</v>
      </c>
      <c r="L111" s="37">
        <f>'[1]Annual Expected Cost'!L111</f>
        <v>35823870.399464428</v>
      </c>
      <c r="M111" s="37">
        <f>'[1]Annual Expected Cost'!M111</f>
        <v>15353087.314056182</v>
      </c>
      <c r="N111" s="38">
        <f>'[1]Annual Expected Cost'!N111</f>
        <v>1534229423.6482601</v>
      </c>
      <c r="O111" s="38">
        <f>'[1]Annual Expected Cost'!O111</f>
        <v>2734930711.7208114</v>
      </c>
      <c r="P111" s="38">
        <f>'[1]Annual Expected Cost'!P111</f>
        <v>2001168813.4542525</v>
      </c>
      <c r="Q111" s="38">
        <f>'[1]Annual Expected Cost'!Q111</f>
        <v>667056271.15141737</v>
      </c>
      <c r="R111" s="38">
        <f>'[1]Annual Expected Cost'!R111</f>
        <v>466939389.80599219</v>
      </c>
      <c r="S111" s="38">
        <f>'[1]Annual Expected Cost'!S111</f>
        <v>266822508.46056697</v>
      </c>
    </row>
    <row r="112" spans="1:19" x14ac:dyDescent="0.35">
      <c r="A112">
        <v>2131</v>
      </c>
      <c r="B112" s="36">
        <f>'[1]Annual Expected Cost'!B112</f>
        <v>45974268.926626526</v>
      </c>
      <c r="C112" s="36">
        <f>'[1]Annual Expected Cost'!C112</f>
        <v>58982492.305090629</v>
      </c>
      <c r="D112" s="36">
        <f>'[1]Annual Expected Cost'!D112</f>
        <v>62189999.439506426</v>
      </c>
      <c r="E112" s="36">
        <f>'[1]Annual Expected Cost'!E112</f>
        <v>40895715.963801511</v>
      </c>
      <c r="F112" s="36">
        <f>'[1]Annual Expected Cost'!F112</f>
        <v>34035214.592967696</v>
      </c>
      <c r="G112" s="36">
        <f>'[1]Annual Expected Cost'!G112</f>
        <v>20403309.271700531</v>
      </c>
      <c r="H112" s="37">
        <f>'[1]Annual Expected Cost'!H112</f>
        <v>81536619.073921323</v>
      </c>
      <c r="I112" s="37">
        <f>'[1]Annual Expected Cost'!I112</f>
        <v>86697164.584929004</v>
      </c>
      <c r="J112" s="37">
        <f>'[1]Annual Expected Cost'!J112</f>
        <v>54701782.416681387</v>
      </c>
      <c r="K112" s="37">
        <f>'[1]Annual Expected Cost'!K112</f>
        <v>40252254.985859886</v>
      </c>
      <c r="L112" s="37">
        <f>'[1]Annual Expected Cost'!L112</f>
        <v>36123818.577053748</v>
      </c>
      <c r="M112" s="37">
        <f>'[1]Annual Expected Cost'!M112</f>
        <v>15481636.533023035</v>
      </c>
      <c r="N112" s="38">
        <f>'[1]Annual Expected Cost'!N112</f>
        <v>1546356436.1069288</v>
      </c>
      <c r="O112" s="38">
        <f>'[1]Annual Expected Cost'!O112</f>
        <v>2756548429.5819168</v>
      </c>
      <c r="P112" s="38">
        <f>'[1]Annual Expected Cost'!P112</f>
        <v>2016986655.7916465</v>
      </c>
      <c r="Q112" s="38">
        <f>'[1]Annual Expected Cost'!Q112</f>
        <v>672328885.26388204</v>
      </c>
      <c r="R112" s="38">
        <f>'[1]Annual Expected Cost'!R112</f>
        <v>470630219.68471748</v>
      </c>
      <c r="S112" s="38">
        <f>'[1]Annual Expected Cost'!S112</f>
        <v>268931554.10555285</v>
      </c>
    </row>
    <row r="113" spans="1:19" x14ac:dyDescent="0.35">
      <c r="A113">
        <v>2132</v>
      </c>
      <c r="B113" s="36">
        <f>'[1]Annual Expected Cost'!B113</f>
        <v>46707598.901859619</v>
      </c>
      <c r="C113" s="36">
        <f>'[1]Annual Expected Cost'!C113</f>
        <v>59923314.870215252</v>
      </c>
      <c r="D113" s="36">
        <f>'[1]Annual Expected Cost'!D113</f>
        <v>63181984.561042659</v>
      </c>
      <c r="E113" s="36">
        <f>'[1]Annual Expected Cost'!E113</f>
        <v>41548038.558049545</v>
      </c>
      <c r="F113" s="36">
        <f>'[1]Annual Expected Cost'!F113</f>
        <v>34578106.163779795</v>
      </c>
      <c r="G113" s="36">
        <f>'[1]Annual Expected Cost'!G113</f>
        <v>20728759.97776328</v>
      </c>
      <c r="H113" s="37">
        <f>'[1]Annual Expected Cost'!H113</f>
        <v>82219313.602047548</v>
      </c>
      <c r="I113" s="37">
        <f>'[1]Annual Expected Cost'!I113</f>
        <v>87423067.62749359</v>
      </c>
      <c r="J113" s="37">
        <f>'[1]Annual Expected Cost'!J113</f>
        <v>55159792.669728093</v>
      </c>
      <c r="K113" s="37">
        <f>'[1]Annual Expected Cost'!K113</f>
        <v>40589281.398479164</v>
      </c>
      <c r="L113" s="37">
        <f>'[1]Annual Expected Cost'!L113</f>
        <v>36426278.178122327</v>
      </c>
      <c r="M113" s="37">
        <f>'[1]Annual Expected Cost'!M113</f>
        <v>15611262.07633814</v>
      </c>
      <c r="N113" s="38">
        <f>'[1]Annual Expected Cost'!N113</f>
        <v>1558579304.1325071</v>
      </c>
      <c r="O113" s="38">
        <f>'[1]Annual Expected Cost'!O113</f>
        <v>2778337020.410121</v>
      </c>
      <c r="P113" s="38">
        <f>'[1]Annual Expected Cost'!P113</f>
        <v>2032929527.1293573</v>
      </c>
      <c r="Q113" s="38">
        <f>'[1]Annual Expected Cost'!Q113</f>
        <v>677643175.70978558</v>
      </c>
      <c r="R113" s="38">
        <f>'[1]Annual Expected Cost'!R113</f>
        <v>474350222.99684995</v>
      </c>
      <c r="S113" s="38">
        <f>'[1]Annual Expected Cost'!S113</f>
        <v>271057270.28391427</v>
      </c>
    </row>
    <row r="114" spans="1:19" x14ac:dyDescent="0.35">
      <c r="A114">
        <v>2133</v>
      </c>
      <c r="B114" s="36">
        <f>'[1]Annual Expected Cost'!B114</f>
        <v>47452626.134387515</v>
      </c>
      <c r="C114" s="36">
        <f>'[1]Annual Expected Cost'!C114</f>
        <v>60879144.381714217</v>
      </c>
      <c r="D114" s="36">
        <f>'[1]Annual Expected Cost'!D114</f>
        <v>64189792.716671482</v>
      </c>
      <c r="E114" s="36">
        <f>'[1]Annual Expected Cost'!E114</f>
        <v>42210766.270705178</v>
      </c>
      <c r="F114" s="36">
        <f>'[1]Annual Expected Cost'!F114</f>
        <v>35129657.332046568</v>
      </c>
      <c r="G114" s="36">
        <f>'[1]Annual Expected Cost'!G114</f>
        <v>21059401.908478178</v>
      </c>
      <c r="H114" s="37">
        <f>'[1]Annual Expected Cost'!H114</f>
        <v>82907724.234471783</v>
      </c>
      <c r="I114" s="37">
        <f>'[1]Annual Expected Cost'!I114</f>
        <v>88155048.553109229</v>
      </c>
      <c r="J114" s="37">
        <f>'[1]Annual Expected Cost'!J114</f>
        <v>55621637.777557008</v>
      </c>
      <c r="K114" s="37">
        <f>'[1]Annual Expected Cost'!K114</f>
        <v>40929129.685372137</v>
      </c>
      <c r="L114" s="37">
        <f>'[1]Annual Expected Cost'!L114</f>
        <v>36731270.230462179</v>
      </c>
      <c r="M114" s="37">
        <f>'[1]Annual Expected Cost'!M114</f>
        <v>15741972.955912361</v>
      </c>
      <c r="N114" s="38">
        <f>'[1]Annual Expected Cost'!N114</f>
        <v>1570898785.3963284</v>
      </c>
      <c r="O114" s="38">
        <f>'[1]Annual Expected Cost'!O114</f>
        <v>2800297834.8369331</v>
      </c>
      <c r="P114" s="38">
        <f>'[1]Annual Expected Cost'!P114</f>
        <v>2048998415.7343416</v>
      </c>
      <c r="Q114" s="38">
        <f>'[1]Annual Expected Cost'!Q114</f>
        <v>682999471.91144717</v>
      </c>
      <c r="R114" s="38">
        <f>'[1]Annual Expected Cost'!R114</f>
        <v>478099630.33801299</v>
      </c>
      <c r="S114" s="38">
        <f>'[1]Annual Expected Cost'!S114</f>
        <v>273199788.76457888</v>
      </c>
    </row>
    <row r="115" spans="1:19" x14ac:dyDescent="0.35">
      <c r="A115">
        <v>2134</v>
      </c>
      <c r="B115" s="36">
        <f>'[1]Annual Expected Cost'!B115</f>
        <v>48209537.205739461</v>
      </c>
      <c r="C115" s="36">
        <f>'[1]Annual Expected Cost'!C115</f>
        <v>61850220.21356497</v>
      </c>
      <c r="D115" s="36">
        <f>'[1]Annual Expected Cost'!D115</f>
        <v>65213676.297686331</v>
      </c>
      <c r="E115" s="36">
        <f>'[1]Annual Expected Cost'!E115</f>
        <v>42884065.072547317</v>
      </c>
      <c r="F115" s="36">
        <f>'[1]Annual Expected Cost'!F115</f>
        <v>35690006.225954406</v>
      </c>
      <c r="G115" s="36">
        <f>'[1]Annual Expected Cost'!G115</f>
        <v>21395317.868438635</v>
      </c>
      <c r="H115" s="37">
        <f>'[1]Annual Expected Cost'!H115</f>
        <v>83601898.831323251</v>
      </c>
      <c r="I115" s="37">
        <f>'[1]Annual Expected Cost'!I115</f>
        <v>88893158.251027256</v>
      </c>
      <c r="J115" s="37">
        <f>'[1]Annual Expected Cost'!J115</f>
        <v>56087349.848862424</v>
      </c>
      <c r="K115" s="37">
        <f>'[1]Annual Expected Cost'!K115</f>
        <v>41271823.473691218</v>
      </c>
      <c r="L115" s="37">
        <f>'[1]Annual Expected Cost'!L115</f>
        <v>37038815.937928021</v>
      </c>
      <c r="M115" s="37">
        <f>'[1]Annual Expected Cost'!M115</f>
        <v>15873778.259112008</v>
      </c>
      <c r="N115" s="38">
        <f>'[1]Annual Expected Cost'!N115</f>
        <v>1583315643.5585904</v>
      </c>
      <c r="O115" s="38">
        <f>'[1]Annual Expected Cost'!O115</f>
        <v>2822432234.169661</v>
      </c>
      <c r="P115" s="38">
        <f>'[1]Annual Expected Cost'!P115</f>
        <v>2065194317.685118</v>
      </c>
      <c r="Q115" s="38">
        <f>'[1]Annual Expected Cost'!Q115</f>
        <v>688398105.8950392</v>
      </c>
      <c r="R115" s="38">
        <f>'[1]Annual Expected Cost'!R115</f>
        <v>481878674.12652749</v>
      </c>
      <c r="S115" s="38">
        <f>'[1]Annual Expected Cost'!S115</f>
        <v>275359242.35801572</v>
      </c>
    </row>
    <row r="116" spans="1:19" x14ac:dyDescent="0.35">
      <c r="A116">
        <v>2135</v>
      </c>
      <c r="B116" s="36">
        <f>'[1]Annual Expected Cost'!B116</f>
        <v>48978521.673583999</v>
      </c>
      <c r="C116" s="36">
        <f>'[1]Annual Expected Cost'!C116</f>
        <v>62836785.557970174</v>
      </c>
      <c r="D116" s="36">
        <f>'[1]Annual Expected Cost'!D116</f>
        <v>66253891.721243478</v>
      </c>
      <c r="E116" s="36">
        <f>'[1]Annual Expected Cost'!E116</f>
        <v>43568103.581734613</v>
      </c>
      <c r="F116" s="36">
        <f>'[1]Annual Expected Cost'!F116</f>
        <v>36259293.176955596</v>
      </c>
      <c r="G116" s="36">
        <f>'[1]Annual Expected Cost'!G116</f>
        <v>21736591.983044062</v>
      </c>
      <c r="H116" s="37">
        <f>'[1]Annual Expected Cost'!H116</f>
        <v>84301885.653457269</v>
      </c>
      <c r="I116" s="37">
        <f>'[1]Annual Expected Cost'!I116</f>
        <v>89637448.036587477</v>
      </c>
      <c r="J116" s="37">
        <f>'[1]Annual Expected Cost'!J116</f>
        <v>56556961.261180185</v>
      </c>
      <c r="K116" s="37">
        <f>'[1]Annual Expected Cost'!K116</f>
        <v>41617386.588415608</v>
      </c>
      <c r="L116" s="37">
        <f>'[1]Annual Expected Cost'!L116</f>
        <v>37348936.681911446</v>
      </c>
      <c r="M116" s="37">
        <f>'[1]Annual Expected Cost'!M116</f>
        <v>16006687.149390619</v>
      </c>
      <c r="N116" s="38">
        <f>'[1]Annual Expected Cost'!N116</f>
        <v>1595830648.31569</v>
      </c>
      <c r="O116" s="38">
        <f>'[1]Annual Expected Cost'!O116</f>
        <v>2844741590.4757953</v>
      </c>
      <c r="P116" s="38">
        <f>'[1]Annual Expected Cost'!P116</f>
        <v>2081518236.9335089</v>
      </c>
      <c r="Q116" s="38">
        <f>'[1]Annual Expected Cost'!Q116</f>
        <v>693839412.31116951</v>
      </c>
      <c r="R116" s="38">
        <f>'[1]Annual Expected Cost'!R116</f>
        <v>485687588.61781871</v>
      </c>
      <c r="S116" s="38">
        <f>'[1]Annual Expected Cost'!S116</f>
        <v>277535764.92446786</v>
      </c>
    </row>
    <row r="117" spans="1:19" x14ac:dyDescent="0.35">
      <c r="A117">
        <v>2136</v>
      </c>
      <c r="B117" s="36">
        <f>'[1]Annual Expected Cost'!B117</f>
        <v>49759772.119200997</v>
      </c>
      <c r="C117" s="36">
        <f>'[1]Annual Expected Cost'!C117</f>
        <v>63839087.486261748</v>
      </c>
      <c r="D117" s="36">
        <f>'[1]Annual Expected Cost'!D117</f>
        <v>67310699.494578093</v>
      </c>
      <c r="E117" s="36">
        <f>'[1]Annual Expected Cost'!E117</f>
        <v>44263053.106033452</v>
      </c>
      <c r="F117" s="36">
        <f>'[1]Annual Expected Cost'!F117</f>
        <v>36837660.754912369</v>
      </c>
      <c r="G117" s="36">
        <f>'[1]Annual Expected Cost'!G117</f>
        <v>22083309.719567884</v>
      </c>
      <c r="H117" s="37">
        <f>'[1]Annual Expected Cost'!H117</f>
        <v>85007733.365810424</v>
      </c>
      <c r="I117" s="37">
        <f>'[1]Annual Expected Cost'!I117</f>
        <v>90387969.654785767</v>
      </c>
      <c r="J117" s="37">
        <f>'[1]Annual Expected Cost'!J117</f>
        <v>57030504.663138628</v>
      </c>
      <c r="K117" s="37">
        <f>'[1]Annual Expected Cost'!K117</f>
        <v>41965843.054007672</v>
      </c>
      <c r="L117" s="37">
        <f>'[1]Annual Expected Cost'!L117</f>
        <v>37661654.022827402</v>
      </c>
      <c r="M117" s="37">
        <f>'[1]Annual Expected Cost'!M117</f>
        <v>16140708.866926027</v>
      </c>
      <c r="N117" s="38">
        <f>'[1]Annual Expected Cost'!N117</f>
        <v>1608444575.447938</v>
      </c>
      <c r="O117" s="38">
        <f>'[1]Annual Expected Cost'!O117</f>
        <v>2867227286.6680632</v>
      </c>
      <c r="P117" s="38">
        <f>'[1]Annual Expected Cost'!P117</f>
        <v>2097971185.3668759</v>
      </c>
      <c r="Q117" s="38">
        <f>'[1]Annual Expected Cost'!Q117</f>
        <v>699323728.45562518</v>
      </c>
      <c r="R117" s="38">
        <f>'[1]Annual Expected Cost'!R117</f>
        <v>489526609.91893762</v>
      </c>
      <c r="S117" s="38">
        <f>'[1]Annual Expected Cost'!S117</f>
        <v>279729491.38225007</v>
      </c>
    </row>
    <row r="118" spans="1:19" x14ac:dyDescent="0.35">
      <c r="A118">
        <v>2137</v>
      </c>
      <c r="B118" s="36">
        <f>'[1]Annual Expected Cost'!B118</f>
        <v>50553484.195710912</v>
      </c>
      <c r="C118" s="36">
        <f>'[1]Annual Expected Cost'!C118</f>
        <v>64857377.010776408</v>
      </c>
      <c r="D118" s="36">
        <f>'[1]Annual Expected Cost'!D118</f>
        <v>68384364.280244604</v>
      </c>
      <c r="E118" s="36">
        <f>'[1]Annual Expected Cost'!E118</f>
        <v>44969087.685719594</v>
      </c>
      <c r="F118" s="36">
        <f>'[1]Annual Expected Cost'!F118</f>
        <v>37425253.803801492</v>
      </c>
      <c r="G118" s="36">
        <f>'[1]Annual Expected Cost'!G118</f>
        <v>22435557.908561625</v>
      </c>
      <c r="H118" s="37">
        <f>'[1]Annual Expected Cost'!H118</f>
        <v>85719491.040783897</v>
      </c>
      <c r="I118" s="37">
        <f>'[1]Annual Expected Cost'!I118</f>
        <v>91144775.283871487</v>
      </c>
      <c r="J118" s="37">
        <f>'[1]Annual Expected Cost'!J118</f>
        <v>57508012.976728424</v>
      </c>
      <c r="K118" s="37">
        <f>'[1]Annual Expected Cost'!K118</f>
        <v>42317217.096083179</v>
      </c>
      <c r="L118" s="37">
        <f>'[1]Annual Expected Cost'!L118</f>
        <v>37976989.701613113</v>
      </c>
      <c r="M118" s="37">
        <f>'[1]Annual Expected Cost'!M118</f>
        <v>16275852.729262764</v>
      </c>
      <c r="N118" s="38">
        <f>'[1]Annual Expected Cost'!N118</f>
        <v>1621158206.8676465</v>
      </c>
      <c r="O118" s="38">
        <f>'[1]Annual Expected Cost'!O118</f>
        <v>2889890716.5901523</v>
      </c>
      <c r="P118" s="38">
        <f>'[1]Annual Expected Cost'!P118</f>
        <v>2114554182.8708434</v>
      </c>
      <c r="Q118" s="38">
        <f>'[1]Annual Expected Cost'!Q118</f>
        <v>704851394.29028094</v>
      </c>
      <c r="R118" s="38">
        <f>'[1]Annual Expected Cost'!R118</f>
        <v>493395976.00319672</v>
      </c>
      <c r="S118" s="38">
        <f>'[1]Annual Expected Cost'!S118</f>
        <v>281940557.71611243</v>
      </c>
    </row>
    <row r="119" spans="1:19" x14ac:dyDescent="0.35">
      <c r="A119">
        <v>2138</v>
      </c>
      <c r="B119" s="36">
        <f>'[1]Annual Expected Cost'!B119</f>
        <v>51359856.677073337</v>
      </c>
      <c r="C119" s="36">
        <f>'[1]Annual Expected Cost'!C119</f>
        <v>65891909.147718117</v>
      </c>
      <c r="D119" s="36">
        <f>'[1]Annual Expected Cost'!D119</f>
        <v>69475154.96239765</v>
      </c>
      <c r="E119" s="36">
        <f>'[1]Annual Expected Cost'!E119</f>
        <v>45686384.137164079</v>
      </c>
      <c r="F119" s="36">
        <f>'[1]Annual Expected Cost'!F119</f>
        <v>38022219.4779884</v>
      </c>
      <c r="G119" s="36">
        <f>'[1]Annual Expected Cost'!G119</f>
        <v>22793424.765600372</v>
      </c>
      <c r="H119" s="37">
        <f>'[1]Annual Expected Cost'!H119</f>
        <v>86437208.161655113</v>
      </c>
      <c r="I119" s="37">
        <f>'[1]Annual Expected Cost'!I119</f>
        <v>91907917.53897506</v>
      </c>
      <c r="J119" s="37">
        <f>'[1]Annual Expected Cost'!J119</f>
        <v>57989519.399591394</v>
      </c>
      <c r="K119" s="37">
        <f>'[1]Annual Expected Cost'!K119</f>
        <v>42671533.143095553</v>
      </c>
      <c r="L119" s="37">
        <f>'[1]Annual Expected Cost'!L119</f>
        <v>38294965.641239606</v>
      </c>
      <c r="M119" s="37">
        <f>'[1]Annual Expected Cost'!M119</f>
        <v>16412128.131959829</v>
      </c>
      <c r="N119" s="38">
        <f>'[1]Annual Expected Cost'!N119</f>
        <v>1633972330.6675982</v>
      </c>
      <c r="O119" s="38">
        <f>'[1]Annual Expected Cost'!O119</f>
        <v>2912733285.1031094</v>
      </c>
      <c r="P119" s="38">
        <f>'[1]Annual Expected Cost'!P119</f>
        <v>2131268257.3925195</v>
      </c>
      <c r="Q119" s="38">
        <f>'[1]Annual Expected Cost'!Q119</f>
        <v>710422752.46417308</v>
      </c>
      <c r="R119" s="38">
        <f>'[1]Annual Expected Cost'!R119</f>
        <v>497295926.72492117</v>
      </c>
      <c r="S119" s="38">
        <f>'[1]Annual Expected Cost'!S119</f>
        <v>284169100.98566926</v>
      </c>
    </row>
    <row r="120" spans="1:19" x14ac:dyDescent="0.35">
      <c r="A120">
        <v>2139</v>
      </c>
      <c r="B120" s="36">
        <f>'[1]Annual Expected Cost'!B120</f>
        <v>52179091.507867128</v>
      </c>
      <c r="C120" s="36">
        <f>'[1]Annual Expected Cost'!C120</f>
        <v>66942942.981023327</v>
      </c>
      <c r="D120" s="36">
        <f>'[1]Annual Expected Cost'!D120</f>
        <v>70583344.714130342</v>
      </c>
      <c r="E120" s="36">
        <f>'[1]Annual Expected Cost'!E120</f>
        <v>46415122.097114369</v>
      </c>
      <c r="F120" s="36">
        <f>'[1]Annual Expected Cost'!F120</f>
        <v>38628707.279079922</v>
      </c>
      <c r="G120" s="36">
        <f>'[1]Annual Expected Cost'!G120</f>
        <v>23156999.913375139</v>
      </c>
      <c r="H120" s="37">
        <f>'[1]Annual Expected Cost'!H120</f>
        <v>87160934.626017958</v>
      </c>
      <c r="I120" s="37">
        <f>'[1]Annual Expected Cost'!I120</f>
        <v>92677449.475765929</v>
      </c>
      <c r="J120" s="37">
        <f>'[1]Annual Expected Cost'!J120</f>
        <v>58475057.407328494</v>
      </c>
      <c r="K120" s="37">
        <f>'[1]Annual Expected Cost'!K120</f>
        <v>43028815.828034177</v>
      </c>
      <c r="L120" s="37">
        <f>'[1]Annual Expected Cost'!L120</f>
        <v>38615603.948235802</v>
      </c>
      <c r="M120" s="37">
        <f>'[1]Annual Expected Cost'!M120</f>
        <v>16549544.549243916</v>
      </c>
      <c r="N120" s="38">
        <f>'[1]Annual Expected Cost'!N120</f>
        <v>1646887741.1698995</v>
      </c>
      <c r="O120" s="38">
        <f>'[1]Annual Expected Cost'!O120</f>
        <v>2935756408.1724291</v>
      </c>
      <c r="P120" s="38">
        <f>'[1]Annual Expected Cost'!P120</f>
        <v>2148114445.0042167</v>
      </c>
      <c r="Q120" s="38">
        <f>'[1]Annual Expected Cost'!Q120</f>
        <v>716038148.33473885</v>
      </c>
      <c r="R120" s="38">
        <f>'[1]Annual Expected Cost'!R120</f>
        <v>501226703.83431721</v>
      </c>
      <c r="S120" s="38">
        <f>'[1]Annual Expected Cost'!S120</f>
        <v>286415259.33389556</v>
      </c>
    </row>
    <row r="121" spans="1:19" x14ac:dyDescent="0.35">
      <c r="A121">
        <v>2140</v>
      </c>
      <c r="B121" s="36">
        <f>'[1]Annual Expected Cost'!B121</f>
        <v>62458148.912462257</v>
      </c>
      <c r="C121" s="36">
        <f>'[1]Annual Expected Cost'!C121</f>
        <v>80130415.852810115</v>
      </c>
      <c r="D121" s="36">
        <f>'[1]Annual Expected Cost'!D121</f>
        <v>84487961.125772566</v>
      </c>
      <c r="E121" s="36">
        <f>'[1]Annual Expected Cost'!E121</f>
        <v>55558702.230271652</v>
      </c>
      <c r="F121" s="36">
        <f>'[1]Annual Expected Cost'!F121</f>
        <v>46238397.063101903</v>
      </c>
      <c r="G121" s="36">
        <f>'[1]Annual Expected Cost'!G121</f>
        <v>27718829.653011352</v>
      </c>
      <c r="H121" s="37">
        <f>'[1]Annual Expected Cost'!H121</f>
        <v>103553053.89088942</v>
      </c>
      <c r="I121" s="37">
        <f>'[1]Annual Expected Cost'!I121</f>
        <v>110107044.64347737</v>
      </c>
      <c r="J121" s="37">
        <f>'[1]Annual Expected Cost'!J121</f>
        <v>69472301.977432147</v>
      </c>
      <c r="K121" s="37">
        <f>'[1]Annual Expected Cost'!K121</f>
        <v>51121127.870185912</v>
      </c>
      <c r="L121" s="37">
        <f>'[1]Annual Expected Cost'!L121</f>
        <v>45877935.268115573</v>
      </c>
      <c r="M121" s="37">
        <f>'[1]Annual Expected Cost'!M121</f>
        <v>19661972.257763818</v>
      </c>
      <c r="N121" s="38">
        <f>'[1]Annual Expected Cost'!N121</f>
        <v>1955704256.3771868</v>
      </c>
      <c r="O121" s="38">
        <f>'[1]Annual Expected Cost'!O121</f>
        <v>3486255413.5419416</v>
      </c>
      <c r="P121" s="38">
        <f>'[1]Annual Expected Cost'!P121</f>
        <v>2550918595.2745914</v>
      </c>
      <c r="Q121" s="38">
        <f>'[1]Annual Expected Cost'!Q121</f>
        <v>850306198.42486382</v>
      </c>
      <c r="R121" s="38">
        <f>'[1]Annual Expected Cost'!R121</f>
        <v>595214338.89740479</v>
      </c>
      <c r="S121" s="38">
        <f>'[1]Annual Expected Cost'!S121</f>
        <v>340122479.36994553</v>
      </c>
    </row>
    <row r="122" spans="1:19" x14ac:dyDescent="0.35">
      <c r="A122">
        <v>2141</v>
      </c>
      <c r="B122" s="36">
        <f>'[1]Annual Expected Cost'!B122</f>
        <v>63454411.25364662</v>
      </c>
      <c r="C122" s="36">
        <f>'[1]Annual Expected Cost'!C122</f>
        <v>81408566.375802457</v>
      </c>
      <c r="D122" s="36">
        <f>'[1]Annual Expected Cost'!D122</f>
        <v>85835618.323731259</v>
      </c>
      <c r="E122" s="36">
        <f>'[1]Annual Expected Cost'!E122</f>
        <v>56444912.336092629</v>
      </c>
      <c r="F122" s="36">
        <f>'[1]Annual Expected Cost'!F122</f>
        <v>46975940.114133738</v>
      </c>
      <c r="G122" s="36">
        <f>'[1]Annual Expected Cost'!G122</f>
        <v>28160969.335436195</v>
      </c>
      <c r="H122" s="37">
        <f>'[1]Annual Expected Cost'!H122</f>
        <v>104420088.90000573</v>
      </c>
      <c r="I122" s="37">
        <f>'[1]Annual Expected Cost'!I122</f>
        <v>111028955.28608204</v>
      </c>
      <c r="J122" s="37">
        <f>'[1]Annual Expected Cost'!J122</f>
        <v>70053983.692408919</v>
      </c>
      <c r="K122" s="37">
        <f>'[1]Annual Expected Cost'!K122</f>
        <v>51549157.811395228</v>
      </c>
      <c r="L122" s="37">
        <f>'[1]Annual Expected Cost'!L122</f>
        <v>46262064.702534191</v>
      </c>
      <c r="M122" s="37">
        <f>'[1]Annual Expected Cost'!M122</f>
        <v>19826599.158228938</v>
      </c>
      <c r="N122" s="38">
        <f>'[1]Annual Expected Cost'!N122</f>
        <v>1971162733.1323526</v>
      </c>
      <c r="O122" s="38">
        <f>'[1]Annual Expected Cost'!O122</f>
        <v>3513811828.6272373</v>
      </c>
      <c r="P122" s="38">
        <f>'[1]Annual Expected Cost'!P122</f>
        <v>2571081825.8248076</v>
      </c>
      <c r="Q122" s="38">
        <f>'[1]Annual Expected Cost'!Q122</f>
        <v>857027275.27493584</v>
      </c>
      <c r="R122" s="38">
        <f>'[1]Annual Expected Cost'!R122</f>
        <v>599919092.69245517</v>
      </c>
      <c r="S122" s="38">
        <f>'[1]Annual Expected Cost'!S122</f>
        <v>342810910.10997432</v>
      </c>
    </row>
    <row r="123" spans="1:19" x14ac:dyDescent="0.35">
      <c r="A123">
        <v>2142</v>
      </c>
      <c r="B123" s="36">
        <f>'[1]Annual Expected Cost'!B123</f>
        <v>64466564.854334265</v>
      </c>
      <c r="C123" s="36">
        <f>'[1]Annual Expected Cost'!C123</f>
        <v>82707104.522421092</v>
      </c>
      <c r="D123" s="36">
        <f>'[1]Annual Expected Cost'!D123</f>
        <v>87204771.837839738</v>
      </c>
      <c r="E123" s="36">
        <f>'[1]Annual Expected Cost'!E123</f>
        <v>57345258.271588035</v>
      </c>
      <c r="F123" s="36">
        <f>'[1]Annual Expected Cost'!F123</f>
        <v>47725247.624720328</v>
      </c>
      <c r="G123" s="36">
        <f>'[1]Annual Expected Cost'!G123</f>
        <v>28610161.534190983</v>
      </c>
      <c r="H123" s="37">
        <f>'[1]Annual Expected Cost'!H123</f>
        <v>105294383.47007932</v>
      </c>
      <c r="I123" s="37">
        <f>'[1]Annual Expected Cost'!I123</f>
        <v>111958584.95552738</v>
      </c>
      <c r="J123" s="37">
        <f>'[1]Annual Expected Cost'!J123</f>
        <v>70640535.745749414</v>
      </c>
      <c r="K123" s="37">
        <f>'[1]Annual Expected Cost'!K123</f>
        <v>51980771.586494848</v>
      </c>
      <c r="L123" s="37">
        <f>'[1]Annual Expected Cost'!L123</f>
        <v>46649410.398136415</v>
      </c>
      <c r="M123" s="37">
        <f>'[1]Annual Expected Cost'!M123</f>
        <v>19992604.456344176</v>
      </c>
      <c r="N123" s="38">
        <f>'[1]Annual Expected Cost'!N123</f>
        <v>1986743398.3538013</v>
      </c>
      <c r="O123" s="38">
        <f>'[1]Annual Expected Cost'!O123</f>
        <v>3541586057.9350371</v>
      </c>
      <c r="P123" s="38">
        <f>'[1]Annual Expected Cost'!P123</f>
        <v>2591404432.6353931</v>
      </c>
      <c r="Q123" s="38">
        <f>'[1]Annual Expected Cost'!Q123</f>
        <v>863801477.54513097</v>
      </c>
      <c r="R123" s="38">
        <f>'[1]Annual Expected Cost'!R123</f>
        <v>604661034.28159177</v>
      </c>
      <c r="S123" s="38">
        <f>'[1]Annual Expected Cost'!S123</f>
        <v>345520591.0180524</v>
      </c>
    </row>
    <row r="124" spans="1:19" x14ac:dyDescent="0.35">
      <c r="A124">
        <v>2143</v>
      </c>
      <c r="B124" s="36">
        <f>'[1]Annual Expected Cost'!B124</f>
        <v>65494863.194073848</v>
      </c>
      <c r="C124" s="36">
        <f>'[1]Annual Expected Cost'!C124</f>
        <v>84026355.493172258</v>
      </c>
      <c r="D124" s="36">
        <f>'[1]Annual Expected Cost'!D124</f>
        <v>88595764.553223908</v>
      </c>
      <c r="E124" s="36">
        <f>'[1]Annual Expected Cost'!E124</f>
        <v>58259965.515658706</v>
      </c>
      <c r="F124" s="36">
        <f>'[1]Annual Expected Cost'!F124</f>
        <v>48486507.248325981</v>
      </c>
      <c r="G124" s="36">
        <f>'[1]Annual Expected Cost'!G124</f>
        <v>29066518.743106417</v>
      </c>
      <c r="H124" s="37">
        <f>'[1]Annual Expected Cost'!H124</f>
        <v>106175998.38438275</v>
      </c>
      <c r="I124" s="37">
        <f>'[1]Annual Expected Cost'!I124</f>
        <v>112895998.28212851</v>
      </c>
      <c r="J124" s="37">
        <f>'[1]Annual Expected Cost'!J124</f>
        <v>71231998.916104898</v>
      </c>
      <c r="K124" s="37">
        <f>'[1]Annual Expected Cost'!K124</f>
        <v>52415999.2024168</v>
      </c>
      <c r="L124" s="37">
        <f>'[1]Annual Expected Cost'!L124</f>
        <v>47039999.284220219</v>
      </c>
      <c r="M124" s="37">
        <f>'[1]Annual Expected Cost'!M124</f>
        <v>20159999.693237234</v>
      </c>
      <c r="N124" s="38">
        <f>'[1]Annual Expected Cost'!N124</f>
        <v>2002447217.8560522</v>
      </c>
      <c r="O124" s="38">
        <f>'[1]Annual Expected Cost'!O124</f>
        <v>3569579823.1347017</v>
      </c>
      <c r="P124" s="38">
        <f>'[1]Annual Expected Cost'!P124</f>
        <v>2611887675.464416</v>
      </c>
      <c r="Q124" s="38">
        <f>'[1]Annual Expected Cost'!Q124</f>
        <v>870629225.1548053</v>
      </c>
      <c r="R124" s="38">
        <f>'[1]Annual Expected Cost'!R124</f>
        <v>609440457.60836375</v>
      </c>
      <c r="S124" s="38">
        <f>'[1]Annual Expected Cost'!S124</f>
        <v>348251690.06192213</v>
      </c>
    </row>
    <row r="125" spans="1:19" x14ac:dyDescent="0.35">
      <c r="A125">
        <v>2144</v>
      </c>
      <c r="B125" s="36">
        <f>'[1]Annual Expected Cost'!B125</f>
        <v>66539563.795635514</v>
      </c>
      <c r="C125" s="36">
        <f>'[1]Annual Expected Cost'!C125</f>
        <v>85366649.675795957</v>
      </c>
      <c r="D125" s="36">
        <f>'[1]Annual Expected Cost'!D125</f>
        <v>90008944.824328646</v>
      </c>
      <c r="E125" s="36">
        <f>'[1]Annual Expected Cost'!E125</f>
        <v>59189263.143792048</v>
      </c>
      <c r="F125" s="36">
        <f>'[1]Annual Expected Cost'!F125</f>
        <v>49259909.631652646</v>
      </c>
      <c r="G125" s="36">
        <f>'[1]Annual Expected Cost'!G125</f>
        <v>29530155.25038863</v>
      </c>
      <c r="H125" s="37">
        <f>'[1]Annual Expected Cost'!H125</f>
        <v>107064994.93511833</v>
      </c>
      <c r="I125" s="37">
        <f>'[1]Annual Expected Cost'!I125</f>
        <v>113841260.43734103</v>
      </c>
      <c r="J125" s="37">
        <f>'[1]Annual Expected Cost'!J125</f>
        <v>71828414.323560417</v>
      </c>
      <c r="K125" s="37">
        <f>'[1]Annual Expected Cost'!K125</f>
        <v>52854870.917336896</v>
      </c>
      <c r="L125" s="37">
        <f>'[1]Annual Expected Cost'!L125</f>
        <v>47433858.515558764</v>
      </c>
      <c r="M125" s="37">
        <f>'[1]Annual Expected Cost'!M125</f>
        <v>20328796.506668042</v>
      </c>
      <c r="N125" s="38">
        <f>'[1]Annual Expected Cost'!N125</f>
        <v>2018275165.0877137</v>
      </c>
      <c r="O125" s="38">
        <f>'[1]Annual Expected Cost'!O125</f>
        <v>3597794859.5041857</v>
      </c>
      <c r="P125" s="38">
        <f>'[1]Annual Expected Cost'!P125</f>
        <v>2632532824.0274529</v>
      </c>
      <c r="Q125" s="38">
        <f>'[1]Annual Expected Cost'!Q125</f>
        <v>877510941.34248424</v>
      </c>
      <c r="R125" s="38">
        <f>'[1]Annual Expected Cost'!R125</f>
        <v>614257658.93973911</v>
      </c>
      <c r="S125" s="38">
        <f>'[1]Annual Expected Cost'!S125</f>
        <v>351004376.53699374</v>
      </c>
    </row>
    <row r="126" spans="1:19" x14ac:dyDescent="0.35">
      <c r="A126">
        <v>2145</v>
      </c>
      <c r="B126" s="36">
        <f>'[1]Annual Expected Cost'!B126</f>
        <v>67600928.289503813</v>
      </c>
      <c r="C126" s="36">
        <f>'[1]Annual Expected Cost'!C126</f>
        <v>86728322.72800684</v>
      </c>
      <c r="D126" s="36">
        <f>'[1]Annual Expected Cost'!D126</f>
        <v>91444666.562158242</v>
      </c>
      <c r="E126" s="36">
        <f>'[1]Annual Expected Cost'!E126</f>
        <v>60133383.885430709</v>
      </c>
      <c r="F126" s="36">
        <f>'[1]Annual Expected Cost'!F126</f>
        <v>50045648.462384604</v>
      </c>
      <c r="G126" s="36">
        <f>'[1]Annual Expected Cost'!G126</f>
        <v>30001187.167241033</v>
      </c>
      <c r="H126" s="37">
        <f>'[1]Annual Expected Cost'!H126</f>
        <v>107961434.92767926</v>
      </c>
      <c r="I126" s="37">
        <f>'[1]Annual Expected Cost'!I126</f>
        <v>114794437.13829187</v>
      </c>
      <c r="J126" s="37">
        <f>'[1]Annual Expected Cost'!J126</f>
        <v>72429823.432493687</v>
      </c>
      <c r="K126" s="37">
        <f>'[1]Annual Expected Cost'!K126</f>
        <v>53297417.242778361</v>
      </c>
      <c r="L126" s="37">
        <f>'[1]Annual Expected Cost'!L126</f>
        <v>47831015.474288285</v>
      </c>
      <c r="M126" s="37">
        <f>'[1]Annual Expected Cost'!M126</f>
        <v>20499006.631837834</v>
      </c>
      <c r="N126" s="38">
        <f>'[1]Annual Expected Cost'!N126</f>
        <v>2034228221.1918261</v>
      </c>
      <c r="O126" s="38">
        <f>'[1]Annual Expected Cost'!O126</f>
        <v>3626232916.0376034</v>
      </c>
      <c r="P126" s="38">
        <f>'[1]Annual Expected Cost'!P126</f>
        <v>2653341158.0762954</v>
      </c>
      <c r="Q126" s="38">
        <f>'[1]Annual Expected Cost'!Q126</f>
        <v>884447052.69209838</v>
      </c>
      <c r="R126" s="38">
        <f>'[1]Annual Expected Cost'!R126</f>
        <v>619112936.88446891</v>
      </c>
      <c r="S126" s="38">
        <f>'[1]Annual Expected Cost'!S126</f>
        <v>353778821.07683933</v>
      </c>
    </row>
    <row r="127" spans="1:19" x14ac:dyDescent="0.35">
      <c r="A127">
        <v>2146</v>
      </c>
      <c r="B127" s="36">
        <f>'[1]Annual Expected Cost'!B127</f>
        <v>68679222.479399338</v>
      </c>
      <c r="C127" s="36">
        <f>'[1]Annual Expected Cost'!C127</f>
        <v>88111715.661554962</v>
      </c>
      <c r="D127" s="36">
        <f>'[1]Annual Expected Cost'!D127</f>
        <v>92903289.322908387</v>
      </c>
      <c r="E127" s="36">
        <f>'[1]Annual Expected Cost'!E127</f>
        <v>61092564.182256378</v>
      </c>
      <c r="F127" s="36">
        <f>'[1]Annual Expected Cost'!F127</f>
        <v>50843920.517694853</v>
      </c>
      <c r="G127" s="36">
        <f>'[1]Annual Expected Cost'!G127</f>
        <v>30479732.456942726</v>
      </c>
      <c r="H127" s="37">
        <f>'[1]Annual Expected Cost'!H127</f>
        <v>108865380.68494643</v>
      </c>
      <c r="I127" s="37">
        <f>'[1]Annual Expected Cost'!I127</f>
        <v>115755594.65234812</v>
      </c>
      <c r="J127" s="37">
        <f>'[1]Annual Expected Cost'!J127</f>
        <v>73036268.054457739</v>
      </c>
      <c r="K127" s="37">
        <f>'[1]Annual Expected Cost'!K127</f>
        <v>53743668.945733048</v>
      </c>
      <c r="L127" s="37">
        <f>'[1]Annual Expected Cost'!L127</f>
        <v>48231497.771811716</v>
      </c>
      <c r="M127" s="37">
        <f>'[1]Annual Expected Cost'!M127</f>
        <v>20670641.902205024</v>
      </c>
      <c r="N127" s="38">
        <f>'[1]Annual Expected Cost'!N127</f>
        <v>2050307375.0666802</v>
      </c>
      <c r="O127" s="38">
        <f>'[1]Annual Expected Cost'!O127</f>
        <v>3654895755.5536475</v>
      </c>
      <c r="P127" s="38">
        <f>'[1]Annual Expected Cost'!P127</f>
        <v>2674313967.4782786</v>
      </c>
      <c r="Q127" s="38">
        <f>'[1]Annual Expected Cost'!Q127</f>
        <v>891437989.15942621</v>
      </c>
      <c r="R127" s="38">
        <f>'[1]Annual Expected Cost'!R127</f>
        <v>624006592.41159844</v>
      </c>
      <c r="S127" s="38">
        <f>'[1]Annual Expected Cost'!S127</f>
        <v>356575195.6637705</v>
      </c>
    </row>
    <row r="128" spans="1:19" x14ac:dyDescent="0.35">
      <c r="A128">
        <v>2147</v>
      </c>
      <c r="B128" s="36">
        <f>'[1]Annual Expected Cost'!B128</f>
        <v>69774716.408845529</v>
      </c>
      <c r="C128" s="36">
        <f>'[1]Annual Expected Cost'!C128</f>
        <v>89517174.9276274</v>
      </c>
      <c r="D128" s="36">
        <f>'[1]Annual Expected Cost'!D128</f>
        <v>94385178.398011953</v>
      </c>
      <c r="E128" s="36">
        <f>'[1]Annual Expected Cost'!E128</f>
        <v>62067044.247403279</v>
      </c>
      <c r="F128" s="36">
        <f>'[1]Annual Expected Cost'!F128</f>
        <v>51654925.713525169</v>
      </c>
      <c r="G128" s="36">
        <f>'[1]Annual Expected Cost'!G128</f>
        <v>30965910.964390747</v>
      </c>
      <c r="H128" s="37">
        <f>'[1]Annual Expected Cost'!H128</f>
        <v>109776895.05162151</v>
      </c>
      <c r="I128" s="37">
        <f>'[1]Annual Expected Cost'!I128</f>
        <v>116724799.80172414</v>
      </c>
      <c r="J128" s="37">
        <f>'[1]Annual Expected Cost'!J128</f>
        <v>73647790.351087853</v>
      </c>
      <c r="K128" s="37">
        <f>'[1]Annual Expected Cost'!K128</f>
        <v>54193657.050800487</v>
      </c>
      <c r="L128" s="37">
        <f>'[1]Annual Expected Cost'!L128</f>
        <v>48635333.2507184</v>
      </c>
      <c r="M128" s="37">
        <f>'[1]Annual Expected Cost'!M128</f>
        <v>20843714.250307884</v>
      </c>
      <c r="N128" s="38">
        <f>'[1]Annual Expected Cost'!N128</f>
        <v>2066513623.4271176</v>
      </c>
      <c r="O128" s="38">
        <f>'[1]Annual Expected Cost'!O128</f>
        <v>3683785154.804862</v>
      </c>
      <c r="P128" s="38">
        <f>'[1]Annual Expected Cost'!P128</f>
        <v>2695452552.2962403</v>
      </c>
      <c r="Q128" s="38">
        <f>'[1]Annual Expected Cost'!Q128</f>
        <v>898484184.09874678</v>
      </c>
      <c r="R128" s="38">
        <f>'[1]Annual Expected Cost'!R128</f>
        <v>628938928.86912286</v>
      </c>
      <c r="S128" s="38">
        <f>'[1]Annual Expected Cost'!S128</f>
        <v>359393673.63949871</v>
      </c>
    </row>
    <row r="129" spans="1:19" x14ac:dyDescent="0.35">
      <c r="A129">
        <v>2148</v>
      </c>
      <c r="B129" s="36">
        <f>'[1]Annual Expected Cost'!B129</f>
        <v>70887684.428797215</v>
      </c>
      <c r="C129" s="36">
        <f>'[1]Annual Expected Cost'!C129</f>
        <v>90945052.503611952</v>
      </c>
      <c r="D129" s="36">
        <f>'[1]Annual Expected Cost'!D129</f>
        <v>95890704.905621022</v>
      </c>
      <c r="E129" s="36">
        <f>'[1]Annual Expected Cost'!E129</f>
        <v>63057068.125616126</v>
      </c>
      <c r="F129" s="36">
        <f>'[1]Annual Expected Cost'!F129</f>
        <v>52478867.154652201</v>
      </c>
      <c r="G129" s="36">
        <f>'[1]Annual Expected Cost'!G129</f>
        <v>31459844.446113497</v>
      </c>
      <c r="H129" s="37">
        <f>'[1]Annual Expected Cost'!H129</f>
        <v>110696041.3985958</v>
      </c>
      <c r="I129" s="37">
        <f>'[1]Annual Expected Cost'!I129</f>
        <v>117702119.96812718</v>
      </c>
      <c r="J129" s="37">
        <f>'[1]Annual Expected Cost'!J129</f>
        <v>74264432.837032631</v>
      </c>
      <c r="K129" s="37">
        <f>'[1]Annual Expected Cost'!K129</f>
        <v>54647412.842344753</v>
      </c>
      <c r="L129" s="37">
        <f>'[1]Annual Expected Cost'!L129</f>
        <v>49042549.98671966</v>
      </c>
      <c r="M129" s="37">
        <f>'[1]Annual Expected Cost'!M129</f>
        <v>21018235.70859414</v>
      </c>
      <c r="N129" s="38">
        <f>'[1]Annual Expected Cost'!N129</f>
        <v>2082847970.8663146</v>
      </c>
      <c r="O129" s="38">
        <f>'[1]Annual Expected Cost'!O129</f>
        <v>3712902904.5877786</v>
      </c>
      <c r="P129" s="38">
        <f>'[1]Annual Expected Cost'!P129</f>
        <v>2716758222.8691063</v>
      </c>
      <c r="Q129" s="38">
        <f>'[1]Annual Expected Cost'!Q129</f>
        <v>905586074.28970206</v>
      </c>
      <c r="R129" s="38">
        <f>'[1]Annual Expected Cost'!R129</f>
        <v>633910252.00279152</v>
      </c>
      <c r="S129" s="38">
        <f>'[1]Annual Expected Cost'!S129</f>
        <v>362234429.71588081</v>
      </c>
    </row>
    <row r="130" spans="1:19" x14ac:dyDescent="0.35">
      <c r="A130">
        <v>2149</v>
      </c>
      <c r="B130" s="36">
        <f>'[1]Annual Expected Cost'!B130</f>
        <v>72018405.266348019</v>
      </c>
      <c r="C130" s="36">
        <f>'[1]Annual Expected Cost'!C130</f>
        <v>92395705.981244951</v>
      </c>
      <c r="D130" s="36">
        <f>'[1]Annual Expected Cost'!D130</f>
        <v>97420245.883548275</v>
      </c>
      <c r="E130" s="36">
        <f>'[1]Annual Expected Cost'!E130</f>
        <v>64062883.754367717</v>
      </c>
      <c r="F130" s="36">
        <f>'[1]Annual Expected Cost'!F130</f>
        <v>53315951.185552217</v>
      </c>
      <c r="G130" s="36">
        <f>'[1]Annual Expected Cost'!G130</f>
        <v>31961656.600762978</v>
      </c>
      <c r="H130" s="37">
        <f>'[1]Annual Expected Cost'!H130</f>
        <v>111622883.62735613</v>
      </c>
      <c r="I130" s="37">
        <f>'[1]Annual Expected Cost'!I130</f>
        <v>118687623.09744197</v>
      </c>
      <c r="J130" s="37">
        <f>'[1]Annual Expected Cost'!J130</f>
        <v>74886238.382909819</v>
      </c>
      <c r="K130" s="37">
        <f>'[1]Annual Expected Cost'!K130</f>
        <v>55104967.866669483</v>
      </c>
      <c r="L130" s="37">
        <f>'[1]Annual Expected Cost'!L130</f>
        <v>49453176.290600829</v>
      </c>
      <c r="M130" s="37">
        <f>'[1]Annual Expected Cost'!M130</f>
        <v>21194218.410257496</v>
      </c>
      <c r="N130" s="38">
        <f>'[1]Annual Expected Cost'!N130</f>
        <v>2099311429.9180555</v>
      </c>
      <c r="O130" s="38">
        <f>'[1]Annual Expected Cost'!O130</f>
        <v>3742250809.8539252</v>
      </c>
      <c r="P130" s="38">
        <f>'[1]Annual Expected Cost'!P130</f>
        <v>2738232299.893116</v>
      </c>
      <c r="Q130" s="38">
        <f>'[1]Annual Expected Cost'!Q130</f>
        <v>912744099.96437192</v>
      </c>
      <c r="R130" s="38">
        <f>'[1]Annual Expected Cost'!R130</f>
        <v>638920869.97506046</v>
      </c>
      <c r="S130" s="38">
        <f>'[1]Annual Expected Cost'!S130</f>
        <v>365097639.98574877</v>
      </c>
    </row>
    <row r="131" spans="1:19" x14ac:dyDescent="0.35">
      <c r="A131">
        <v>2150</v>
      </c>
      <c r="B131" s="36">
        <f>'[1]Annual Expected Cost'!B131</f>
        <v>85140536.210724041</v>
      </c>
      <c r="C131" s="36">
        <f>'[1]Annual Expected Cost'!C131</f>
        <v>109230687.92926225</v>
      </c>
      <c r="D131" s="36">
        <f>'[1]Annual Expected Cost'!D131</f>
        <v>115170725.33931275</v>
      </c>
      <c r="E131" s="36">
        <f>'[1]Annual Expected Cost'!E131</f>
        <v>75735476.978144065</v>
      </c>
      <c r="F131" s="36">
        <f>'[1]Annual Expected Cost'!F131</f>
        <v>63030396.962202683</v>
      </c>
      <c r="G131" s="36">
        <f>'[1]Annual Expected Cost'!G131</f>
        <v>37785237.969487995</v>
      </c>
      <c r="H131" s="37">
        <f>'[1]Annual Expected Cost'!H131</f>
        <v>130976854.27569553</v>
      </c>
      <c r="I131" s="37">
        <f>'[1]Annual Expected Cost'!I131</f>
        <v>139266528.5969421</v>
      </c>
      <c r="J131" s="37">
        <f>'[1]Annual Expected Cost'!J131</f>
        <v>87870547.805213451</v>
      </c>
      <c r="K131" s="37">
        <f>'[1]Annual Expected Cost'!K131</f>
        <v>64659459.705723107</v>
      </c>
      <c r="L131" s="37">
        <f>'[1]Annual Expected Cost'!L131</f>
        <v>58027720.248725876</v>
      </c>
      <c r="M131" s="37">
        <f>'[1]Annual Expected Cost'!M131</f>
        <v>24869022.963739656</v>
      </c>
      <c r="N131" s="38">
        <f>'[1]Annual Expected Cost'!N131</f>
        <v>2462160386.0529776</v>
      </c>
      <c r="O131" s="38">
        <f>'[1]Annual Expected Cost'!O131</f>
        <v>4389068514.2683506</v>
      </c>
      <c r="P131" s="38">
        <f>'[1]Annual Expected Cost'!P131</f>
        <v>3211513547.0256228</v>
      </c>
      <c r="Q131" s="38">
        <f>'[1]Annual Expected Cost'!Q131</f>
        <v>1070504515.6752075</v>
      </c>
      <c r="R131" s="38">
        <f>'[1]Annual Expected Cost'!R131</f>
        <v>749353160.97264528</v>
      </c>
      <c r="S131" s="38">
        <f>'[1]Annual Expected Cost'!S131</f>
        <v>428201806.27008301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V4" sqref="V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640141.42405426339</v>
      </c>
      <c r="E4" s="36">
        <f>'Total Cost'!C4/(1+Assumptions!$D$49)^($A4-2022)</f>
        <v>821266.710705276</v>
      </c>
      <c r="F4" s="36">
        <f>'Total Cost'!D4/(1+Assumptions!$D$49)^($A4-2022)</f>
        <v>865927.74029045703</v>
      </c>
      <c r="G4" s="36">
        <f>'Total Cost'!E4/(1+Assumptions!$D$49)^($A4-2022)</f>
        <v>569428.12721106003</v>
      </c>
      <c r="H4" s="36">
        <f>'Total Cost'!F4/(1+Assumptions!$D$49)^($A4-2022)</f>
        <v>473903.14726497792</v>
      </c>
      <c r="I4" s="36">
        <f>'Total Cost'!G4/(1+Assumptions!$D$49)^($A4-2022)</f>
        <v>284093.77152795799</v>
      </c>
      <c r="J4" s="37">
        <f>'Total Cost'!H4/(1+Assumptions!$D$49)^($A4-2022)</f>
        <v>2781853.8398416727</v>
      </c>
      <c r="K4" s="37">
        <f>'Total Cost'!I4/(1+Assumptions!$D$49)^($A4-2022)</f>
        <v>2972551.7597159538</v>
      </c>
      <c r="L4" s="37">
        <f>'Total Cost'!J4/(1+Assumptions!$D$49)^($A4-2022)</f>
        <v>1888848.6812328009</v>
      </c>
      <c r="M4" s="37">
        <f>'Total Cost'!K4/(1+Assumptions!$D$49)^($A4-2022)</f>
        <v>1436477.5429740797</v>
      </c>
      <c r="N4" s="37">
        <f>'Total Cost'!L4/(1+Assumptions!$D$49)^($A4-2022)</f>
        <v>1273360.4434244544</v>
      </c>
      <c r="O4" s="37">
        <f>'Total Cost'!M4/(1+Assumptions!$D$49)^($A4-2022)</f>
        <v>541106.83995836158</v>
      </c>
      <c r="P4" s="38">
        <f>'Total Cost'!N4/(1+Assumptions!$D$49)^($A4-2022)</f>
        <v>66332699.250513315</v>
      </c>
      <c r="Q4" s="38">
        <f>'Total Cost'!O4/(1+Assumptions!$D$49)^($A4-2022)</f>
        <v>119875742.34192638</v>
      </c>
      <c r="R4" s="38">
        <f>'Total Cost'!P4/(1+Assumptions!$D$49)^($A4-2022)</f>
        <v>89434084.000222772</v>
      </c>
      <c r="S4" s="38">
        <f>'Total Cost'!Q4/(1+Assumptions!$D$49)^($A4-2022)</f>
        <v>32537678.615970857</v>
      </c>
      <c r="T4" s="38">
        <f>'Total Cost'!R4/(1+Assumptions!$D$49)^($A4-2022)</f>
        <v>22055535.560476687</v>
      </c>
      <c r="U4" s="38">
        <f>'Total Cost'!S4/(1+Assumptions!$D$49)^($A4-2022)</f>
        <v>12321935.992665604</v>
      </c>
      <c r="V4" s="84">
        <f>SUM(D4,J4,P4)</f>
        <v>69754694.514409244</v>
      </c>
      <c r="W4" s="84">
        <f t="shared" ref="W4:W67" si="0">SUM(E4,K4,Q4)</f>
        <v>123669560.81234761</v>
      </c>
      <c r="X4" s="84">
        <f t="shared" ref="X4:X67" si="1">SUM(F4,L4,R4)</f>
        <v>92188860.42174603</v>
      </c>
      <c r="Y4" s="84">
        <f t="shared" ref="Y4:Y67" si="2">SUM(G4,M4,S4)</f>
        <v>34543584.286155999</v>
      </c>
      <c r="Z4" s="84">
        <f t="shared" ref="Z4:Z67" si="3">SUM(H4,N4,T4)</f>
        <v>23802799.151166119</v>
      </c>
      <c r="AA4" s="84">
        <f t="shared" ref="AA4:AA67" si="4">SUM(I4,O4,U4)</f>
        <v>13147136.604151923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616120.22381980298</v>
      </c>
      <c r="E5" s="36">
        <f>'Total Cost'!C5/(1+Assumptions!$D$49)^($A5-2022)</f>
        <v>790448.81428044511</v>
      </c>
      <c r="F5" s="36">
        <f>'Total Cost'!D5/(1+Assumptions!$D$49)^($A5-2022)</f>
        <v>833433.94617484976</v>
      </c>
      <c r="G5" s="36">
        <f>'Total Cost'!E5/(1+Assumptions!$D$49)^($A5-2022)</f>
        <v>548060.431653662</v>
      </c>
      <c r="H5" s="36">
        <f>'Total Cost'!F5/(1+Assumptions!$D$49)^($A5-2022)</f>
        <v>456120.01065729605</v>
      </c>
      <c r="I5" s="36">
        <f>'Total Cost'!G5/(1+Assumptions!$D$49)^($A5-2022)</f>
        <v>273433.20010607538</v>
      </c>
      <c r="J5" s="37">
        <f>'Total Cost'!H5/(1+Assumptions!$D$49)^($A5-2022)</f>
        <v>2658818.269525242</v>
      </c>
      <c r="K5" s="37">
        <f>'Total Cost'!I5/(1+Assumptions!$D$49)^($A5-2022)</f>
        <v>2841158.0867833337</v>
      </c>
      <c r="L5" s="37">
        <f>'Total Cost'!J5/(1+Assumptions!$D$49)^($A5-2022)</f>
        <v>1805426.0523562406</v>
      </c>
      <c r="M5" s="37">
        <f>'Total Cost'!K5/(1+Assumptions!$D$49)^($A5-2022)</f>
        <v>1373273.5011075768</v>
      </c>
      <c r="N5" s="37">
        <f>'Total Cost'!L5/(1+Assumptions!$D$49)^($A5-2022)</f>
        <v>1217254.9811131135</v>
      </c>
      <c r="O5" s="37">
        <f>'Total Cost'!M5/(1+Assumptions!$D$49)^($A5-2022)</f>
        <v>517241.91905872728</v>
      </c>
      <c r="P5" s="38">
        <f>'Total Cost'!N5/(1+Assumptions!$D$49)^($A5-2022)</f>
        <v>63425910.305948295</v>
      </c>
      <c r="Q5" s="38">
        <f>'Total Cost'!O5/(1+Assumptions!$D$49)^($A5-2022)</f>
        <v>114629710.48578729</v>
      </c>
      <c r="R5" s="38">
        <f>'Total Cost'!P5/(1+Assumptions!$D$49)^($A5-2022)</f>
        <v>85527621.297731653</v>
      </c>
      <c r="S5" s="38">
        <f>'Total Cost'!Q5/(1+Assumptions!$D$49)^($A5-2022)</f>
        <v>31127901.697206896</v>
      </c>
      <c r="T5" s="38">
        <f>'Total Cost'!R5/(1+Assumptions!$D$49)^($A5-2022)</f>
        <v>21097147.20177839</v>
      </c>
      <c r="U5" s="38">
        <f>'Total Cost'!S5/(1+Assumptions!$D$49)^($A5-2022)</f>
        <v>11785387.080215685</v>
      </c>
      <c r="V5" s="84">
        <f t="shared" ref="V5:V68" si="5">SUM(D5,J5,P5)</f>
        <v>66700848.799293339</v>
      </c>
      <c r="W5" s="84">
        <f t="shared" si="0"/>
        <v>118261317.38685107</v>
      </c>
      <c r="X5" s="84">
        <f t="shared" si="1"/>
        <v>88166481.296262741</v>
      </c>
      <c r="Y5" s="84">
        <f t="shared" si="2"/>
        <v>33049235.629968137</v>
      </c>
      <c r="Z5" s="84">
        <f t="shared" si="3"/>
        <v>22770522.193548799</v>
      </c>
      <c r="AA5" s="84">
        <f t="shared" si="4"/>
        <v>12576062.199380487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593000.41512012179</v>
      </c>
      <c r="E6" s="36">
        <f>'Total Cost'!C6/(1+Assumptions!$D$49)^($A6-2022)</f>
        <v>760787.35428201687</v>
      </c>
      <c r="F6" s="36">
        <f>'Total Cost'!D6/(1+Assumptions!$D$49)^($A6-2022)</f>
        <v>802159.47626714152</v>
      </c>
      <c r="G6" s="36">
        <f>'Total Cost'!E6/(1+Assumptions!$D$49)^($A6-2022)</f>
        <v>527494.55531034095</v>
      </c>
      <c r="H6" s="36">
        <f>'Total Cost'!F6/(1+Assumptions!$D$49)^($A6-2022)</f>
        <v>439004.18328660179</v>
      </c>
      <c r="I6" s="36">
        <f>'Total Cost'!G6/(1+Assumptions!$D$49)^($A6-2022)</f>
        <v>263172.66484982154</v>
      </c>
      <c r="J6" s="37">
        <f>'Total Cost'!H6/(1+Assumptions!$D$49)^($A6-2022)</f>
        <v>2541231.1901320643</v>
      </c>
      <c r="K6" s="37">
        <f>'Total Cost'!I6/(1+Assumptions!$D$49)^($A6-2022)</f>
        <v>2715580.0331104263</v>
      </c>
      <c r="L6" s="37">
        <f>'Total Cost'!J6/(1+Assumptions!$D$49)^($A6-2022)</f>
        <v>1725693.0769831873</v>
      </c>
      <c r="M6" s="37">
        <f>'Total Cost'!K6/(1+Assumptions!$D$49)^($A6-2022)</f>
        <v>1312855.4254955901</v>
      </c>
      <c r="N6" s="37">
        <f>'Total Cost'!L6/(1+Assumptions!$D$49)^($A6-2022)</f>
        <v>1163625.6986557296</v>
      </c>
      <c r="O6" s="37">
        <f>'Total Cost'!M6/(1+Assumptions!$D$49)^($A6-2022)</f>
        <v>494431.18206529703</v>
      </c>
      <c r="P6" s="38">
        <f>'Total Cost'!N6/(1+Assumptions!$D$49)^($A6-2022)</f>
        <v>60646883.19813621</v>
      </c>
      <c r="Q6" s="38">
        <f>'Total Cost'!O6/(1+Assumptions!$D$49)^($A6-2022)</f>
        <v>109613968.81460728</v>
      </c>
      <c r="R6" s="38">
        <f>'Total Cost'!P6/(1+Assumptions!$D$49)^($A6-2022)</f>
        <v>81792344.104585573</v>
      </c>
      <c r="S6" s="38">
        <f>'Total Cost'!Q6/(1+Assumptions!$D$49)^($A6-2022)</f>
        <v>29779435.072073642</v>
      </c>
      <c r="T6" s="38">
        <f>'Total Cost'!R6/(1+Assumptions!$D$49)^($A6-2022)</f>
        <v>20180552.754701905</v>
      </c>
      <c r="U6" s="38">
        <f>'Total Cost'!S6/(1+Assumptions!$D$49)^($A6-2022)</f>
        <v>11272282.162843611</v>
      </c>
      <c r="V6" s="84">
        <f t="shared" si="5"/>
        <v>63781114.803388394</v>
      </c>
      <c r="W6" s="84">
        <f t="shared" si="0"/>
        <v>113090336.20199972</v>
      </c>
      <c r="X6" s="84">
        <f t="shared" si="1"/>
        <v>84320196.657835901</v>
      </c>
      <c r="Y6" s="84">
        <f t="shared" si="2"/>
        <v>31619785.052879572</v>
      </c>
      <c r="Z6" s="84">
        <f t="shared" si="3"/>
        <v>21783182.636644237</v>
      </c>
      <c r="AA6" s="84">
        <f t="shared" si="4"/>
        <v>12029886.009758729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570748.17338812747</v>
      </c>
      <c r="E7" s="36">
        <f>'Total Cost'!C7/(1+Assumptions!$D$49)^($A7-2022)</f>
        <v>732238.93562585348</v>
      </c>
      <c r="F7" s="36">
        <f>'Total Cost'!D7/(1+Assumptions!$D$49)^($A7-2022)</f>
        <v>772058.57562967623</v>
      </c>
      <c r="G7" s="36">
        <f>'Total Cost'!E7/(1+Assumptions!$D$49)^($A7-2022)</f>
        <v>507700.41004874127</v>
      </c>
      <c r="H7" s="36">
        <f>'Total Cost'!F7/(1+Assumptions!$D$49)^($A7-2022)</f>
        <v>422530.62448500906</v>
      </c>
      <c r="I7" s="36">
        <f>'Total Cost'!G7/(1+Assumptions!$D$49)^($A7-2022)</f>
        <v>253297.15446876199</v>
      </c>
      <c r="J7" s="37">
        <f>'Total Cost'!H7/(1+Assumptions!$D$49)^($A7-2022)</f>
        <v>2428851.0497930278</v>
      </c>
      <c r="K7" s="37">
        <f>'Total Cost'!I7/(1+Assumptions!$D$49)^($A7-2022)</f>
        <v>2595559.8888915074</v>
      </c>
      <c r="L7" s="37">
        <f>'Total Cost'!J7/(1+Assumptions!$D$49)^($A7-2022)</f>
        <v>1649486.3611984544</v>
      </c>
      <c r="M7" s="37">
        <f>'Total Cost'!K7/(1+Assumptions!$D$49)^($A7-2022)</f>
        <v>1255100.3142361026</v>
      </c>
      <c r="N7" s="37">
        <f>'Total Cost'!L7/(1+Assumptions!$D$49)^($A7-2022)</f>
        <v>1112363.1482307327</v>
      </c>
      <c r="O7" s="37">
        <f>'Total Cost'!M7/(1+Assumptions!$D$49)^($A7-2022)</f>
        <v>472627.99737773876</v>
      </c>
      <c r="P7" s="38">
        <f>'Total Cost'!N7/(1+Assumptions!$D$49)^($A7-2022)</f>
        <v>57989986.870079413</v>
      </c>
      <c r="Q7" s="38">
        <f>'Total Cost'!O7/(1+Assumptions!$D$49)^($A7-2022)</f>
        <v>104818379.05697671</v>
      </c>
      <c r="R7" s="38">
        <f>'Total Cost'!P7/(1+Assumptions!$D$49)^($A7-2022)</f>
        <v>78220728.359545723</v>
      </c>
      <c r="S7" s="38">
        <f>'Total Cost'!Q7/(1+Assumptions!$D$49)^($A7-2022)</f>
        <v>28489603.010269731</v>
      </c>
      <c r="T7" s="38">
        <f>'Total Cost'!R7/(1+Assumptions!$D$49)^($A7-2022)</f>
        <v>19303923.550603431</v>
      </c>
      <c r="U7" s="38">
        <f>'Total Cost'!S7/(1+Assumptions!$D$49)^($A7-2022)</f>
        <v>10781593.586778508</v>
      </c>
      <c r="V7" s="84">
        <f t="shared" si="5"/>
        <v>60989586.093260571</v>
      </c>
      <c r="W7" s="84">
        <f t="shared" si="0"/>
        <v>108146177.88149406</v>
      </c>
      <c r="X7" s="84">
        <f t="shared" si="1"/>
        <v>80642273.296373859</v>
      </c>
      <c r="Y7" s="84">
        <f t="shared" si="2"/>
        <v>30252403.734554574</v>
      </c>
      <c r="Z7" s="84">
        <f t="shared" si="3"/>
        <v>20838817.323319174</v>
      </c>
      <c r="AA7" s="84">
        <f t="shared" si="4"/>
        <v>11507518.738625009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549330.94331796945</v>
      </c>
      <c r="E8" s="36">
        <f>'Total Cost'!C8/(1+Assumptions!$D$49)^($A8-2022)</f>
        <v>704761.79162111599</v>
      </c>
      <c r="F8" s="36">
        <f>'Total Cost'!D8/(1+Assumptions!$D$49)^($A8-2022)</f>
        <v>743087.20627120673</v>
      </c>
      <c r="G8" s="36">
        <f>'Total Cost'!E8/(1+Assumptions!$D$49)^($A8-2022)</f>
        <v>488649.03678865888</v>
      </c>
      <c r="H8" s="36">
        <f>'Total Cost'!F8/(1+Assumptions!$D$49)^($A8-2022)</f>
        <v>406675.23323152005</v>
      </c>
      <c r="I8" s="36">
        <f>'Total Cost'!G8/(1+Assumptions!$D$49)^($A8-2022)</f>
        <v>243792.22096863374</v>
      </c>
      <c r="J8" s="37">
        <f>'Total Cost'!H8/(1+Assumptions!$D$49)^($A8-2022)</f>
        <v>2321447.0162333911</v>
      </c>
      <c r="K8" s="37">
        <f>'Total Cost'!I8/(1+Assumptions!$D$49)^($A8-2022)</f>
        <v>2480851.3763196417</v>
      </c>
      <c r="L8" s="37">
        <f>'Total Cost'!J8/(1+Assumptions!$D$49)^($A8-2022)</f>
        <v>1576649.7550173071</v>
      </c>
      <c r="M8" s="37">
        <f>'Total Cost'!K8/(1+Assumptions!$D$49)^($A8-2022)</f>
        <v>1199890.6039237445</v>
      </c>
      <c r="N8" s="37">
        <f>'Total Cost'!L8/(1+Assumptions!$D$49)^($A8-2022)</f>
        <v>1063362.7260899702</v>
      </c>
      <c r="O8" s="37">
        <f>'Total Cost'!M8/(1+Assumptions!$D$49)^($A8-2022)</f>
        <v>451787.79870948801</v>
      </c>
      <c r="P8" s="38">
        <f>'Total Cost'!N8/(1+Assumptions!$D$49)^($A8-2022)</f>
        <v>55449839.082218178</v>
      </c>
      <c r="Q8" s="38">
        <f>'Total Cost'!O8/(1+Assumptions!$D$49)^($A8-2022)</f>
        <v>100233250.4450146</v>
      </c>
      <c r="R8" s="38">
        <f>'Total Cost'!P8/(1+Assumptions!$D$49)^($A8-2022)</f>
        <v>74805581.620032847</v>
      </c>
      <c r="S8" s="38">
        <f>'Total Cost'!Q8/(1+Assumptions!$D$49)^($A8-2022)</f>
        <v>27255846.941475365</v>
      </c>
      <c r="T8" s="38">
        <f>'Total Cost'!R8/(1+Assumptions!$D$49)^($A8-2022)</f>
        <v>18465511.182382148</v>
      </c>
      <c r="U8" s="38">
        <f>'Total Cost'!S8/(1+Assumptions!$D$49)^($A8-2022)</f>
        <v>10312338.879072793</v>
      </c>
      <c r="V8" s="84">
        <f t="shared" si="5"/>
        <v>58320617.041769534</v>
      </c>
      <c r="W8" s="84">
        <f t="shared" si="0"/>
        <v>103418863.61295535</v>
      </c>
      <c r="X8" s="84">
        <f t="shared" si="1"/>
        <v>77125318.581321359</v>
      </c>
      <c r="Y8" s="84">
        <f t="shared" si="2"/>
        <v>28944386.582187768</v>
      </c>
      <c r="Z8" s="84">
        <f t="shared" si="3"/>
        <v>19935549.141703639</v>
      </c>
      <c r="AA8" s="84">
        <f t="shared" si="4"/>
        <v>11007918.898750914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528717.39123622281</v>
      </c>
      <c r="E9" s="36">
        <f>'Total Cost'!C9/(1+Assumptions!$D$49)^($A9-2022)</f>
        <v>678315.72286507662</v>
      </c>
      <c r="F9" s="36">
        <f>'Total Cost'!D9/(1+Assumptions!$D$49)^($A9-2022)</f>
        <v>715202.98271876655</v>
      </c>
      <c r="G9" s="36">
        <f>'Total Cost'!E9/(1+Assumptions!$D$49)^($A9-2022)</f>
        <v>470312.56313454709</v>
      </c>
      <c r="H9" s="36">
        <f>'Total Cost'!F9/(1+Assumptions!$D$49)^($A9-2022)</f>
        <v>391414.81289193244</v>
      </c>
      <c r="I9" s="36">
        <f>'Total Cost'!G9/(1+Assumptions!$D$49)^($A9-2022)</f>
        <v>234643.95851375005</v>
      </c>
      <c r="J9" s="37">
        <f>'Total Cost'!H9/(1+Assumptions!$D$49)^($A9-2022)</f>
        <v>2218798.5006372146</v>
      </c>
      <c r="K9" s="37">
        <f>'Total Cost'!I9/(1+Assumptions!$D$49)^($A9-2022)</f>
        <v>2371219.1419909657</v>
      </c>
      <c r="L9" s="37">
        <f>'Total Cost'!J9/(1+Assumptions!$D$49)^($A9-2022)</f>
        <v>1507034.0309113795</v>
      </c>
      <c r="M9" s="37">
        <f>'Total Cost'!K9/(1+Assumptions!$D$49)^($A9-2022)</f>
        <v>1147113.9288760272</v>
      </c>
      <c r="N9" s="37">
        <f>'Total Cost'!L9/(1+Assumptions!$D$49)^($A9-2022)</f>
        <v>1016524.457909271</v>
      </c>
      <c r="O9" s="37">
        <f>'Total Cost'!M9/(1+Assumptions!$D$49)^($A9-2022)</f>
        <v>431867.99351343204</v>
      </c>
      <c r="P9" s="38">
        <f>'Total Cost'!N9/(1+Assumptions!$D$49)^($A9-2022)</f>
        <v>53021295.392525904</v>
      </c>
      <c r="Q9" s="38">
        <f>'Total Cost'!O9/(1+Assumptions!$D$49)^($A9-2022)</f>
        <v>95849319.913891271</v>
      </c>
      <c r="R9" s="38">
        <f>'Total Cost'!P9/(1+Assumptions!$D$49)^($A9-2022)</f>
        <v>71540028.409081846</v>
      </c>
      <c r="S9" s="38">
        <f>'Total Cost'!Q9/(1+Assumptions!$D$49)^($A9-2022)</f>
        <v>26075720.309659287</v>
      </c>
      <c r="T9" s="38">
        <f>'Total Cost'!R9/(1+Assumptions!$D$49)^($A9-2022)</f>
        <v>17663643.97159468</v>
      </c>
      <c r="U9" s="38">
        <f>'Total Cost'!S9/(1+Assumptions!$D$49)^($A9-2022)</f>
        <v>9863578.7557688989</v>
      </c>
      <c r="V9" s="84">
        <f t="shared" si="5"/>
        <v>55768811.284399338</v>
      </c>
      <c r="W9" s="84">
        <f t="shared" si="0"/>
        <v>98898854.77874732</v>
      </c>
      <c r="X9" s="84">
        <f t="shared" si="1"/>
        <v>73762265.422711998</v>
      </c>
      <c r="Y9" s="84">
        <f t="shared" si="2"/>
        <v>27693146.801669862</v>
      </c>
      <c r="Z9" s="84">
        <f t="shared" si="3"/>
        <v>19071583.242395885</v>
      </c>
      <c r="AA9" s="84">
        <f t="shared" si="4"/>
        <v>10530090.707796082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508877.3592603351</v>
      </c>
      <c r="E10" s="36">
        <f>'Total Cost'!C10/(1+Assumptions!$D$49)^($A10-2022)</f>
        <v>652862.03843089519</v>
      </c>
      <c r="F10" s="36">
        <f>'Total Cost'!D10/(1+Assumptions!$D$49)^($A10-2022)</f>
        <v>688365.11000719748</v>
      </c>
      <c r="G10" s="36">
        <f>'Total Cost'!E10/(1+Assumptions!$D$49)^($A10-2022)</f>
        <v>452664.16259785625</v>
      </c>
      <c r="H10" s="36">
        <f>'Total Cost'!F10/(1+Assumptions!$D$49)^($A10-2022)</f>
        <v>376727.03728187602</v>
      </c>
      <c r="I10" s="36">
        <f>'Total Cost'!G10/(1+Assumptions!$D$49)^($A10-2022)</f>
        <v>225838.9830825906</v>
      </c>
      <c r="J10" s="37">
        <f>'Total Cost'!H10/(1+Assumptions!$D$49)^($A10-2022)</f>
        <v>2120694.7026770269</v>
      </c>
      <c r="K10" s="37">
        <f>'Total Cost'!I10/(1+Assumptions!$D$49)^($A10-2022)</f>
        <v>2266438.2718654694</v>
      </c>
      <c r="L10" s="37">
        <f>'Total Cost'!J10/(1+Assumptions!$D$49)^($A10-2022)</f>
        <v>1440496.5766137154</v>
      </c>
      <c r="M10" s="37">
        <f>'Total Cost'!K10/(1+Assumptions!$D$49)^($A10-2022)</f>
        <v>1096662.8910314655</v>
      </c>
      <c r="N10" s="37">
        <f>'Total Cost'!L10/(1+Assumptions!$D$49)^($A10-2022)</f>
        <v>971752.79366054002</v>
      </c>
      <c r="O10" s="37">
        <f>'Total Cost'!M10/(1+Assumptions!$D$49)^($A10-2022)</f>
        <v>412827.8754719256</v>
      </c>
      <c r="P10" s="38">
        <f>'Total Cost'!N10/(1+Assumptions!$D$49)^($A10-2022)</f>
        <v>50699438.625694737</v>
      </c>
      <c r="Q10" s="38">
        <f>'Total Cost'!O10/(1+Assumptions!$D$49)^($A10-2022)</f>
        <v>91657733.179377809</v>
      </c>
      <c r="R10" s="38">
        <f>'Total Cost'!P10/(1+Assumptions!$D$49)^($A10-2022)</f>
        <v>68417496.211264297</v>
      </c>
      <c r="S10" s="38">
        <f>'Total Cost'!Q10/(1+Assumptions!$D$49)^($A10-2022)</f>
        <v>24946883.6540251</v>
      </c>
      <c r="T10" s="38">
        <f>'Total Cost'!R10/(1+Assumptions!$D$49)^($A10-2022)</f>
        <v>16896723.591489419</v>
      </c>
      <c r="U10" s="38">
        <f>'Total Cost'!S10/(1+Assumptions!$D$49)^($A10-2022)</f>
        <v>9434415.2180987671</v>
      </c>
      <c r="V10" s="84">
        <f t="shared" si="5"/>
        <v>53329010.687632099</v>
      </c>
      <c r="W10" s="84">
        <f t="shared" si="0"/>
        <v>94577033.489674181</v>
      </c>
      <c r="X10" s="84">
        <f t="shared" si="1"/>
        <v>70546357.897885203</v>
      </c>
      <c r="Y10" s="84">
        <f t="shared" si="2"/>
        <v>26496210.70765442</v>
      </c>
      <c r="Z10" s="84">
        <f t="shared" si="3"/>
        <v>18245203.422431834</v>
      </c>
      <c r="AA10" s="84">
        <f t="shared" si="4"/>
        <v>10073082.076653283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576720.32551017334</v>
      </c>
      <c r="E11" s="36">
        <f>'Total Cost'!C11/(1+Assumptions!$D$49)^($A11-2022)</f>
        <v>739900.88272816828</v>
      </c>
      <c r="F11" s="36">
        <f>'Total Cost'!D11/(1+Assumptions!$D$49)^($A11-2022)</f>
        <v>780137.18450794753</v>
      </c>
      <c r="G11" s="36">
        <f>'Total Cost'!E11/(1+Assumptions!$D$49)^($A11-2022)</f>
        <v>513012.84769218916</v>
      </c>
      <c r="H11" s="36">
        <f>'Total Cost'!F11/(1+Assumptions!$D$49)^($A11-2022)</f>
        <v>426951.86888543842</v>
      </c>
      <c r="I11" s="36">
        <f>'Total Cost'!G11/(1+Assumptions!$D$49)^($A11-2022)</f>
        <v>255947.58632137533</v>
      </c>
      <c r="J11" s="37">
        <f>'Total Cost'!H11/(1+Assumptions!$D$49)^($A11-2022)</f>
        <v>2386724.2251383332</v>
      </c>
      <c r="K11" s="37">
        <f>'Total Cost'!I11/(1+Assumptions!$D$49)^($A11-2022)</f>
        <v>2550820.8502015108</v>
      </c>
      <c r="L11" s="37">
        <f>'Total Cost'!J11/(1+Assumptions!$D$49)^($A11-2022)</f>
        <v>1621307.3192120695</v>
      </c>
      <c r="M11" s="37">
        <f>'Total Cost'!K11/(1+Assumptions!$D$49)^($A11-2022)</f>
        <v>1234536.8000269867</v>
      </c>
      <c r="N11" s="37">
        <f>'Total Cost'!L11/(1+Assumptions!$D$49)^($A11-2022)</f>
        <v>1093850.4062583202</v>
      </c>
      <c r="O11" s="37">
        <f>'Total Cost'!M11/(1+Assumptions!$D$49)^($A11-2022)</f>
        <v>464676.90450299444</v>
      </c>
      <c r="P11" s="38">
        <f>'Total Cost'!N11/(1+Assumptions!$D$49)^($A11-2022)</f>
        <v>57084913.109468736</v>
      </c>
      <c r="Q11" s="38">
        <f>'Total Cost'!O11/(1+Assumptions!$D$49)^($A11-2022)</f>
        <v>103208305.65250996</v>
      </c>
      <c r="R11" s="38">
        <f>'Total Cost'!P11/(1+Assumptions!$D$49)^($A11-2022)</f>
        <v>77046127.266666442</v>
      </c>
      <c r="S11" s="38">
        <f>'Total Cost'!Q11/(1+Assumptions!$D$49)^($A11-2022)</f>
        <v>28103618.860385805</v>
      </c>
      <c r="T11" s="38">
        <f>'Total Cost'!R11/(1+Assumptions!$D$49)^($A11-2022)</f>
        <v>19032267.342857189</v>
      </c>
      <c r="U11" s="38">
        <f>'Total Cost'!S11/(1+Assumptions!$D$49)^($A11-2022)</f>
        <v>10625789.016833991</v>
      </c>
      <c r="V11" s="84">
        <f t="shared" si="5"/>
        <v>60048357.660117239</v>
      </c>
      <c r="W11" s="84">
        <f t="shared" si="0"/>
        <v>106499027.38543963</v>
      </c>
      <c r="X11" s="84">
        <f t="shared" si="1"/>
        <v>79447571.770386457</v>
      </c>
      <c r="Y11" s="84">
        <f t="shared" si="2"/>
        <v>29851168.50810498</v>
      </c>
      <c r="Z11" s="84">
        <f t="shared" si="3"/>
        <v>20553069.618000947</v>
      </c>
      <c r="AA11" s="84">
        <f t="shared" si="4"/>
        <v>11346413.507658361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555078.99142711505</v>
      </c>
      <c r="E12" s="36">
        <f>'Total Cost'!C12/(1+Assumptions!$D$49)^($A12-2022)</f>
        <v>712136.22543556232</v>
      </c>
      <c r="F12" s="36">
        <f>'Total Cost'!D12/(1+Assumptions!$D$49)^($A12-2022)</f>
        <v>750862.66669791914</v>
      </c>
      <c r="G12" s="36">
        <f>'Total Cost'!E12/(1+Assumptions!$D$49)^($A12-2022)</f>
        <v>493762.12609505001</v>
      </c>
      <c r="H12" s="36">
        <f>'Total Cost'!F12/(1+Assumptions!$D$49)^($A12-2022)</f>
        <v>410930.5711727867</v>
      </c>
      <c r="I12" s="36">
        <f>'Total Cost'!G12/(1+Assumptions!$D$49)^($A12-2022)</f>
        <v>246343.19580776998</v>
      </c>
      <c r="J12" s="37">
        <f>'Total Cost'!H12/(1+Assumptions!$D$49)^($A12-2022)</f>
        <v>2281208.3196863355</v>
      </c>
      <c r="K12" s="37">
        <f>'Total Cost'!I12/(1+Assumptions!$D$49)^($A12-2022)</f>
        <v>2438117.8583648559</v>
      </c>
      <c r="L12" s="37">
        <f>'Total Cost'!J12/(1+Assumptions!$D$49)^($A12-2022)</f>
        <v>1549734.1824117578</v>
      </c>
      <c r="M12" s="37">
        <f>'Total Cost'!K12/(1+Assumptions!$D$49)^($A12-2022)</f>
        <v>1180250.0992040446</v>
      </c>
      <c r="N12" s="37">
        <f>'Total Cost'!L12/(1+Assumptions!$D$49)^($A12-2022)</f>
        <v>1045680.6015946217</v>
      </c>
      <c r="O12" s="37">
        <f>'Total Cost'!M12/(1+Assumptions!$D$49)^($A12-2022)</f>
        <v>444193.35061082907</v>
      </c>
      <c r="P12" s="38">
        <f>'Total Cost'!N12/(1+Assumptions!$D$49)^($A12-2022)</f>
        <v>54585806.583537161</v>
      </c>
      <c r="Q12" s="38">
        <f>'Total Cost'!O12/(1+Assumptions!$D$49)^($A12-2022)</f>
        <v>98696206.533742905</v>
      </c>
      <c r="R12" s="38">
        <f>'Total Cost'!P12/(1+Assumptions!$D$49)^($A12-2022)</f>
        <v>73684278.522310555</v>
      </c>
      <c r="S12" s="38">
        <f>'Total Cost'!Q12/(1+Assumptions!$D$49)^($A12-2022)</f>
        <v>26887409.718913656</v>
      </c>
      <c r="T12" s="38">
        <f>'Total Cost'!R12/(1+Assumptions!$D$49)^($A12-2022)</f>
        <v>18206195.746245552</v>
      </c>
      <c r="U12" s="38">
        <f>'Total Cost'!S12/(1+Assumptions!$D$49)^($A12-2022)</f>
        <v>10163608.776406942</v>
      </c>
      <c r="V12" s="84">
        <f t="shared" si="5"/>
        <v>57422093.894650608</v>
      </c>
      <c r="W12" s="84">
        <f t="shared" si="0"/>
        <v>101846460.61754332</v>
      </c>
      <c r="X12" s="84">
        <f t="shared" si="1"/>
        <v>75984875.371420234</v>
      </c>
      <c r="Y12" s="84">
        <f t="shared" si="2"/>
        <v>28561421.94421275</v>
      </c>
      <c r="Z12" s="84">
        <f t="shared" si="3"/>
        <v>19662806.91901296</v>
      </c>
      <c r="AA12" s="84">
        <f t="shared" si="4"/>
        <v>10854145.322825542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534249.74479819683</v>
      </c>
      <c r="E13" s="36">
        <f>'Total Cost'!C13/(1+Assumptions!$D$49)^($A13-2022)</f>
        <v>685413.43227985722</v>
      </c>
      <c r="F13" s="36">
        <f>'Total Cost'!D13/(1+Assumptions!$D$49)^($A13-2022)</f>
        <v>722686.67028903379</v>
      </c>
      <c r="G13" s="36">
        <f>'Total Cost'!E13/(1+Assumptions!$D$49)^($A13-2022)</f>
        <v>475233.78461700078</v>
      </c>
      <c r="H13" s="36">
        <f>'Total Cost'!F13/(1+Assumptions!$D$49)^($A13-2022)</f>
        <v>395510.46998626203</v>
      </c>
      <c r="I13" s="36">
        <f>'Total Cost'!G13/(1+Assumptions!$D$49)^($A13-2022)</f>
        <v>237099.2084472618</v>
      </c>
      <c r="J13" s="37">
        <f>'Total Cost'!H13/(1+Assumptions!$D$49)^($A13-2022)</f>
        <v>2180363.3344520987</v>
      </c>
      <c r="K13" s="37">
        <f>'Total Cost'!I13/(1+Assumptions!$D$49)^($A13-2022)</f>
        <v>2330401.2750559528</v>
      </c>
      <c r="L13" s="37">
        <f>'Total Cost'!J13/(1+Assumptions!$D$49)^($A13-2022)</f>
        <v>1481325.2990606634</v>
      </c>
      <c r="M13" s="37">
        <f>'Total Cost'!K13/(1+Assumptions!$D$49)^($A13-2022)</f>
        <v>1128355.0255363132</v>
      </c>
      <c r="N13" s="37">
        <f>'Total Cost'!L13/(1+Assumptions!$D$49)^($A13-2022)</f>
        <v>999635.70095178217</v>
      </c>
      <c r="O13" s="37">
        <f>'Total Cost'!M13/(1+Assumptions!$D$49)^($A13-2022)</f>
        <v>424614.19994348631</v>
      </c>
      <c r="P13" s="38">
        <f>'Total Cost'!N13/(1+Assumptions!$D$49)^($A13-2022)</f>
        <v>52196444.159788363</v>
      </c>
      <c r="Q13" s="38">
        <f>'Total Cost'!O13/(1+Assumptions!$D$49)^($A13-2022)</f>
        <v>94381995.022762761</v>
      </c>
      <c r="R13" s="38">
        <f>'Total Cost'!P13/(1+Assumptions!$D$49)^($A13-2022)</f>
        <v>70469606.465437815</v>
      </c>
      <c r="S13" s="38">
        <f>'Total Cost'!Q13/(1+Assumptions!$D$49)^($A13-2022)</f>
        <v>25724033.048662372</v>
      </c>
      <c r="T13" s="38">
        <f>'Total Cost'!R13/(1+Assumptions!$D$49)^($A13-2022)</f>
        <v>17416109.144519635</v>
      </c>
      <c r="U13" s="38">
        <f>'Total Cost'!S13/(1+Assumptions!$D$49)^($A13-2022)</f>
        <v>9721602.1354385633</v>
      </c>
      <c r="V13" s="84">
        <f t="shared" si="5"/>
        <v>54911057.239038661</v>
      </c>
      <c r="W13" s="84">
        <f t="shared" si="0"/>
        <v>97397809.730098575</v>
      </c>
      <c r="X13" s="84">
        <f t="shared" si="1"/>
        <v>72673618.434787512</v>
      </c>
      <c r="Y13" s="84">
        <f t="shared" si="2"/>
        <v>27327621.858815685</v>
      </c>
      <c r="Z13" s="84">
        <f t="shared" si="3"/>
        <v>18811255.315457679</v>
      </c>
      <c r="AA13" s="84">
        <f t="shared" si="4"/>
        <v>10383315.543829311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514202.11217706691</v>
      </c>
      <c r="E14" s="36">
        <f>'Total Cost'!C14/(1+Assumptions!$D$49)^($A14-2022)</f>
        <v>659693.40748298122</v>
      </c>
      <c r="F14" s="36">
        <f>'Total Cost'!D14/(1+Assumptions!$D$49)^($A14-2022)</f>
        <v>695567.97344882297</v>
      </c>
      <c r="G14" s="36">
        <f>'Total Cost'!E14/(1+Assumptions!$D$49)^($A14-2022)</f>
        <v>457400.71606448398</v>
      </c>
      <c r="H14" s="36">
        <f>'Total Cost'!F14/(1+Assumptions!$D$49)^($A14-2022)</f>
        <v>380669.00552643323</v>
      </c>
      <c r="I14" s="36">
        <f>'Total Cost'!G14/(1+Assumptions!$D$49)^($A14-2022)</f>
        <v>228202.10017160524</v>
      </c>
      <c r="J14" s="37">
        <f>'Total Cost'!H14/(1+Assumptions!$D$49)^($A14-2022)</f>
        <v>2083982.2584148454</v>
      </c>
      <c r="K14" s="37">
        <f>'Total Cost'!I14/(1+Assumptions!$D$49)^($A14-2022)</f>
        <v>2227450.2121582399</v>
      </c>
      <c r="L14" s="37">
        <f>'Total Cost'!J14/(1+Assumptions!$D$49)^($A14-2022)</f>
        <v>1415940.5941351363</v>
      </c>
      <c r="M14" s="37">
        <f>'Total Cost'!K14/(1+Assumptions!$D$49)^($A14-2022)</f>
        <v>1078746.0377643609</v>
      </c>
      <c r="N14" s="37">
        <f>'Total Cost'!L14/(1+Assumptions!$D$49)^($A14-2022)</f>
        <v>955621.82412889553</v>
      </c>
      <c r="O14" s="37">
        <f>'Total Cost'!M14/(1+Assumptions!$D$49)^($A14-2022)</f>
        <v>405899.46283781767</v>
      </c>
      <c r="P14" s="38">
        <f>'Total Cost'!N14/(1+Assumptions!$D$49)^($A14-2022)</f>
        <v>49911992.916879855</v>
      </c>
      <c r="Q14" s="38">
        <f>'Total Cost'!O14/(1+Assumptions!$D$49)^($A14-2022)</f>
        <v>90256966.823026031</v>
      </c>
      <c r="R14" s="38">
        <f>'Total Cost'!P14/(1+Assumptions!$D$49)^($A14-2022)</f>
        <v>67395648.112317517</v>
      </c>
      <c r="S14" s="38">
        <f>'Total Cost'!Q14/(1+Assumptions!$D$49)^($A14-2022)</f>
        <v>24611185.558020052</v>
      </c>
      <c r="T14" s="38">
        <f>'Total Cost'!R14/(1+Assumptions!$D$49)^($A14-2022)</f>
        <v>16660434.61961839</v>
      </c>
      <c r="U14" s="38">
        <f>'Total Cost'!S14/(1+Assumptions!$D$49)^($A14-2022)</f>
        <v>9298885.6496269945</v>
      </c>
      <c r="V14" s="84">
        <f t="shared" si="5"/>
        <v>52510177.287471771</v>
      </c>
      <c r="W14" s="84">
        <f t="shared" si="0"/>
        <v>93144110.442667246</v>
      </c>
      <c r="X14" s="84">
        <f t="shared" si="1"/>
        <v>69507156.679901481</v>
      </c>
      <c r="Y14" s="84">
        <f t="shared" si="2"/>
        <v>26147332.311848897</v>
      </c>
      <c r="Z14" s="84">
        <f t="shared" si="3"/>
        <v>17996725.44927372</v>
      </c>
      <c r="AA14" s="84">
        <f t="shared" si="4"/>
        <v>9932987.2126364168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494906.76362836745</v>
      </c>
      <c r="E15" s="36">
        <f>'Total Cost'!C15/(1+Assumptions!$D$49)^($A15-2022)</f>
        <v>634938.52232941729</v>
      </c>
      <c r="F15" s="36">
        <f>'Total Cost'!D15/(1+Assumptions!$D$49)^($A15-2022)</f>
        <v>669466.90118721023</v>
      </c>
      <c r="G15" s="36">
        <f>'Total Cost'!E15/(1+Assumptions!$D$49)^($A15-2022)</f>
        <v>440236.83043686184</v>
      </c>
      <c r="H15" s="36">
        <f>'Total Cost'!F15/(1+Assumptions!$D$49)^($A15-2022)</f>
        <v>366384.46454658214</v>
      </c>
      <c r="I15" s="36">
        <f>'Total Cost'!G15/(1+Assumptions!$D$49)^($A15-2022)</f>
        <v>219638.85440096151</v>
      </c>
      <c r="J15" s="37">
        <f>'Total Cost'!H15/(1+Assumptions!$D$49)^($A15-2022)</f>
        <v>1991867.2646077676</v>
      </c>
      <c r="K15" s="37">
        <f>'Total Cost'!I15/(1+Assumptions!$D$49)^($A15-2022)</f>
        <v>2129053.5771309705</v>
      </c>
      <c r="L15" s="37">
        <f>'Total Cost'!J15/(1+Assumptions!$D$49)^($A15-2022)</f>
        <v>1353446.2006743043</v>
      </c>
      <c r="M15" s="37">
        <f>'Total Cost'!K15/(1+Assumptions!$D$49)^($A15-2022)</f>
        <v>1031322.2591175535</v>
      </c>
      <c r="N15" s="37">
        <f>'Total Cost'!L15/(1+Assumptions!$D$49)^($A15-2022)</f>
        <v>913549.2443642884</v>
      </c>
      <c r="O15" s="37">
        <f>'Total Cost'!M15/(1+Assumptions!$D$49)^($A15-2022)</f>
        <v>388010.92012533807</v>
      </c>
      <c r="P15" s="38">
        <f>'Total Cost'!N15/(1+Assumptions!$D$49)^($A15-2022)</f>
        <v>47727833.321810514</v>
      </c>
      <c r="Q15" s="38">
        <f>'Total Cost'!O15/(1+Assumptions!$D$49)^($A15-2022)</f>
        <v>86312801.54273048</v>
      </c>
      <c r="R15" s="38">
        <f>'Total Cost'!P15/(1+Assumptions!$D$49)^($A15-2022)</f>
        <v>64456225.095280007</v>
      </c>
      <c r="S15" s="38">
        <f>'Total Cost'!Q15/(1+Assumptions!$D$49)^($A15-2022)</f>
        <v>23546664.70780883</v>
      </c>
      <c r="T15" s="38">
        <f>'Total Cost'!R15/(1+Assumptions!$D$49)^($A15-2022)</f>
        <v>15937668.225400629</v>
      </c>
      <c r="U15" s="38">
        <f>'Total Cost'!S15/(1+Assumptions!$D$49)^($A15-2022)</f>
        <v>8894614.6806150358</v>
      </c>
      <c r="V15" s="84">
        <f t="shared" si="5"/>
        <v>50214607.35004665</v>
      </c>
      <c r="W15" s="84">
        <f t="shared" si="0"/>
        <v>89076793.642190874</v>
      </c>
      <c r="X15" s="84">
        <f t="shared" si="1"/>
        <v>66479138.197141521</v>
      </c>
      <c r="Y15" s="84">
        <f t="shared" si="2"/>
        <v>25018223.797363244</v>
      </c>
      <c r="Z15" s="84">
        <f t="shared" si="3"/>
        <v>17217601.934311498</v>
      </c>
      <c r="AA15" s="84">
        <f t="shared" si="4"/>
        <v>9502264.4551413357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476335.46981767658</v>
      </c>
      <c r="E16" s="36">
        <f>'Total Cost'!C16/(1+Assumptions!$D$49)^($A16-2022)</f>
        <v>611112.56011492619</v>
      </c>
      <c r="F16" s="36">
        <f>'Total Cost'!D16/(1+Assumptions!$D$49)^($A16-2022)</f>
        <v>644345.26731150819</v>
      </c>
      <c r="G16" s="36">
        <f>'Total Cost'!E16/(1+Assumptions!$D$49)^($A16-2022)</f>
        <v>423717.01675642165</v>
      </c>
      <c r="H16" s="36">
        <f>'Total Cost'!F16/(1+Assumptions!$D$49)^($A16-2022)</f>
        <v>352635.94858595438</v>
      </c>
      <c r="I16" s="36">
        <f>'Total Cost'!G16/(1+Assumptions!$D$49)^($A16-2022)</f>
        <v>211396.94300048047</v>
      </c>
      <c r="J16" s="37">
        <f>'Total Cost'!H16/(1+Assumptions!$D$49)^($A16-2022)</f>
        <v>1903829.3022926364</v>
      </c>
      <c r="K16" s="37">
        <f>'Total Cost'!I16/(1+Assumptions!$D$49)^($A16-2022)</f>
        <v>2035009.6381913607</v>
      </c>
      <c r="L16" s="37">
        <f>'Total Cost'!J16/(1+Assumptions!$D$49)^($A16-2022)</f>
        <v>1293714.1843566063</v>
      </c>
      <c r="M16" s="37">
        <f>'Total Cost'!K16/(1+Assumptions!$D$49)^($A16-2022)</f>
        <v>985987.27088579093</v>
      </c>
      <c r="N16" s="37">
        <f>'Total Cost'!L16/(1+Assumptions!$D$49)^($A16-2022)</f>
        <v>873332.20435331098</v>
      </c>
      <c r="O16" s="37">
        <f>'Total Cost'!M16/(1+Assumptions!$D$49)^($A16-2022)</f>
        <v>370912.04465546127</v>
      </c>
      <c r="P16" s="38">
        <f>'Total Cost'!N16/(1+Assumptions!$D$49)^($A16-2022)</f>
        <v>45639549.785680212</v>
      </c>
      <c r="Q16" s="38">
        <f>'Total Cost'!O16/(1+Assumptions!$D$49)^($A16-2022)</f>
        <v>82541545.720601737</v>
      </c>
      <c r="R16" s="38">
        <f>'Total Cost'!P16/(1+Assumptions!$D$49)^($A16-2022)</f>
        <v>61645431.096100412</v>
      </c>
      <c r="S16" s="38">
        <f>'Total Cost'!Q16/(1+Assumptions!$D$49)^($A16-2022)</f>
        <v>22528364.290280633</v>
      </c>
      <c r="T16" s="38">
        <f>'Total Cost'!R16/(1+Assumptions!$D$49)^($A16-2022)</f>
        <v>15246371.954317957</v>
      </c>
      <c r="U16" s="38">
        <f>'Total Cost'!S16/(1+Assumptions!$D$49)^($A16-2022)</f>
        <v>8507981.686605474</v>
      </c>
      <c r="V16" s="84">
        <f t="shared" si="5"/>
        <v>48019714.557790525</v>
      </c>
      <c r="W16" s="84">
        <f t="shared" si="0"/>
        <v>85187667.91890803</v>
      </c>
      <c r="X16" s="84">
        <f t="shared" si="1"/>
        <v>63583490.547768526</v>
      </c>
      <c r="Y16" s="84">
        <f t="shared" si="2"/>
        <v>23938068.577922843</v>
      </c>
      <c r="Z16" s="84">
        <f t="shared" si="3"/>
        <v>16472340.107257223</v>
      </c>
      <c r="AA16" s="84">
        <f t="shared" si="4"/>
        <v>9090290.6742614154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458461.06071164092</v>
      </c>
      <c r="E17" s="36">
        <f>'Total Cost'!C17/(1+Assumptions!$D$49)^($A17-2022)</f>
        <v>588180.66316105879</v>
      </c>
      <c r="F17" s="36">
        <f>'Total Cost'!D17/(1+Assumptions!$D$49)^($A17-2022)</f>
        <v>620166.31855954521</v>
      </c>
      <c r="G17" s="36">
        <f>'Total Cost'!E17/(1+Assumptions!$D$49)^($A17-2022)</f>
        <v>407817.10633070389</v>
      </c>
      <c r="H17" s="36">
        <f>'Total Cost'!F17/(1+Assumptions!$D$49)^($A17-2022)</f>
        <v>339403.34339505201</v>
      </c>
      <c r="I17" s="36">
        <f>'Total Cost'!G17/(1+Assumptions!$D$49)^($A17-2022)</f>
        <v>203464.30795148402</v>
      </c>
      <c r="J17" s="37">
        <f>'Total Cost'!H17/(1+Assumptions!$D$49)^($A17-2022)</f>
        <v>1819687.7072589567</v>
      </c>
      <c r="K17" s="37">
        <f>'Total Cost'!I17/(1+Assumptions!$D$49)^($A17-2022)</f>
        <v>1945125.6088144863</v>
      </c>
      <c r="L17" s="37">
        <f>'Total Cost'!J17/(1+Assumptions!$D$49)^($A17-2022)</f>
        <v>1236622.2803068203</v>
      </c>
      <c r="M17" s="37">
        <f>'Total Cost'!K17/(1+Assumptions!$D$49)^($A17-2022)</f>
        <v>942648.91513772344</v>
      </c>
      <c r="N17" s="37">
        <f>'Total Cost'!L17/(1+Assumptions!$D$49)^($A17-2022)</f>
        <v>834888.7404247839</v>
      </c>
      <c r="O17" s="37">
        <f>'Total Cost'!M17/(1+Assumptions!$D$49)^($A17-2022)</f>
        <v>354567.92630075617</v>
      </c>
      <c r="P17" s="38">
        <f>'Total Cost'!N17/(1+Assumptions!$D$49)^($A17-2022)</f>
        <v>43642921.638344854</v>
      </c>
      <c r="Q17" s="38">
        <f>'Total Cost'!O17/(1+Assumptions!$D$49)^($A17-2022)</f>
        <v>78935596.603886604</v>
      </c>
      <c r="R17" s="38">
        <f>'Total Cost'!P17/(1+Assumptions!$D$49)^($A17-2022)</f>
        <v>58957619.835559204</v>
      </c>
      <c r="S17" s="38">
        <f>'Total Cost'!Q17/(1+Assumptions!$D$49)^($A17-2022)</f>
        <v>21554270.202668749</v>
      </c>
      <c r="T17" s="38">
        <f>'Total Cost'!R17/(1+Assumptions!$D$49)^($A17-2022)</f>
        <v>14585170.837853843</v>
      </c>
      <c r="U17" s="38">
        <f>'Total Cost'!S17/(1+Assumptions!$D$49)^($A17-2022)</f>
        <v>8138214.588468954</v>
      </c>
      <c r="V17" s="84">
        <f t="shared" si="5"/>
        <v>45921070.406315453</v>
      </c>
      <c r="W17" s="84">
        <f t="shared" si="0"/>
        <v>81468902.875862151</v>
      </c>
      <c r="X17" s="84">
        <f t="shared" si="1"/>
        <v>60814408.43442557</v>
      </c>
      <c r="Y17" s="84">
        <f t="shared" si="2"/>
        <v>22904736.224137176</v>
      </c>
      <c r="Z17" s="84">
        <f t="shared" si="3"/>
        <v>15759462.92167368</v>
      </c>
      <c r="AA17" s="84">
        <f t="shared" si="4"/>
        <v>8696246.8227211945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441257.38582787971</v>
      </c>
      <c r="E18" s="36">
        <f>'Total Cost'!C18/(1+Assumptions!$D$49)^($A18-2022)</f>
        <v>566109.28181793878</v>
      </c>
      <c r="F18" s="36">
        <f>'Total Cost'!D18/(1+Assumptions!$D$49)^($A18-2022)</f>
        <v>596894.68082918611</v>
      </c>
      <c r="G18" s="36">
        <f>'Total Cost'!E18/(1+Assumptions!$D$49)^($A18-2022)</f>
        <v>392513.83739340468</v>
      </c>
      <c r="H18" s="36">
        <f>'Total Cost'!F18/(1+Assumptions!$D$49)^($A18-2022)</f>
        <v>326667.28950823657</v>
      </c>
      <c r="I18" s="36">
        <f>'Total Cost'!G18/(1+Assumptions!$D$49)^($A18-2022)</f>
        <v>195829.34371043497</v>
      </c>
      <c r="J18" s="37">
        <f>'Total Cost'!H18/(1+Assumptions!$D$49)^($A18-2022)</f>
        <v>1739269.8294415919</v>
      </c>
      <c r="K18" s="37">
        <f>'Total Cost'!I18/(1+Assumptions!$D$49)^($A18-2022)</f>
        <v>1859217.2506920455</v>
      </c>
      <c r="L18" s="37">
        <f>'Total Cost'!J18/(1+Assumptions!$D$49)^($A18-2022)</f>
        <v>1182053.6415900448</v>
      </c>
      <c r="M18" s="37">
        <f>'Total Cost'!K18/(1+Assumptions!$D$49)^($A18-2022)</f>
        <v>901219.10617975192</v>
      </c>
      <c r="N18" s="37">
        <f>'Total Cost'!L18/(1+Assumptions!$D$49)^($A18-2022)</f>
        <v>798140.51451396116</v>
      </c>
      <c r="O18" s="37">
        <f>'Total Cost'!M18/(1+Assumptions!$D$49)^($A18-2022)</f>
        <v>338945.20028958452</v>
      </c>
      <c r="P18" s="38">
        <f>'Total Cost'!N18/(1+Assumptions!$D$49)^($A18-2022)</f>
        <v>41733914.50335025</v>
      </c>
      <c r="Q18" s="38">
        <f>'Total Cost'!O18/(1+Assumptions!$D$49)^($A18-2022)</f>
        <v>75487686.645151064</v>
      </c>
      <c r="R18" s="38">
        <f>'Total Cost'!P18/(1+Assumptions!$D$49)^($A18-2022)</f>
        <v>56387393.59451066</v>
      </c>
      <c r="S18" s="38">
        <f>'Total Cost'!Q18/(1+Assumptions!$D$49)^($A18-2022)</f>
        <v>20622456.406710483</v>
      </c>
      <c r="T18" s="38">
        <f>'Total Cost'!R18/(1+Assumptions!$D$49)^($A18-2022)</f>
        <v>13952750.174815277</v>
      </c>
      <c r="U18" s="38">
        <f>'Total Cost'!S18/(1+Assumptions!$D$49)^($A18-2022)</f>
        <v>7784575.2080025431</v>
      </c>
      <c r="V18" s="84">
        <f t="shared" si="5"/>
        <v>43914441.718619719</v>
      </c>
      <c r="W18" s="84">
        <f t="shared" si="0"/>
        <v>77913013.177661046</v>
      </c>
      <c r="X18" s="84">
        <f t="shared" si="1"/>
        <v>58166341.916929893</v>
      </c>
      <c r="Y18" s="84">
        <f t="shared" si="2"/>
        <v>21916189.350283641</v>
      </c>
      <c r="Z18" s="84">
        <f t="shared" si="3"/>
        <v>15077557.978837475</v>
      </c>
      <c r="AA18" s="84">
        <f t="shared" si="4"/>
        <v>8319349.7520025624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424699.2759765049</v>
      </c>
      <c r="E19" s="36">
        <f>'Total Cost'!C19/(1+Assumptions!$D$49)^($A19-2022)</f>
        <v>544866.12538070977</v>
      </c>
      <c r="F19" s="36">
        <f>'Total Cost'!D19/(1+Assumptions!$D$49)^($A19-2022)</f>
        <v>574496.30742558208</v>
      </c>
      <c r="G19" s="36">
        <f>'Total Cost'!E19/(1+Assumptions!$D$49)^($A19-2022)</f>
        <v>377784.82107212354</v>
      </c>
      <c r="H19" s="36">
        <f>'Total Cost'!F19/(1+Assumptions!$D$49)^($A19-2022)</f>
        <v>314409.15392059082</v>
      </c>
      <c r="I19" s="36">
        <f>'Total Cost'!G19/(1+Assumptions!$D$49)^($A19-2022)</f>
        <v>188480.88022988295</v>
      </c>
      <c r="J19" s="37">
        <f>'Total Cost'!H19/(1+Assumptions!$D$49)^($A19-2022)</f>
        <v>1662410.6770866695</v>
      </c>
      <c r="K19" s="37">
        <f>'Total Cost'!I19/(1+Assumptions!$D$49)^($A19-2022)</f>
        <v>1777108.4943293107</v>
      </c>
      <c r="L19" s="37">
        <f>'Total Cost'!J19/(1+Assumptions!$D$49)^($A19-2022)</f>
        <v>1129896.5988732502</v>
      </c>
      <c r="M19" s="37">
        <f>'Total Cost'!K19/(1+Assumptions!$D$49)^($A19-2022)</f>
        <v>861613.65036812657</v>
      </c>
      <c r="N19" s="37">
        <f>'Total Cost'!L19/(1+Assumptions!$D$49)^($A19-2022)</f>
        <v>763012.65358594747</v>
      </c>
      <c r="O19" s="37">
        <f>'Total Cost'!M19/(1+Assumptions!$D$49)^($A19-2022)</f>
        <v>324011.97871835728</v>
      </c>
      <c r="P19" s="38">
        <f>'Total Cost'!N19/(1+Assumptions!$D$49)^($A19-2022)</f>
        <v>39908672.055357143</v>
      </c>
      <c r="Q19" s="38">
        <f>'Total Cost'!O19/(1+Assumptions!$D$49)^($A19-2022)</f>
        <v>72190868.685966462</v>
      </c>
      <c r="R19" s="38">
        <f>'Total Cost'!P19/(1+Assumptions!$D$49)^($A19-2022)</f>
        <v>53929592.242886692</v>
      </c>
      <c r="S19" s="38">
        <f>'Total Cost'!Q19/(1+Assumptions!$D$49)^($A19-2022)</f>
        <v>19731081.065935932</v>
      </c>
      <c r="T19" s="38">
        <f>'Total Cost'!R19/(1+Assumptions!$D$49)^($A19-2022)</f>
        <v>13347852.881825408</v>
      </c>
      <c r="U19" s="38">
        <f>'Total Cost'!S19/(1+Assumptions!$D$49)^($A19-2022)</f>
        <v>7446357.7751453295</v>
      </c>
      <c r="V19" s="84">
        <f t="shared" si="5"/>
        <v>41995782.008420318</v>
      </c>
      <c r="W19" s="84">
        <f t="shared" si="0"/>
        <v>74512843.30567649</v>
      </c>
      <c r="X19" s="84">
        <f t="shared" si="1"/>
        <v>55633985.149185523</v>
      </c>
      <c r="Y19" s="84">
        <f t="shared" si="2"/>
        <v>20970479.53737618</v>
      </c>
      <c r="Z19" s="84">
        <f t="shared" si="3"/>
        <v>14425274.689331947</v>
      </c>
      <c r="AA19" s="84">
        <f t="shared" si="4"/>
        <v>7958850.6340935696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408762.50643728324</v>
      </c>
      <c r="E20" s="36">
        <f>'Total Cost'!C20/(1+Assumptions!$D$49)^($A20-2022)</f>
        <v>524420.11484783236</v>
      </c>
      <c r="F20" s="36">
        <f>'Total Cost'!D20/(1+Assumptions!$D$49)^($A20-2022)</f>
        <v>552938.42925043346</v>
      </c>
      <c r="G20" s="36">
        <f>'Total Cost'!E20/(1+Assumptions!$D$49)^($A20-2022)</f>
        <v>363608.50863316475</v>
      </c>
      <c r="H20" s="36">
        <f>'Total Cost'!F20/(1+Assumptions!$D$49)^($A20-2022)</f>
        <v>302611.00282760116</v>
      </c>
      <c r="I20" s="36">
        <f>'Total Cost'!G20/(1+Assumptions!$D$49)^($A20-2022)</f>
        <v>181408.16661654622</v>
      </c>
      <c r="J20" s="37">
        <f>'Total Cost'!H20/(1+Assumptions!$D$49)^($A20-2022)</f>
        <v>1588952.5767298385</v>
      </c>
      <c r="K20" s="37">
        <f>'Total Cost'!I20/(1+Assumptions!$D$49)^($A20-2022)</f>
        <v>1698631.0764961152</v>
      </c>
      <c r="L20" s="37">
        <f>'Total Cost'!J20/(1+Assumptions!$D$49)^($A20-2022)</f>
        <v>1080044.4307581261</v>
      </c>
      <c r="M20" s="37">
        <f>'Total Cost'!K20/(1+Assumptions!$D$49)^($A20-2022)</f>
        <v>823752.073903671</v>
      </c>
      <c r="N20" s="37">
        <f>'Total Cost'!L20/(1+Assumptions!$D$49)^($A20-2022)</f>
        <v>729433.59617888974</v>
      </c>
      <c r="O20" s="37">
        <f>'Total Cost'!M20/(1+Assumptions!$D$49)^($A20-2022)</f>
        <v>309737.78510221158</v>
      </c>
      <c r="P20" s="38">
        <f>'Total Cost'!N20/(1+Assumptions!$D$49)^($A20-2022)</f>
        <v>38163508.14306166</v>
      </c>
      <c r="Q20" s="38">
        <f>'Total Cost'!O20/(1+Assumptions!$D$49)^($A20-2022)</f>
        <v>69038501.796987459</v>
      </c>
      <c r="R20" s="38">
        <f>'Total Cost'!P20/(1+Assumptions!$D$49)^($A20-2022)</f>
        <v>51579282.75411085</v>
      </c>
      <c r="S20" s="38">
        <f>'Total Cost'!Q20/(1+Assumptions!$D$49)^($A20-2022)</f>
        <v>18878382.852880757</v>
      </c>
      <c r="T20" s="38">
        <f>'Total Cost'!R20/(1+Assumptions!$D$49)^($A20-2022)</f>
        <v>12769276.960615845</v>
      </c>
      <c r="U20" s="38">
        <f>'Total Cost'!S20/(1+Assumptions!$D$49)^($A20-2022)</f>
        <v>7122887.5010990454</v>
      </c>
      <c r="V20" s="84">
        <f t="shared" si="5"/>
        <v>40161223.226228781</v>
      </c>
      <c r="W20" s="84">
        <f t="shared" si="0"/>
        <v>71261552.988331407</v>
      </c>
      <c r="X20" s="84">
        <f t="shared" si="1"/>
        <v>53212265.614119411</v>
      </c>
      <c r="Y20" s="84">
        <f t="shared" si="2"/>
        <v>20065743.435417593</v>
      </c>
      <c r="Z20" s="84">
        <f t="shared" si="3"/>
        <v>13801321.559622336</v>
      </c>
      <c r="AA20" s="84">
        <f t="shared" si="4"/>
        <v>7614033.4528178032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479169.57380167634</v>
      </c>
      <c r="E21" s="36">
        <f>'Total Cost'!C21/(1+Assumptions!$D$49)^($A21-2022)</f>
        <v>614748.56173780968</v>
      </c>
      <c r="F21" s="36">
        <f>'Total Cost'!D21/(1+Assumptions!$D$49)^($A21-2022)</f>
        <v>648178.99711932172</v>
      </c>
      <c r="G21" s="36">
        <f>'Total Cost'!E21/(1+Assumptions!$D$49)^($A21-2022)</f>
        <v>426238.05111428181</v>
      </c>
      <c r="H21" s="36">
        <f>'Total Cost'!F21/(1+Assumptions!$D$49)^($A21-2022)</f>
        <v>354734.0643260472</v>
      </c>
      <c r="I21" s="36">
        <f>'Total Cost'!G21/(1+Assumptions!$D$49)^($A21-2022)</f>
        <v>212654.71395461995</v>
      </c>
      <c r="J21" s="37">
        <f>'Total Cost'!H21/(1+Assumptions!$D$49)^($A21-2022)</f>
        <v>1849751.8270290042</v>
      </c>
      <c r="K21" s="37">
        <f>'Total Cost'!I21/(1+Assumptions!$D$49)^($A21-2022)</f>
        <v>1977489.3868787708</v>
      </c>
      <c r="L21" s="37">
        <f>'Total Cost'!J21/(1+Assumptions!$D$49)^($A21-2022)</f>
        <v>1257403.313376328</v>
      </c>
      <c r="M21" s="37">
        <f>'Total Cost'!K21/(1+Assumptions!$D$49)^($A21-2022)</f>
        <v>959203.8115842666</v>
      </c>
      <c r="N21" s="37">
        <f>'Total Cost'!L21/(1+Assumptions!$D$49)^($A21-2022)</f>
        <v>849317.50808021298</v>
      </c>
      <c r="O21" s="37">
        <f>'Total Cost'!M21/(1+Assumptions!$D$49)^($A21-2022)</f>
        <v>360626.39363114437</v>
      </c>
      <c r="P21" s="38">
        <f>'Total Cost'!N21/(1+Assumptions!$D$49)^($A21-2022)</f>
        <v>44448879.390273504</v>
      </c>
      <c r="Q21" s="38">
        <f>'Total Cost'!O21/(1+Assumptions!$D$49)^($A21-2022)</f>
        <v>80414069.904860198</v>
      </c>
      <c r="R21" s="38">
        <f>'Total Cost'!P21/(1+Assumptions!$D$49)^($A21-2022)</f>
        <v>60083491.500003055</v>
      </c>
      <c r="S21" s="38">
        <f>'Total Cost'!Q21/(1+Assumptions!$D$49)^($A21-2022)</f>
        <v>21999396.800643895</v>
      </c>
      <c r="T21" s="38">
        <f>'Total Cost'!R21/(1+Assumptions!$D$49)^($A21-2022)</f>
        <v>14878294.776367921</v>
      </c>
      <c r="U21" s="38">
        <f>'Total Cost'!S21/(1+Assumptions!$D$49)^($A21-2022)</f>
        <v>8298510.2004756909</v>
      </c>
      <c r="V21" s="84">
        <f t="shared" si="5"/>
        <v>46777800.791104183</v>
      </c>
      <c r="W21" s="84">
        <f t="shared" si="0"/>
        <v>83006307.853476778</v>
      </c>
      <c r="X21" s="84">
        <f t="shared" si="1"/>
        <v>61989073.810498707</v>
      </c>
      <c r="Y21" s="84">
        <f t="shared" si="2"/>
        <v>23384838.663342442</v>
      </c>
      <c r="Z21" s="84">
        <f t="shared" si="3"/>
        <v>16082346.348774182</v>
      </c>
      <c r="AA21" s="84">
        <f t="shared" si="4"/>
        <v>8871791.3080614544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461188.8154160491</v>
      </c>
      <c r="E22" s="36">
        <f>'Total Cost'!C22/(1+Assumptions!$D$49)^($A22-2022)</f>
        <v>591680.22442911728</v>
      </c>
      <c r="F22" s="36">
        <f>'Total Cost'!D22/(1+Assumptions!$D$49)^($A22-2022)</f>
        <v>623856.18829535309</v>
      </c>
      <c r="G22" s="36">
        <f>'Total Cost'!E22/(1+Assumptions!$D$49)^($A22-2022)</f>
        <v>410243.53929450875</v>
      </c>
      <c r="H22" s="36">
        <f>'Total Cost'!F22/(1+Assumptions!$D$49)^($A22-2022)</f>
        <v>341422.72769172624</v>
      </c>
      <c r="I22" s="36">
        <f>'Total Cost'!G22/(1+Assumptions!$D$49)^($A22-2022)</f>
        <v>204674.88126022334</v>
      </c>
      <c r="J22" s="37">
        <f>'Total Cost'!H22/(1+Assumptions!$D$49)^($A22-2022)</f>
        <v>1768025.886175951</v>
      </c>
      <c r="K22" s="37">
        <f>'Total Cost'!I22/(1+Assumptions!$D$49)^($A22-2022)</f>
        <v>1890174.6876612643</v>
      </c>
      <c r="L22" s="37">
        <f>'Total Cost'!J22/(1+Assumptions!$D$49)^($A22-2022)</f>
        <v>1201933.249765753</v>
      </c>
      <c r="M22" s="37">
        <f>'Total Cost'!K22/(1+Assumptions!$D$49)^($A22-2022)</f>
        <v>917061.38887690776</v>
      </c>
      <c r="N22" s="37">
        <f>'Total Cost'!L22/(1+Assumptions!$D$49)^($A22-2022)</f>
        <v>811946.46884301922</v>
      </c>
      <c r="O22" s="37">
        <f>'Total Cost'!M22/(1+Assumptions!$D$49)^($A22-2022)</f>
        <v>344741.63756936486</v>
      </c>
      <c r="P22" s="38">
        <f>'Total Cost'!N22/(1+Assumptions!$D$49)^($A22-2022)</f>
        <v>42505738.917909376</v>
      </c>
      <c r="Q22" s="38">
        <f>'Total Cost'!O22/(1+Assumptions!$D$49)^($A22-2022)</f>
        <v>76903664.829041317</v>
      </c>
      <c r="R22" s="38">
        <f>'Total Cost'!P22/(1+Assumptions!$D$49)^($A22-2022)</f>
        <v>57465797.758566879</v>
      </c>
      <c r="S22" s="38">
        <f>'Total Cost'!Q22/(1+Assumptions!$D$49)^($A22-2022)</f>
        <v>21049003.693199627</v>
      </c>
      <c r="T22" s="38">
        <f>'Total Cost'!R22/(1+Assumptions!$D$49)^($A22-2022)</f>
        <v>14233597.497406296</v>
      </c>
      <c r="U22" s="38">
        <f>'Total Cost'!S22/(1+Assumptions!$D$49)^($A22-2022)</f>
        <v>7938139.9836434191</v>
      </c>
      <c r="V22" s="84">
        <f t="shared" si="5"/>
        <v>44734953.619501375</v>
      </c>
      <c r="W22" s="84">
        <f t="shared" si="0"/>
        <v>79385519.741131693</v>
      </c>
      <c r="X22" s="84">
        <f t="shared" si="1"/>
        <v>59291587.196627982</v>
      </c>
      <c r="Y22" s="84">
        <f t="shared" si="2"/>
        <v>22376308.621371042</v>
      </c>
      <c r="Z22" s="84">
        <f t="shared" si="3"/>
        <v>15386966.693941042</v>
      </c>
      <c r="AA22" s="84">
        <f t="shared" si="4"/>
        <v>8487556.5024730079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443882.78199168592</v>
      </c>
      <c r="E23" s="36">
        <f>'Total Cost'!C23/(1+Assumptions!$D$49)^($A23-2022)</f>
        <v>569477.52263274428</v>
      </c>
      <c r="F23" s="36">
        <f>'Total Cost'!D23/(1+Assumptions!$D$49)^($A23-2022)</f>
        <v>600446.08881821064</v>
      </c>
      <c r="G23" s="36">
        <f>'Total Cost'!E23/(1+Assumptions!$D$49)^($A23-2022)</f>
        <v>394849.21886469726</v>
      </c>
      <c r="H23" s="36">
        <f>'Total Cost'!F23/(1+Assumptions!$D$49)^($A23-2022)</f>
        <v>328610.89674578293</v>
      </c>
      <c r="I23" s="36">
        <f>'Total Cost'!G23/(1+Assumptions!$D$49)^($A23-2022)</f>
        <v>196994.49045755051</v>
      </c>
      <c r="J23" s="37">
        <f>'Total Cost'!H23/(1+Assumptions!$D$49)^($A23-2022)</f>
        <v>1689915.7443804855</v>
      </c>
      <c r="K23" s="37">
        <f>'Total Cost'!I23/(1+Assumptions!$D$49)^($A23-2022)</f>
        <v>1806720.880581012</v>
      </c>
      <c r="L23" s="37">
        <f>'Total Cost'!J23/(1+Assumptions!$D$49)^($A23-2022)</f>
        <v>1148914.0034073575</v>
      </c>
      <c r="M23" s="37">
        <f>'Total Cost'!K23/(1+Assumptions!$D$49)^($A23-2022)</f>
        <v>876774.10440718289</v>
      </c>
      <c r="N23" s="37">
        <f>'Total Cost'!L23/(1+Assumptions!$D$49)^($A23-2022)</f>
        <v>776222.76998934906</v>
      </c>
      <c r="O23" s="37">
        <f>'Total Cost'!M23/(1+Assumptions!$D$49)^($A23-2022)</f>
        <v>329557.75598407479</v>
      </c>
      <c r="P23" s="38">
        <f>'Total Cost'!N23/(1+Assumptions!$D$49)^($A23-2022)</f>
        <v>40647815.204720631</v>
      </c>
      <c r="Q23" s="38">
        <f>'Total Cost'!O23/(1+Assumptions!$D$49)^($A23-2022)</f>
        <v>73547005.31378755</v>
      </c>
      <c r="R23" s="38">
        <f>'Total Cost'!P23/(1+Assumptions!$D$49)^($A23-2022)</f>
        <v>54962539.198871702</v>
      </c>
      <c r="S23" s="38">
        <f>'Total Cost'!Q23/(1+Assumptions!$D$49)^($A23-2022)</f>
        <v>20139827.964830708</v>
      </c>
      <c r="T23" s="38">
        <f>'Total Cost'!R23/(1+Assumptions!$D$49)^($A23-2022)</f>
        <v>13616940.06145623</v>
      </c>
      <c r="U23" s="38">
        <f>'Total Cost'!S23/(1+Assumptions!$D$49)^($A23-2022)</f>
        <v>7593475.6160774333</v>
      </c>
      <c r="V23" s="84">
        <f t="shared" si="5"/>
        <v>42781613.731092803</v>
      </c>
      <c r="W23" s="84">
        <f t="shared" si="0"/>
        <v>75923203.717001304</v>
      </c>
      <c r="X23" s="84">
        <f t="shared" si="1"/>
        <v>56711899.291097268</v>
      </c>
      <c r="Y23" s="84">
        <f t="shared" si="2"/>
        <v>21411451.28810259</v>
      </c>
      <c r="Z23" s="84">
        <f t="shared" si="3"/>
        <v>14721773.728191361</v>
      </c>
      <c r="AA23" s="84">
        <f t="shared" si="4"/>
        <v>8120027.8625190584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427226.15458688332</v>
      </c>
      <c r="E24" s="36">
        <f>'Total Cost'!C24/(1+Assumptions!$D$49)^($A24-2022)</f>
        <v>548107.97352038138</v>
      </c>
      <c r="F24" s="36">
        <f>'Total Cost'!D24/(1+Assumptions!$D$49)^($A24-2022)</f>
        <v>577914.44942179159</v>
      </c>
      <c r="G24" s="36">
        <f>'Total Cost'!E24/(1+Assumptions!$D$49)^($A24-2022)</f>
        <v>380032.56774298334</v>
      </c>
      <c r="H24" s="36">
        <f>'Total Cost'!F24/(1+Assumptions!$D$49)^($A24-2022)</f>
        <v>316279.82762052218</v>
      </c>
      <c r="I24" s="36">
        <f>'Total Cost'!G24/(1+Assumptions!$D$49)^($A24-2022)</f>
        <v>189602.30503952768</v>
      </c>
      <c r="J24" s="37">
        <f>'Total Cost'!H24/(1+Assumptions!$D$49)^($A24-2022)</f>
        <v>1615261.2314811298</v>
      </c>
      <c r="K24" s="37">
        <f>'Total Cost'!I24/(1+Assumptions!$D$49)^($A24-2022)</f>
        <v>1726957.0240977616</v>
      </c>
      <c r="L24" s="37">
        <f>'Total Cost'!J24/(1+Assumptions!$D$49)^($A24-2022)</f>
        <v>1098237.1415530248</v>
      </c>
      <c r="M24" s="37">
        <f>'Total Cost'!K24/(1+Assumptions!$D$49)^($A24-2022)</f>
        <v>838260.14998244634</v>
      </c>
      <c r="N24" s="37">
        <f>'Total Cost'!L24/(1+Assumptions!$D$49)^($A24-2022)</f>
        <v>742073.6779811976</v>
      </c>
      <c r="O24" s="37">
        <f>'Total Cost'!M24/(1+Assumptions!$D$49)^($A24-2022)</f>
        <v>315043.77752071526</v>
      </c>
      <c r="P24" s="38">
        <f>'Total Cost'!N24/(1+Assumptions!$D$49)^($A24-2022)</f>
        <v>38871360.0537806</v>
      </c>
      <c r="Q24" s="38">
        <f>'Total Cost'!O24/(1+Assumptions!$D$49)^($A24-2022)</f>
        <v>70337337.25744383</v>
      </c>
      <c r="R24" s="38">
        <f>'Total Cost'!P24/(1+Assumptions!$D$49)^($A24-2022)</f>
        <v>52568697.274856366</v>
      </c>
      <c r="S24" s="38">
        <f>'Total Cost'!Q24/(1+Assumptions!$D$49)^($A24-2022)</f>
        <v>19270075.485601399</v>
      </c>
      <c r="T24" s="38">
        <f>'Total Cost'!R24/(1+Assumptions!$D$49)^($A24-2022)</f>
        <v>13027098.644377407</v>
      </c>
      <c r="U24" s="38">
        <f>'Total Cost'!S24/(1+Assumptions!$D$49)^($A24-2022)</f>
        <v>7263830.2801945349</v>
      </c>
      <c r="V24" s="84">
        <f t="shared" si="5"/>
        <v>40913847.439848617</v>
      </c>
      <c r="W24" s="84">
        <f t="shared" si="0"/>
        <v>72612402.255061969</v>
      </c>
      <c r="X24" s="84">
        <f t="shared" si="1"/>
        <v>54244848.865831181</v>
      </c>
      <c r="Y24" s="84">
        <f t="shared" si="2"/>
        <v>20488368.203326829</v>
      </c>
      <c r="Z24" s="84">
        <f t="shared" si="3"/>
        <v>14085452.149979126</v>
      </c>
      <c r="AA24" s="84">
        <f t="shared" si="4"/>
        <v>7768476.362754778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411194.56434900465</v>
      </c>
      <c r="E25" s="36">
        <f>'Total Cost'!C25/(1+Assumptions!$D$49)^($A25-2022)</f>
        <v>527540.31317643623</v>
      </c>
      <c r="F25" s="36">
        <f>'Total Cost'!D25/(1+Assumptions!$D$49)^($A25-2022)</f>
        <v>556228.30603799457</v>
      </c>
      <c r="G25" s="36">
        <f>'Total Cost'!E25/(1+Assumptions!$D$49)^($A25-2022)</f>
        <v>365771.90898487036</v>
      </c>
      <c r="H25" s="36">
        <f>'Total Cost'!F25/(1+Assumptions!$D$49)^($A25-2022)</f>
        <v>304411.47980875924</v>
      </c>
      <c r="I25" s="36">
        <f>'Total Cost'!G25/(1+Assumptions!$D$49)^($A25-2022)</f>
        <v>182487.51014713576</v>
      </c>
      <c r="J25" s="37">
        <f>'Total Cost'!H25/(1+Assumptions!$D$49)^($A25-2022)</f>
        <v>1543909.2801700165</v>
      </c>
      <c r="K25" s="37">
        <f>'Total Cost'!I25/(1+Assumptions!$D$49)^($A25-2022)</f>
        <v>1650719.7538179657</v>
      </c>
      <c r="L25" s="37">
        <f>'Total Cost'!J25/(1+Assumptions!$D$49)^($A25-2022)</f>
        <v>1049799.0347843659</v>
      </c>
      <c r="M25" s="37">
        <f>'Total Cost'!K25/(1+Assumptions!$D$49)^($A25-2022)</f>
        <v>801441.33069835615</v>
      </c>
      <c r="N25" s="37">
        <f>'Total Cost'!L25/(1+Assumptions!$D$49)^($A25-2022)</f>
        <v>709429.67527662788</v>
      </c>
      <c r="O25" s="37">
        <f>'Total Cost'!M25/(1+Assumptions!$D$49)^($A25-2022)</f>
        <v>301170.10129665415</v>
      </c>
      <c r="P25" s="38">
        <f>'Total Cost'!N25/(1+Assumptions!$D$49)^($A25-2022)</f>
        <v>37172790.576950848</v>
      </c>
      <c r="Q25" s="38">
        <f>'Total Cost'!O25/(1+Assumptions!$D$49)^($A25-2022)</f>
        <v>67268204.10252209</v>
      </c>
      <c r="R25" s="38">
        <f>'Total Cost'!P25/(1+Assumptions!$D$49)^($A25-2022)</f>
        <v>50279474.176385894</v>
      </c>
      <c r="S25" s="38">
        <f>'Total Cost'!Q25/(1+Assumptions!$D$49)^($A25-2022)</f>
        <v>18438030.491853558</v>
      </c>
      <c r="T25" s="38">
        <f>'Total Cost'!R25/(1+Assumptions!$D$49)^($A25-2022)</f>
        <v>12462903.012570919</v>
      </c>
      <c r="U25" s="38">
        <f>'Total Cost'!S25/(1+Assumptions!$D$49)^($A25-2022)</f>
        <v>6948547.2877201587</v>
      </c>
      <c r="V25" s="84">
        <f t="shared" si="5"/>
        <v>39127894.421469867</v>
      </c>
      <c r="W25" s="84">
        <f t="shared" si="0"/>
        <v>69446464.169516489</v>
      </c>
      <c r="X25" s="84">
        <f t="shared" si="1"/>
        <v>51885501.517208256</v>
      </c>
      <c r="Y25" s="84">
        <f t="shared" si="2"/>
        <v>19605243.731536783</v>
      </c>
      <c r="Z25" s="84">
        <f t="shared" si="3"/>
        <v>13476744.167656306</v>
      </c>
      <c r="AA25" s="84">
        <f t="shared" si="4"/>
        <v>7432204.8991639484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395764.55686254665</v>
      </c>
      <c r="E26" s="36">
        <f>'Total Cost'!C26/(1+Assumptions!$D$49)^($A26-2022)</f>
        <v>507744.45085853856</v>
      </c>
      <c r="F26" s="36">
        <f>'Total Cost'!D26/(1+Assumptions!$D$49)^($A26-2022)</f>
        <v>535355.93156987894</v>
      </c>
      <c r="G26" s="36">
        <f>'Total Cost'!E26/(1+Assumptions!$D$49)^($A26-2022)</f>
        <v>352046.37906959088</v>
      </c>
      <c r="H26" s="36">
        <f>'Total Cost'!F26/(1+Assumptions!$D$49)^($A26-2022)</f>
        <v>292988.48977033491</v>
      </c>
      <c r="I26" s="36">
        <f>'Total Cost'!G26/(1+Assumptions!$D$49)^($A26-2022)</f>
        <v>175639.69674713796</v>
      </c>
      <c r="J26" s="37">
        <f>'Total Cost'!H26/(1+Assumptions!$D$49)^($A26-2022)</f>
        <v>1475713.6107069403</v>
      </c>
      <c r="K26" s="37">
        <f>'Total Cost'!I26/(1+Assumptions!$D$49)^($A26-2022)</f>
        <v>1577852.9462882434</v>
      </c>
      <c r="L26" s="37">
        <f>'Total Cost'!J26/(1+Assumptions!$D$49)^($A26-2022)</f>
        <v>1003500.6440038241</v>
      </c>
      <c r="M26" s="37">
        <f>'Total Cost'!K26/(1+Assumptions!$D$49)^($A26-2022)</f>
        <v>766242.90512245568</v>
      </c>
      <c r="N26" s="37">
        <f>'Total Cost'!L26/(1+Assumptions!$D$49)^($A26-2022)</f>
        <v>678224.31794679561</v>
      </c>
      <c r="O26" s="37">
        <f>'Total Cost'!M26/(1+Assumptions!$D$49)^($A26-2022)</f>
        <v>287908.43618480983</v>
      </c>
      <c r="P26" s="38">
        <f>'Total Cost'!N26/(1+Assumptions!$D$49)^($A26-2022)</f>
        <v>35548681.886061125</v>
      </c>
      <c r="Q26" s="38">
        <f>'Total Cost'!O26/(1+Assumptions!$D$49)^($A26-2022)</f>
        <v>64333433.693905815</v>
      </c>
      <c r="R26" s="38">
        <f>'Total Cost'!P26/(1+Assumptions!$D$49)^($A26-2022)</f>
        <v>48090283.094060495</v>
      </c>
      <c r="S26" s="38">
        <f>'Total Cost'!Q26/(1+Assumptions!$D$49)^($A26-2022)</f>
        <v>17642052.152148806</v>
      </c>
      <c r="T26" s="38">
        <f>'Total Cost'!R26/(1+Assumptions!$D$49)^($A26-2022)</f>
        <v>11923234.169108916</v>
      </c>
      <c r="U26" s="38">
        <f>'Total Cost'!S26/(1+Assumptions!$D$49)^($A26-2022)</f>
        <v>6646998.754114897</v>
      </c>
      <c r="V26" s="84">
        <f t="shared" si="5"/>
        <v>37420160.053630613</v>
      </c>
      <c r="W26" s="84">
        <f t="shared" si="0"/>
        <v>66419031.091052599</v>
      </c>
      <c r="X26" s="84">
        <f t="shared" si="1"/>
        <v>49629139.669634201</v>
      </c>
      <c r="Y26" s="84">
        <f t="shared" si="2"/>
        <v>18760341.436340854</v>
      </c>
      <c r="Z26" s="84">
        <f t="shared" si="3"/>
        <v>12894446.976826046</v>
      </c>
      <c r="AA26" s="84">
        <f t="shared" si="4"/>
        <v>7110546.8870468447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380913.55783503823</v>
      </c>
      <c r="E27" s="36">
        <f>'Total Cost'!C27/(1+Assumptions!$D$49)^($A27-2022)</f>
        <v>488691.42497440957</v>
      </c>
      <c r="F27" s="36">
        <f>'Total Cost'!D27/(1+Assumptions!$D$49)^($A27-2022)</f>
        <v>515266.7894745284</v>
      </c>
      <c r="G27" s="36">
        <f>'Total Cost'!E27/(1+Assumptions!$D$49)^($A27-2022)</f>
        <v>338835.89737651654</v>
      </c>
      <c r="H27" s="36">
        <f>'Total Cost'!F27/(1+Assumptions!$D$49)^($A27-2022)</f>
        <v>281994.14552903996</v>
      </c>
      <c r="I27" s="36">
        <f>'Total Cost'!G27/(1+Assumptions!$D$49)^($A27-2022)</f>
        <v>169048.84640353441</v>
      </c>
      <c r="J27" s="37">
        <f>'Total Cost'!H27/(1+Assumptions!$D$49)^($A27-2022)</f>
        <v>1410534.429640526</v>
      </c>
      <c r="K27" s="37">
        <f>'Total Cost'!I27/(1+Assumptions!$D$49)^($A27-2022)</f>
        <v>1508207.3977201735</v>
      </c>
      <c r="L27" s="37">
        <f>'Total Cost'!J27/(1+Assumptions!$D$49)^($A27-2022)</f>
        <v>959247.31688102742</v>
      </c>
      <c r="M27" s="37">
        <f>'Total Cost'!K27/(1+Assumptions!$D$49)^($A27-2022)</f>
        <v>732593.4325553684</v>
      </c>
      <c r="N27" s="37">
        <f>'Total Cost'!L27/(1+Assumptions!$D$49)^($A27-2022)</f>
        <v>648394.09960401093</v>
      </c>
      <c r="O27" s="37">
        <f>'Total Cost'!M27/(1+Assumptions!$D$49)^($A27-2022)</f>
        <v>275231.74279010337</v>
      </c>
      <c r="P27" s="38">
        <f>'Total Cost'!N27/(1+Assumptions!$D$49)^($A27-2022)</f>
        <v>33995760.10796728</v>
      </c>
      <c r="Q27" s="38">
        <f>'Total Cost'!O27/(1+Assumptions!$D$49)^($A27-2022)</f>
        <v>61527125.718863741</v>
      </c>
      <c r="R27" s="38">
        <f>'Total Cost'!P27/(1+Assumptions!$D$49)^($A27-2022)</f>
        <v>45996738.914446183</v>
      </c>
      <c r="S27" s="38">
        <f>'Total Cost'!Q27/(1+Assumptions!$D$49)^($A27-2022)</f>
        <v>16880571.284145124</v>
      </c>
      <c r="T27" s="38">
        <f>'Total Cost'!R27/(1+Assumptions!$D$49)^($A27-2022)</f>
        <v>11407022.103545796</v>
      </c>
      <c r="U27" s="38">
        <f>'Total Cost'!S27/(1+Assumptions!$D$49)^($A27-2022)</f>
        <v>6358584.331477995</v>
      </c>
      <c r="V27" s="84">
        <f t="shared" si="5"/>
        <v>35787208.095442846</v>
      </c>
      <c r="W27" s="84">
        <f t="shared" si="0"/>
        <v>63524024.541558325</v>
      </c>
      <c r="X27" s="84">
        <f t="shared" si="1"/>
        <v>47471253.020801738</v>
      </c>
      <c r="Y27" s="84">
        <f t="shared" si="2"/>
        <v>17952000.614077009</v>
      </c>
      <c r="Z27" s="84">
        <f t="shared" si="3"/>
        <v>12337410.348678848</v>
      </c>
      <c r="AA27" s="84">
        <f t="shared" si="4"/>
        <v>6802864.9206716325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366619.84007057047</v>
      </c>
      <c r="E28" s="36">
        <f>'Total Cost'!C28/(1+Assumptions!$D$49)^($A28-2022)</f>
        <v>470353.36071069306</v>
      </c>
      <c r="F28" s="36">
        <f>'Total Cost'!D28/(1+Assumptions!$D$49)^($A28-2022)</f>
        <v>495931.48908770952</v>
      </c>
      <c r="G28" s="36">
        <f>'Total Cost'!E28/(1+Assumptions!$D$49)^($A28-2022)</f>
        <v>326121.13680696086</v>
      </c>
      <c r="H28" s="36">
        <f>'Total Cost'!F28/(1+Assumptions!$D$49)^($A28-2022)</f>
        <v>271412.36222278664</v>
      </c>
      <c r="I28" s="36">
        <f>'Total Cost'!G28/(1+Assumptions!$D$49)^($A28-2022)</f>
        <v>162705.31662046633</v>
      </c>
      <c r="J28" s="37">
        <f>'Total Cost'!H28/(1+Assumptions!$D$49)^($A28-2022)</f>
        <v>1348238.1419137532</v>
      </c>
      <c r="K28" s="37">
        <f>'Total Cost'!I28/(1+Assumptions!$D$49)^($A28-2022)</f>
        <v>1441640.5169827763</v>
      </c>
      <c r="L28" s="37">
        <f>'Total Cost'!J28/(1+Assumptions!$D$49)^($A28-2022)</f>
        <v>916948.59333432827</v>
      </c>
      <c r="M28" s="37">
        <f>'Total Cost'!K28/(1+Assumptions!$D$49)^($A28-2022)</f>
        <v>700424.62705581507</v>
      </c>
      <c r="N28" s="37">
        <f>'Total Cost'!L28/(1+Assumptions!$D$49)^($A28-2022)</f>
        <v>619878.32136081532</v>
      </c>
      <c r="O28" s="37">
        <f>'Total Cost'!M28/(1+Assumptions!$D$49)^($A28-2022)</f>
        <v>263114.17799919838</v>
      </c>
      <c r="P28" s="38">
        <f>'Total Cost'!N28/(1+Assumptions!$D$49)^($A28-2022)</f>
        <v>32510895.709105432</v>
      </c>
      <c r="Q28" s="38">
        <f>'Total Cost'!O28/(1+Assumptions!$D$49)^($A28-2022)</f>
        <v>58843639.703060292</v>
      </c>
      <c r="R28" s="38">
        <f>'Total Cost'!P28/(1+Assumptions!$D$49)^($A28-2022)</f>
        <v>43994649.326653309</v>
      </c>
      <c r="S28" s="38">
        <f>'Total Cost'!Q28/(1+Assumptions!$D$49)^($A28-2022)</f>
        <v>16152087.215755602</v>
      </c>
      <c r="T28" s="38">
        <f>'Total Cost'!R28/(1+Assumptions!$D$49)^($A28-2022)</f>
        <v>10913243.640832156</v>
      </c>
      <c r="U28" s="38">
        <f>'Total Cost'!S28/(1+Assumptions!$D$49)^($A28-2022)</f>
        <v>6082729.9973418172</v>
      </c>
      <c r="V28" s="84">
        <f t="shared" si="5"/>
        <v>34225753.691089757</v>
      </c>
      <c r="W28" s="84">
        <f t="shared" si="0"/>
        <v>60755633.580753759</v>
      </c>
      <c r="X28" s="84">
        <f t="shared" si="1"/>
        <v>45407529.40907535</v>
      </c>
      <c r="Y28" s="84">
        <f t="shared" si="2"/>
        <v>17178632.979618378</v>
      </c>
      <c r="Z28" s="84">
        <f t="shared" si="3"/>
        <v>11804534.324415758</v>
      </c>
      <c r="AA28" s="84">
        <f t="shared" si="4"/>
        <v>6508549.491961482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352862.491682639</v>
      </c>
      <c r="E29" s="36">
        <f>'Total Cost'!C29/(1+Assumptions!$D$49)^($A29-2022)</f>
        <v>452703.4292517578</v>
      </c>
      <c r="F29" s="36">
        <f>'Total Cost'!D29/(1+Assumptions!$D$49)^($A29-2022)</f>
        <v>477321.74262496503</v>
      </c>
      <c r="G29" s="36">
        <f>'Total Cost'!E29/(1+Assumptions!$D$49)^($A29-2022)</f>
        <v>313883.49550839397</v>
      </c>
      <c r="H29" s="36">
        <f>'Total Cost'!F29/(1+Assumptions!$D$49)^($A29-2022)</f>
        <v>261227.658571256</v>
      </c>
      <c r="I29" s="36">
        <f>'Total Cost'!G29/(1+Assumptions!$D$49)^($A29-2022)</f>
        <v>156599.82673512466</v>
      </c>
      <c r="J29" s="37">
        <f>'Total Cost'!H29/(1+Assumptions!$D$49)^($A29-2022)</f>
        <v>1288697.0757587771</v>
      </c>
      <c r="K29" s="37">
        <f>'Total Cost'!I29/(1+Assumptions!$D$49)^($A29-2022)</f>
        <v>1378016.0322285558</v>
      </c>
      <c r="L29" s="37">
        <f>'Total Cost'!J29/(1+Assumptions!$D$49)^($A29-2022)</f>
        <v>876518.01964613248</v>
      </c>
      <c r="M29" s="37">
        <f>'Total Cost'!K29/(1+Assumptions!$D$49)^($A29-2022)</f>
        <v>669671.21792959492</v>
      </c>
      <c r="N29" s="37">
        <f>'Total Cost'!L29/(1+Assumptions!$D$49)^($A29-2022)</f>
        <v>592618.96755249589</v>
      </c>
      <c r="O29" s="37">
        <f>'Total Cost'!M29/(1+Assumptions!$D$49)^($A29-2022)</f>
        <v>251531.0419892942</v>
      </c>
      <c r="P29" s="38">
        <f>'Total Cost'!N29/(1+Assumptions!$D$49)^($A29-2022)</f>
        <v>31091097.115800649</v>
      </c>
      <c r="Q29" s="38">
        <f>'Total Cost'!O29/(1+Assumptions!$D$49)^($A29-2022)</f>
        <v>56277583.537897132</v>
      </c>
      <c r="R29" s="38">
        <f>'Total Cost'!P29/(1+Assumptions!$D$49)^($A29-2022)</f>
        <v>42080006.322036996</v>
      </c>
      <c r="S29" s="38">
        <f>'Total Cost'!Q29/(1+Assumptions!$D$49)^($A29-2022)</f>
        <v>15455164.784231029</v>
      </c>
      <c r="T29" s="38">
        <f>'Total Cost'!R29/(1+Assumptions!$D$49)^($A29-2022)</f>
        <v>10440920.384955503</v>
      </c>
      <c r="U29" s="38">
        <f>'Total Cost'!S29/(1+Assumptions!$D$49)^($A29-2022)</f>
        <v>5818886.8968858514</v>
      </c>
      <c r="V29" s="84">
        <f t="shared" si="5"/>
        <v>32732656.683242064</v>
      </c>
      <c r="W29" s="84">
        <f t="shared" si="0"/>
        <v>58108302.999377444</v>
      </c>
      <c r="X29" s="84">
        <f t="shared" si="1"/>
        <v>43433846.084308095</v>
      </c>
      <c r="Y29" s="84">
        <f t="shared" si="2"/>
        <v>16438719.497669019</v>
      </c>
      <c r="Z29" s="84">
        <f t="shared" si="3"/>
        <v>11294767.011079255</v>
      </c>
      <c r="AA29" s="84">
        <f t="shared" si="4"/>
        <v>6227017.7656102702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339621.38549979532</v>
      </c>
      <c r="E30" s="36">
        <f>'Total Cost'!C30/(1+Assumptions!$D$49)^($A30-2022)</f>
        <v>435715.80852880719</v>
      </c>
      <c r="F30" s="36">
        <f>'Total Cost'!D30/(1+Assumptions!$D$49)^($A30-2022)</f>
        <v>459410.32379623468</v>
      </c>
      <c r="G30" s="36">
        <f>'Total Cost'!E30/(1+Assumptions!$D$49)^($A30-2022)</f>
        <v>302105.06965970166</v>
      </c>
      <c r="H30" s="36">
        <f>'Total Cost'!F30/(1+Assumptions!$D$49)^($A30-2022)</f>
        <v>251425.13422659269</v>
      </c>
      <c r="I30" s="36">
        <f>'Total Cost'!G30/(1+Assumptions!$D$49)^($A30-2022)</f>
        <v>150723.44434002545</v>
      </c>
      <c r="J30" s="37">
        <f>'Total Cost'!H30/(1+Assumptions!$D$49)^($A30-2022)</f>
        <v>1231789.2198124719</v>
      </c>
      <c r="K30" s="37">
        <f>'Total Cost'!I30/(1+Assumptions!$D$49)^($A30-2022)</f>
        <v>1317203.7105471729</v>
      </c>
      <c r="L30" s="37">
        <f>'Total Cost'!J30/(1+Assumptions!$D$49)^($A30-2022)</f>
        <v>837872.97082847427</v>
      </c>
      <c r="M30" s="37">
        <f>'Total Cost'!K30/(1+Assumptions!$D$49)^($A30-2022)</f>
        <v>640270.81639596983</v>
      </c>
      <c r="N30" s="37">
        <f>'Total Cost'!L30/(1+Assumptions!$D$49)^($A30-2022)</f>
        <v>566560.58696733089</v>
      </c>
      <c r="O30" s="37">
        <f>'Total Cost'!M30/(1+Assumptions!$D$49)^($A30-2022)</f>
        <v>240458.72758681691</v>
      </c>
      <c r="P30" s="38">
        <f>'Total Cost'!N30/(1+Assumptions!$D$49)^($A30-2022)</f>
        <v>29733504.617199674</v>
      </c>
      <c r="Q30" s="38">
        <f>'Total Cost'!O30/(1+Assumptions!$D$49)^($A30-2022)</f>
        <v>53823802.515616745</v>
      </c>
      <c r="R30" s="38">
        <f>'Total Cost'!P30/(1+Assumptions!$D$49)^($A30-2022)</f>
        <v>40248978.069602177</v>
      </c>
      <c r="S30" s="38">
        <f>'Total Cost'!Q30/(1+Assumptions!$D$49)^($A30-2022)</f>
        <v>14788431.467088873</v>
      </c>
      <c r="T30" s="38">
        <f>'Total Cost'!R30/(1+Assumptions!$D$49)^($A30-2022)</f>
        <v>9989116.753125336</v>
      </c>
      <c r="U30" s="38">
        <f>'Total Cost'!S30/(1+Assumptions!$D$49)^($A30-2022)</f>
        <v>5566530.2362083765</v>
      </c>
      <c r="V30" s="84">
        <f t="shared" si="5"/>
        <v>31304915.22251194</v>
      </c>
      <c r="W30" s="84">
        <f t="shared" si="0"/>
        <v>55576722.034692727</v>
      </c>
      <c r="X30" s="84">
        <f t="shared" si="1"/>
        <v>41546261.364226885</v>
      </c>
      <c r="Y30" s="84">
        <f t="shared" si="2"/>
        <v>15730807.353144543</v>
      </c>
      <c r="Z30" s="84">
        <f t="shared" si="3"/>
        <v>10807102.474319261</v>
      </c>
      <c r="AA30" s="84">
        <f t="shared" si="4"/>
        <v>5957712.4081352185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410105.62236605602</v>
      </c>
      <c r="E31" s="36">
        <f>'Total Cost'!C31/(1+Assumptions!$D$49)^($A31-2022)</f>
        <v>526143.2597021882</v>
      </c>
      <c r="F31" s="36">
        <f>'Total Cost'!D31/(1+Assumptions!$D$49)^($A31-2022)</f>
        <v>554755.27986726176</v>
      </c>
      <c r="G31" s="36">
        <f>'Total Cost'!E31/(1+Assumptions!$D$49)^($A31-2022)</f>
        <v>364803.25710468931</v>
      </c>
      <c r="H31" s="36">
        <f>'Total Cost'!F31/(1+Assumptions!$D$49)^($A31-2022)</f>
        <v>303605.32508494845</v>
      </c>
      <c r="I31" s="36">
        <f>'Total Cost'!G31/(1+Assumptions!$D$49)^($A31-2022)</f>
        <v>182004.23938338531</v>
      </c>
      <c r="J31" s="37">
        <f>'Total Cost'!H31/(1+Assumptions!$D$49)^($A31-2022)</f>
        <v>1477183.4880619037</v>
      </c>
      <c r="K31" s="37">
        <f>'Total Cost'!I31/(1+Assumptions!$D$49)^($A31-2022)</f>
        <v>1579662.0058686768</v>
      </c>
      <c r="L31" s="37">
        <f>'Total Cost'!J31/(1+Assumptions!$D$49)^($A31-2022)</f>
        <v>1004865.9997650265</v>
      </c>
      <c r="M31" s="37">
        <f>'Total Cost'!K31/(1+Assumptions!$D$49)^($A31-2022)</f>
        <v>768031.08331278199</v>
      </c>
      <c r="N31" s="37">
        <f>'Total Cost'!L31/(1+Assumptions!$D$49)^($A31-2022)</f>
        <v>679563.51235223527</v>
      </c>
      <c r="O31" s="37">
        <f>'Total Cost'!M31/(1+Assumptions!$D$49)^($A31-2022)</f>
        <v>288404.66665815882</v>
      </c>
      <c r="P31" s="38">
        <f>'Total Cost'!N31/(1+Assumptions!$D$49)^($A31-2022)</f>
        <v>35675516.281483568</v>
      </c>
      <c r="Q31" s="38">
        <f>'Total Cost'!O31/(1+Assumptions!$D$49)^($A31-2022)</f>
        <v>64584381.057029054</v>
      </c>
      <c r="R31" s="38">
        <f>'Total Cost'!P31/(1+Assumptions!$D$49)^($A31-2022)</f>
        <v>48300120.487118125</v>
      </c>
      <c r="S31" s="38">
        <f>'Total Cost'!Q31/(1+Assumptions!$D$49)^($A31-2022)</f>
        <v>17753551.222393733</v>
      </c>
      <c r="T31" s="38">
        <f>'Total Cost'!R31/(1+Assumptions!$D$49)^($A31-2022)</f>
        <v>11990296.815012552</v>
      </c>
      <c r="U31" s="38">
        <f>'Total Cost'!S31/(1+Assumptions!$D$49)^($A31-2022)</f>
        <v>6681033.9308142392</v>
      </c>
      <c r="V31" s="84">
        <f t="shared" si="5"/>
        <v>37562805.391911529</v>
      </c>
      <c r="W31" s="84">
        <f t="shared" si="0"/>
        <v>66690186.322599918</v>
      </c>
      <c r="X31" s="84">
        <f t="shared" si="1"/>
        <v>49859741.76675041</v>
      </c>
      <c r="Y31" s="84">
        <f t="shared" si="2"/>
        <v>18886385.562811203</v>
      </c>
      <c r="Z31" s="84">
        <f t="shared" si="3"/>
        <v>12973465.652449736</v>
      </c>
      <c r="AA31" s="84">
        <f t="shared" si="4"/>
        <v>7151442.8368557831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394716.47724599577</v>
      </c>
      <c r="E32" s="36">
        <f>'Total Cost'!C32/(1+Assumptions!$D$49)^($A32-2022)</f>
        <v>506399.82158304116</v>
      </c>
      <c r="F32" s="36">
        <f>'Total Cost'!D32/(1+Assumptions!$D$49)^($A32-2022)</f>
        <v>533938.18046066875</v>
      </c>
      <c r="G32" s="36">
        <f>'Total Cost'!E32/(1+Assumptions!$D$49)^($A32-2022)</f>
        <v>351114.07568975206</v>
      </c>
      <c r="H32" s="36">
        <f>'Total Cost'!F32/(1+Assumptions!$D$49)^($A32-2022)</f>
        <v>292212.58586815972</v>
      </c>
      <c r="I32" s="36">
        <f>'Total Cost'!G32/(1+Assumptions!$D$49)^($A32-2022)</f>
        <v>175174.56063824231</v>
      </c>
      <c r="J32" s="37">
        <f>'Total Cost'!H32/(1+Assumptions!$D$49)^($A32-2022)</f>
        <v>1411960.8782951043</v>
      </c>
      <c r="K32" s="37">
        <f>'Total Cost'!I32/(1+Assumptions!$D$49)^($A32-2022)</f>
        <v>1509960.6728936005</v>
      </c>
      <c r="L32" s="37">
        <f>'Total Cost'!J32/(1+Assumptions!$D$49)^($A32-2022)</f>
        <v>960568.73576794006</v>
      </c>
      <c r="M32" s="37">
        <f>'Total Cost'!K32/(1+Assumptions!$D$49)^($A32-2022)</f>
        <v>734318.701340892</v>
      </c>
      <c r="N32" s="37">
        <f>'Total Cost'!L32/(1+Assumptions!$D$49)^($A32-2022)</f>
        <v>649687.20219480211</v>
      </c>
      <c r="O32" s="37">
        <f>'Total Cost'!M32/(1+Assumptions!$D$49)^($A32-2022)</f>
        <v>275711.25256779289</v>
      </c>
      <c r="P32" s="38">
        <f>'Total Cost'!N32/(1+Assumptions!$D$49)^($A32-2022)</f>
        <v>34118209.320423245</v>
      </c>
      <c r="Q32" s="38">
        <f>'Total Cost'!O32/(1+Assumptions!$D$49)^($A32-2022)</f>
        <v>61769275.000996739</v>
      </c>
      <c r="R32" s="38">
        <f>'Total Cost'!P32/(1+Assumptions!$D$49)^($A32-2022)</f>
        <v>46199103.743940301</v>
      </c>
      <c r="S32" s="38">
        <f>'Total Cost'!Q32/(1+Assumptions!$D$49)^($A32-2022)</f>
        <v>16987939.164470162</v>
      </c>
      <c r="T32" s="38">
        <f>'Total Cost'!R32/(1+Assumptions!$D$49)^($A32-2022)</f>
        <v>11471626.621895615</v>
      </c>
      <c r="U32" s="38">
        <f>'Total Cost'!S32/(1+Assumptions!$D$49)^($A32-2022)</f>
        <v>6391384.0690040803</v>
      </c>
      <c r="V32" s="84">
        <f t="shared" si="5"/>
        <v>35924886.675964348</v>
      </c>
      <c r="W32" s="84">
        <f t="shared" si="0"/>
        <v>63785635.495473377</v>
      </c>
      <c r="X32" s="84">
        <f t="shared" si="1"/>
        <v>47693610.660168909</v>
      </c>
      <c r="Y32" s="84">
        <f t="shared" si="2"/>
        <v>18073371.941500805</v>
      </c>
      <c r="Z32" s="84">
        <f t="shared" si="3"/>
        <v>12413526.409958577</v>
      </c>
      <c r="AA32" s="84">
        <f t="shared" si="4"/>
        <v>6842269.882210115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379904.80723139731</v>
      </c>
      <c r="E33" s="36">
        <f>'Total Cost'!C33/(1+Assumptions!$D$49)^($A33-2022)</f>
        <v>487397.25268834317</v>
      </c>
      <c r="F33" s="36">
        <f>'Total Cost'!D33/(1+Assumptions!$D$49)^($A33-2022)</f>
        <v>513902.2392393708</v>
      </c>
      <c r="G33" s="36">
        <f>'Total Cost'!E33/(1+Assumptions!$D$49)^($A33-2022)</f>
        <v>337938.5785256034</v>
      </c>
      <c r="H33" s="36">
        <f>'Total Cost'!F33/(1+Assumptions!$D$49)^($A33-2022)</f>
        <v>281247.35729146079</v>
      </c>
      <c r="I33" s="36">
        <f>'Total Cost'!G33/(1+Assumptions!$D$49)^($A33-2022)</f>
        <v>168601.16444959299</v>
      </c>
      <c r="J33" s="37">
        <f>'Total Cost'!H33/(1+Assumptions!$D$49)^($A33-2022)</f>
        <v>1349622.2337126865</v>
      </c>
      <c r="K33" s="37">
        <f>'Total Cost'!I33/(1+Assumptions!$D$49)^($A33-2022)</f>
        <v>1443339.5223854727</v>
      </c>
      <c r="L33" s="37">
        <f>'Total Cost'!J33/(1+Assumptions!$D$49)^($A33-2022)</f>
        <v>918227.37210655422</v>
      </c>
      <c r="M33" s="37">
        <f>'Total Cost'!K33/(1+Assumptions!$D$49)^($A33-2022)</f>
        <v>702089.1341025196</v>
      </c>
      <c r="N33" s="37">
        <f>'Total Cost'!L33/(1+Assumptions!$D$49)^($A33-2022)</f>
        <v>621126.85498103057</v>
      </c>
      <c r="O33" s="37">
        <f>'Total Cost'!M33/(1+Assumptions!$D$49)^($A33-2022)</f>
        <v>263577.50135625491</v>
      </c>
      <c r="P33" s="38">
        <f>'Total Cost'!N33/(1+Assumptions!$D$49)^($A33-2022)</f>
        <v>32629104.778916199</v>
      </c>
      <c r="Q33" s="38">
        <f>'Total Cost'!O33/(1+Assumptions!$D$49)^($A33-2022)</f>
        <v>59077288.180407166</v>
      </c>
      <c r="R33" s="38">
        <f>'Total Cost'!P33/(1+Assumptions!$D$49)^($A33-2022)</f>
        <v>44189799.96664273</v>
      </c>
      <c r="S33" s="38">
        <f>'Total Cost'!Q33/(1+Assumptions!$D$49)^($A33-2022)</f>
        <v>16255474.783874992</v>
      </c>
      <c r="T33" s="38">
        <f>'Total Cost'!R33/(1+Assumptions!$D$49)^($A33-2022)</f>
        <v>10975478.525299478</v>
      </c>
      <c r="U33" s="38">
        <f>'Total Cost'!S33/(1+Assumptions!$D$49)^($A33-2022)</f>
        <v>6114338.1840525009</v>
      </c>
      <c r="V33" s="84">
        <f t="shared" si="5"/>
        <v>34358631.81986028</v>
      </c>
      <c r="W33" s="84">
        <f t="shared" si="0"/>
        <v>61008024.955480985</v>
      </c>
      <c r="X33" s="84">
        <f t="shared" si="1"/>
        <v>45621929.577988654</v>
      </c>
      <c r="Y33" s="84">
        <f t="shared" si="2"/>
        <v>17295502.496503115</v>
      </c>
      <c r="Z33" s="84">
        <f t="shared" si="3"/>
        <v>11877852.73757197</v>
      </c>
      <c r="AA33" s="84">
        <f t="shared" si="4"/>
        <v>6546516.8498583492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365648.9426651856</v>
      </c>
      <c r="E34" s="36">
        <f>'Total Cost'!C34/(1+Assumptions!$D$49)^($A34-2022)</f>
        <v>469107.75202393968</v>
      </c>
      <c r="F34" s="36">
        <f>'Total Cost'!D34/(1+Assumptions!$D$49)^($A34-2022)</f>
        <v>494618.14337267354</v>
      </c>
      <c r="G34" s="36">
        <f>'Total Cost'!E34/(1+Assumptions!$D$49)^($A34-2022)</f>
        <v>325257.48969635693</v>
      </c>
      <c r="H34" s="36">
        <f>'Total Cost'!F34/(1+Assumptions!$D$49)^($A34-2022)</f>
        <v>270693.59708934283</v>
      </c>
      <c r="I34" s="36">
        <f>'Total Cost'!G34/(1+Assumptions!$D$49)^($A34-2022)</f>
        <v>162274.43385722383</v>
      </c>
      <c r="J34" s="37">
        <f>'Total Cost'!H34/(1+Assumptions!$D$49)^($A34-2022)</f>
        <v>1290039.8685703031</v>
      </c>
      <c r="K34" s="37">
        <f>'Total Cost'!I34/(1+Assumptions!$D$49)^($A34-2022)</f>
        <v>1379662.2530016741</v>
      </c>
      <c r="L34" s="37">
        <f>'Total Cost'!J34/(1+Assumptions!$D$49)^($A34-2022)</f>
        <v>877755.42314062803</v>
      </c>
      <c r="M34" s="37">
        <f>'Total Cost'!K34/(1+Assumptions!$D$49)^($A34-2022)</f>
        <v>671277.04083424457</v>
      </c>
      <c r="N34" s="37">
        <f>'Total Cost'!L34/(1+Assumptions!$D$49)^($A34-2022)</f>
        <v>593824.40795267653</v>
      </c>
      <c r="O34" s="37">
        <f>'Total Cost'!M34/(1+Assumptions!$D$49)^($A34-2022)</f>
        <v>251978.69763775435</v>
      </c>
      <c r="P34" s="38">
        <f>'Total Cost'!N34/(1+Assumptions!$D$49)^($A34-2022)</f>
        <v>31205206.624911122</v>
      </c>
      <c r="Q34" s="38">
        <f>'Total Cost'!O34/(1+Assumptions!$D$49)^($A34-2022)</f>
        <v>56503019.010391414</v>
      </c>
      <c r="R34" s="38">
        <f>'Total Cost'!P34/(1+Assumptions!$D$49)^($A34-2022)</f>
        <v>42268192.599957794</v>
      </c>
      <c r="S34" s="38">
        <f>'Total Cost'!Q34/(1+Assumptions!$D$49)^($A34-2022)</f>
        <v>15554717.512827877</v>
      </c>
      <c r="T34" s="38">
        <f>'Total Cost'!R34/(1+Assumptions!$D$49)^($A34-2022)</f>
        <v>10500871.021538837</v>
      </c>
      <c r="U34" s="38">
        <f>'Total Cost'!S34/(1+Assumptions!$D$49)^($A34-2022)</f>
        <v>5849345.9090006324</v>
      </c>
      <c r="V34" s="84">
        <f t="shared" si="5"/>
        <v>32860895.436146609</v>
      </c>
      <c r="W34" s="84">
        <f t="shared" si="0"/>
        <v>58351789.015417024</v>
      </c>
      <c r="X34" s="84">
        <f t="shared" si="1"/>
        <v>43640566.166471094</v>
      </c>
      <c r="Y34" s="84">
        <f t="shared" si="2"/>
        <v>16551252.043358479</v>
      </c>
      <c r="Z34" s="84">
        <f t="shared" si="3"/>
        <v>11365389.026580855</v>
      </c>
      <c r="AA34" s="84">
        <f t="shared" si="4"/>
        <v>6263599.0404956108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351928.02704055537</v>
      </c>
      <c r="E35" s="36">
        <f>'Total Cost'!C35/(1+Assumptions!$D$49)^($A35-2022)</f>
        <v>451504.56182334822</v>
      </c>
      <c r="F35" s="36">
        <f>'Total Cost'!D35/(1+Assumptions!$D$49)^($A35-2022)</f>
        <v>476057.67998896836</v>
      </c>
      <c r="G35" s="36">
        <f>'Total Cost'!E35/(1+Assumptions!$D$49)^($A35-2022)</f>
        <v>313052.25661165686</v>
      </c>
      <c r="H35" s="36">
        <f>'Total Cost'!F35/(1+Assumptions!$D$49)^($A35-2022)</f>
        <v>260535.86497963598</v>
      </c>
      <c r="I35" s="36">
        <f>'Total Cost'!G35/(1+Assumptions!$D$49)^($A35-2022)</f>
        <v>156185.11277575037</v>
      </c>
      <c r="J35" s="37">
        <f>'Total Cost'!H35/(1+Assumptions!$D$49)^($A35-2022)</f>
        <v>1233091.7568285165</v>
      </c>
      <c r="K35" s="37">
        <f>'Total Cost'!I35/(1+Assumptions!$D$49)^($A35-2022)</f>
        <v>1318798.6021637919</v>
      </c>
      <c r="L35" s="37">
        <f>'Total Cost'!J35/(1+Assumptions!$D$49)^($A35-2022)</f>
        <v>839070.23237000371</v>
      </c>
      <c r="M35" s="37">
        <f>'Total Cost'!K35/(1+Assumptions!$D$49)^($A35-2022)</f>
        <v>641819.96480606974</v>
      </c>
      <c r="N35" s="37">
        <f>'Total Cost'!L35/(1+Assumptions!$D$49)^($A35-2022)</f>
        <v>567724.36409078562</v>
      </c>
      <c r="O35" s="37">
        <f>'Total Cost'!M35/(1+Assumptions!$D$49)^($A35-2022)</f>
        <v>240891.21904668584</v>
      </c>
      <c r="P35" s="38">
        <f>'Total Cost'!N35/(1+Assumptions!$D$49)^($A35-2022)</f>
        <v>29843650.80796532</v>
      </c>
      <c r="Q35" s="38">
        <f>'Total Cost'!O35/(1+Assumptions!$D$49)^($A35-2022)</f>
        <v>54041303.579019397</v>
      </c>
      <c r="R35" s="38">
        <f>'Total Cost'!P35/(1+Assumptions!$D$49)^($A35-2022)</f>
        <v>40430441.529028498</v>
      </c>
      <c r="S35" s="38">
        <f>'Total Cost'!Q35/(1+Assumptions!$D$49)^($A35-2022)</f>
        <v>14884289.612307601</v>
      </c>
      <c r="T35" s="38">
        <f>'Total Cost'!R35/(1+Assumptions!$D$49)^($A35-2022)</f>
        <v>10046865.525415653</v>
      </c>
      <c r="U35" s="38">
        <f>'Total Cost'!S35/(1+Assumptions!$D$49)^($A35-2022)</f>
        <v>5595880.9875512766</v>
      </c>
      <c r="V35" s="84">
        <f t="shared" si="5"/>
        <v>31428670.591834392</v>
      </c>
      <c r="W35" s="84">
        <f t="shared" si="0"/>
        <v>55811606.743006535</v>
      </c>
      <c r="X35" s="84">
        <f t="shared" si="1"/>
        <v>41745569.441387467</v>
      </c>
      <c r="Y35" s="84">
        <f t="shared" si="2"/>
        <v>15839161.833725328</v>
      </c>
      <c r="Z35" s="84">
        <f t="shared" si="3"/>
        <v>10875125.754486075</v>
      </c>
      <c r="AA35" s="84">
        <f t="shared" si="4"/>
        <v>5992957.3193737129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338721.98648764292</v>
      </c>
      <c r="E36" s="36">
        <f>'Total Cost'!C36/(1+Assumptions!$D$49)^($A36-2022)</f>
        <v>434561.92840081319</v>
      </c>
      <c r="F36" s="36">
        <f>'Total Cost'!D36/(1+Assumptions!$D$49)^($A36-2022)</f>
        <v>458193.69489995105</v>
      </c>
      <c r="G36" s="36">
        <f>'Total Cost'!E36/(1+Assumptions!$D$49)^($A36-2022)</f>
        <v>301305.02286400791</v>
      </c>
      <c r="H36" s="36">
        <f>'Total Cost'!F36/(1+Assumptions!$D$49)^($A36-2022)</f>
        <v>250759.30007418524</v>
      </c>
      <c r="I36" s="36">
        <f>'Total Cost'!G36/(1+Assumptions!$D$49)^($A36-2022)</f>
        <v>150324.29245284927</v>
      </c>
      <c r="J36" s="37">
        <f>'Total Cost'!H36/(1+Assumptions!$D$49)^($A36-2022)</f>
        <v>1178661.2810287529</v>
      </c>
      <c r="K36" s="37">
        <f>'Total Cost'!I36/(1+Assumptions!$D$49)^($A36-2022)</f>
        <v>1260624.0782258888</v>
      </c>
      <c r="L36" s="37">
        <f>'Total Cost'!J36/(1+Assumptions!$D$49)^($A36-2022)</f>
        <v>802092.80270526081</v>
      </c>
      <c r="M36" s="37">
        <f>'Total Cost'!K36/(1+Assumptions!$D$49)^($A36-2022)</f>
        <v>613658.20583611308</v>
      </c>
      <c r="N36" s="37">
        <f>'Total Cost'!L36/(1+Assumptions!$D$49)^($A36-2022)</f>
        <v>542773.67858378764</v>
      </c>
      <c r="O36" s="37">
        <f>'Total Cost'!M36/(1+Assumptions!$D$49)^($A36-2022)</f>
        <v>230292.48783800149</v>
      </c>
      <c r="P36" s="38">
        <f>'Total Cost'!N36/(1+Assumptions!$D$49)^($A36-2022)</f>
        <v>28541699.430148564</v>
      </c>
      <c r="Q36" s="38">
        <f>'Total Cost'!O36/(1+Assumptions!$D$49)^($A36-2022)</f>
        <v>51687205.161506914</v>
      </c>
      <c r="R36" s="38">
        <f>'Total Cost'!P36/(1+Assumptions!$D$49)^($A36-2022)</f>
        <v>38672875.306870528</v>
      </c>
      <c r="S36" s="38">
        <f>'Total Cost'!Q36/(1+Assumptions!$D$49)^($A36-2022)</f>
        <v>14242873.42270067</v>
      </c>
      <c r="T36" s="38">
        <f>'Total Cost'!R36/(1+Assumptions!$D$49)^($A36-2022)</f>
        <v>9612564.4875820577</v>
      </c>
      <c r="U36" s="38">
        <f>'Total Cost'!S36/(1+Assumptions!$D$49)^($A36-2022)</f>
        <v>5353440.2146265795</v>
      </c>
      <c r="V36" s="84">
        <f t="shared" si="5"/>
        <v>30059082.697664961</v>
      </c>
      <c r="W36" s="84">
        <f t="shared" si="0"/>
        <v>53382391.168133616</v>
      </c>
      <c r="X36" s="84">
        <f t="shared" si="1"/>
        <v>39933161.80447574</v>
      </c>
      <c r="Y36" s="84">
        <f t="shared" si="2"/>
        <v>15157836.65140079</v>
      </c>
      <c r="Z36" s="84">
        <f t="shared" si="3"/>
        <v>10406097.46624003</v>
      </c>
      <c r="AA36" s="84">
        <f t="shared" si="4"/>
        <v>5734056.99491743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326011.50040520472</v>
      </c>
      <c r="E37" s="36">
        <f>'Total Cost'!C37/(1+Assumptions!$D$49)^($A37-2022)</f>
        <v>418255.06447334407</v>
      </c>
      <c r="F37" s="36">
        <f>'Total Cost'!D37/(1+Assumptions!$D$49)^($A37-2022)</f>
        <v>441000.0528737072</v>
      </c>
      <c r="G37" s="36">
        <f>'Total Cost'!E37/(1+Assumptions!$D$49)^($A37-2022)</f>
        <v>289998.60210462974</v>
      </c>
      <c r="H37" s="36">
        <f>'Total Cost'!F37/(1+Assumptions!$D$49)^($A37-2022)</f>
        <v>241349.59913718645</v>
      </c>
      <c r="I37" s="36">
        <f>'Total Cost'!G37/(1+Assumptions!$D$49)^($A37-2022)</f>
        <v>144683.39843564318</v>
      </c>
      <c r="J37" s="37">
        <f>'Total Cost'!H37/(1+Assumptions!$D$49)^($A37-2022)</f>
        <v>1126636.9923218407</v>
      </c>
      <c r="K37" s="37">
        <f>'Total Cost'!I37/(1+Assumptions!$D$49)^($A37-2022)</f>
        <v>1205019.7045329763</v>
      </c>
      <c r="L37" s="37">
        <f>'Total Cost'!J37/(1+Assumptions!$D$49)^($A37-2022)</f>
        <v>766747.63426941168</v>
      </c>
      <c r="M37" s="37">
        <f>'Total Cost'!K37/(1+Assumptions!$D$49)^($A37-2022)</f>
        <v>586734.69844810036</v>
      </c>
      <c r="N37" s="37">
        <f>'Total Cost'!L37/(1+Assumptions!$D$49)^($A37-2022)</f>
        <v>518921.6503253805</v>
      </c>
      <c r="O37" s="37">
        <f>'Total Cost'!M37/(1+Assumptions!$D$49)^($A37-2022)</f>
        <v>220160.92463317994</v>
      </c>
      <c r="P37" s="38">
        <f>'Total Cost'!N37/(1+Assumptions!$D$49)^($A37-2022)</f>
        <v>27296735.175002497</v>
      </c>
      <c r="Q37" s="38">
        <f>'Total Cost'!O37/(1+Assumptions!$D$49)^($A37-2022)</f>
        <v>49436004.198176913</v>
      </c>
      <c r="R37" s="38">
        <f>'Total Cost'!P37/(1+Assumptions!$D$49)^($A37-2022)</f>
        <v>36991983.725114554</v>
      </c>
      <c r="S37" s="38">
        <f>'Total Cost'!Q37/(1+Assumptions!$D$49)^($A37-2022)</f>
        <v>13629208.735133661</v>
      </c>
      <c r="T37" s="38">
        <f>'Total Cost'!R37/(1+Assumptions!$D$49)^($A37-2022)</f>
        <v>9197109.594727559</v>
      </c>
      <c r="U37" s="38">
        <f>'Total Cost'!S37/(1+Assumptions!$D$49)^($A37-2022)</f>
        <v>5121542.4236084046</v>
      </c>
      <c r="V37" s="84">
        <f t="shared" si="5"/>
        <v>28749383.667729542</v>
      </c>
      <c r="W37" s="84">
        <f t="shared" si="0"/>
        <v>51059278.967183232</v>
      </c>
      <c r="X37" s="84">
        <f t="shared" si="1"/>
        <v>38199731.412257671</v>
      </c>
      <c r="Y37" s="84">
        <f t="shared" si="2"/>
        <v>14505942.03568639</v>
      </c>
      <c r="Z37" s="84">
        <f t="shared" si="3"/>
        <v>9957380.8441901263</v>
      </c>
      <c r="AA37" s="84">
        <f t="shared" si="4"/>
        <v>5486386.7466772273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313777.97319433879</v>
      </c>
      <c r="E38" s="36">
        <f>'Total Cost'!C38/(1+Assumptions!$D$49)^($A38-2022)</f>
        <v>402560.11289661302</v>
      </c>
      <c r="F38" s="36">
        <f>'Total Cost'!D38/(1+Assumptions!$D$49)^($A38-2022)</f>
        <v>424451.59939854353</v>
      </c>
      <c r="G38" s="36">
        <f>'Total Cost'!E38/(1+Assumptions!$D$49)^($A38-2022)</f>
        <v>279116.45289961528</v>
      </c>
      <c r="H38" s="36">
        <f>'Total Cost'!F38/(1+Assumptions!$D$49)^($A38-2022)</f>
        <v>232292.99565937484</v>
      </c>
      <c r="I38" s="36">
        <f>'Total Cost'!G38/(1+Assumptions!$D$49)^($A38-2022)</f>
        <v>139254.17802616971</v>
      </c>
      <c r="J38" s="37">
        <f>'Total Cost'!H38/(1+Assumptions!$D$49)^($A38-2022)</f>
        <v>1076912.3811534448</v>
      </c>
      <c r="K38" s="37">
        <f>'Total Cost'!I38/(1+Assumptions!$D$49)^($A38-2022)</f>
        <v>1151871.7748413901</v>
      </c>
      <c r="L38" s="37">
        <f>'Total Cost'!J38/(1+Assumptions!$D$49)^($A38-2022)</f>
        <v>732962.56939618534</v>
      </c>
      <c r="M38" s="37">
        <f>'Total Cost'!K38/(1+Assumptions!$D$49)^($A38-2022)</f>
        <v>560994.89542160172</v>
      </c>
      <c r="N38" s="37">
        <f>'Total Cost'!L38/(1+Assumptions!$D$49)^($A38-2022)</f>
        <v>496119.81821912376</v>
      </c>
      <c r="O38" s="37">
        <f>'Total Cost'!M38/(1+Assumptions!$D$49)^($A38-2022)</f>
        <v>210475.90421657896</v>
      </c>
      <c r="P38" s="38">
        <f>'Total Cost'!N38/(1+Assumptions!$D$49)^($A38-2022)</f>
        <v>26106255.983106896</v>
      </c>
      <c r="Q38" s="38">
        <f>'Total Cost'!O38/(1+Assumptions!$D$49)^($A38-2022)</f>
        <v>47283188.715618581</v>
      </c>
      <c r="R38" s="38">
        <f>'Total Cost'!P38/(1+Assumptions!$D$49)^($A38-2022)</f>
        <v>35384410.712831467</v>
      </c>
      <c r="S38" s="38">
        <f>'Total Cost'!Q38/(1+Assumptions!$D$49)^($A38-2022)</f>
        <v>13042090.278176699</v>
      </c>
      <c r="T38" s="38">
        <f>'Total Cost'!R38/(1+Assumptions!$D$49)^($A38-2022)</f>
        <v>8799680.0489369314</v>
      </c>
      <c r="U38" s="38">
        <f>'Total Cost'!S38/(1+Assumptions!$D$49)^($A38-2022)</f>
        <v>4899727.5181991616</v>
      </c>
      <c r="V38" s="84">
        <f t="shared" si="5"/>
        <v>27496946.33745468</v>
      </c>
      <c r="W38" s="84">
        <f t="shared" si="0"/>
        <v>48837620.603356585</v>
      </c>
      <c r="X38" s="84">
        <f t="shared" si="1"/>
        <v>36541824.881626196</v>
      </c>
      <c r="Y38" s="84">
        <f t="shared" si="2"/>
        <v>13882201.626497915</v>
      </c>
      <c r="Z38" s="84">
        <f t="shared" si="3"/>
        <v>9528092.8628154304</v>
      </c>
      <c r="AA38" s="84">
        <f t="shared" si="4"/>
        <v>5249457.6004419103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302003.50705289212</v>
      </c>
      <c r="E39" s="36">
        <f>'Total Cost'!C39/(1+Assumptions!$D$49)^($A39-2022)</f>
        <v>387454.11176165618</v>
      </c>
      <c r="F39" s="36">
        <f>'Total Cost'!D39/(1+Assumptions!$D$49)^($A39-2022)</f>
        <v>408524.12388162536</v>
      </c>
      <c r="G39" s="36">
        <f>'Total Cost'!E39/(1+Assumptions!$D$49)^($A39-2022)</f>
        <v>268642.65452960751</v>
      </c>
      <c r="H39" s="36">
        <f>'Total Cost'!F39/(1+Assumptions!$D$49)^($A39-2022)</f>
        <v>223576.23971745113</v>
      </c>
      <c r="I39" s="36">
        <f>'Total Cost'!G39/(1+Assumptions!$D$49)^($A39-2022)</f>
        <v>134028.68820758196</v>
      </c>
      <c r="J39" s="37">
        <f>'Total Cost'!H39/(1+Assumptions!$D$49)^($A39-2022)</f>
        <v>1029385.6581327528</v>
      </c>
      <c r="K39" s="37">
        <f>'Total Cost'!I39/(1+Assumptions!$D$49)^($A39-2022)</f>
        <v>1101071.6195962587</v>
      </c>
      <c r="L39" s="37">
        <f>'Total Cost'!J39/(1+Assumptions!$D$49)^($A39-2022)</f>
        <v>700668.64450529718</v>
      </c>
      <c r="M39" s="37">
        <f>'Total Cost'!K39/(1+Assumptions!$D$49)^($A39-2022)</f>
        <v>536386.65649604937</v>
      </c>
      <c r="N39" s="37">
        <f>'Total Cost'!L39/(1+Assumptions!$D$49)^($A39-2022)</f>
        <v>474321.86207657662</v>
      </c>
      <c r="O39" s="37">
        <f>'Total Cost'!M39/(1+Assumptions!$D$49)^($A39-2022)</f>
        <v>201217.71329119036</v>
      </c>
      <c r="P39" s="38">
        <f>'Total Cost'!N39/(1+Assumptions!$D$49)^($A39-2022)</f>
        <v>24967869.963312939</v>
      </c>
      <c r="Q39" s="38">
        <f>'Total Cost'!O39/(1+Assumptions!$D$49)^($A39-2022)</f>
        <v>45224445.171401083</v>
      </c>
      <c r="R39" s="38">
        <f>'Total Cost'!P39/(1+Assumptions!$D$49)^($A39-2022)</f>
        <v>33846947.548918068</v>
      </c>
      <c r="S39" s="38">
        <f>'Total Cost'!Q39/(1+Assumptions!$D$49)^($A39-2022)</f>
        <v>12480365.314839851</v>
      </c>
      <c r="T39" s="38">
        <f>'Total Cost'!R39/(1+Assumptions!$D$49)^($A39-2022)</f>
        <v>8419490.9227268267</v>
      </c>
      <c r="U39" s="38">
        <f>'Total Cost'!S39/(1+Assumptions!$D$49)^($A39-2022)</f>
        <v>4687555.5469321338</v>
      </c>
      <c r="V39" s="84">
        <f t="shared" si="5"/>
        <v>26299259.128498584</v>
      </c>
      <c r="W39" s="84">
        <f t="shared" si="0"/>
        <v>46712970.902759001</v>
      </c>
      <c r="X39" s="84">
        <f t="shared" si="1"/>
        <v>34956140.317304991</v>
      </c>
      <c r="Y39" s="84">
        <f t="shared" si="2"/>
        <v>13285394.625865508</v>
      </c>
      <c r="Z39" s="84">
        <f t="shared" si="3"/>
        <v>9117389.0245208554</v>
      </c>
      <c r="AA39" s="84">
        <f t="shared" si="4"/>
        <v>5022801.948430906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290670.87579075427</v>
      </c>
      <c r="E40" s="36">
        <f>'Total Cost'!C40/(1+Assumptions!$D$49)^($A40-2022)</f>
        <v>372914.9608013166</v>
      </c>
      <c r="F40" s="36">
        <f>'Total Cost'!D40/(1+Assumptions!$D$49)^($A40-2022)</f>
        <v>393194.32422857848</v>
      </c>
      <c r="G40" s="36">
        <f>'Total Cost'!E40/(1+Assumptions!$D$49)^($A40-2022)</f>
        <v>258561.88369758957</v>
      </c>
      <c r="H40" s="36">
        <f>'Total Cost'!F40/(1+Assumptions!$D$49)^($A40-2022)</f>
        <v>215186.57858927935</v>
      </c>
      <c r="I40" s="36">
        <f>'Total Cost'!G40/(1+Assumptions!$D$49)^($A40-2022)</f>
        <v>128999.28402341616</v>
      </c>
      <c r="J40" s="37">
        <f>'Total Cost'!H40/(1+Assumptions!$D$49)^($A40-2022)</f>
        <v>983959.54463183566</v>
      </c>
      <c r="K40" s="37">
        <f>'Total Cost'!I40/(1+Assumptions!$D$49)^($A40-2022)</f>
        <v>1052515.3825836948</v>
      </c>
      <c r="L40" s="37">
        <f>'Total Cost'!J40/(1+Assumptions!$D$49)^($A40-2022)</f>
        <v>669799.9485493172</v>
      </c>
      <c r="M40" s="37">
        <f>'Total Cost'!K40/(1+Assumptions!$D$49)^($A40-2022)</f>
        <v>512860.14200016571</v>
      </c>
      <c r="N40" s="37">
        <f>'Total Cost'!L40/(1+Assumptions!$D$49)^($A40-2022)</f>
        <v>453483.50790526735</v>
      </c>
      <c r="O40" s="37">
        <f>'Total Cost'!M40/(1+Assumptions!$D$49)^($A40-2022)</f>
        <v>192367.51010685388</v>
      </c>
      <c r="P40" s="38">
        <f>'Total Cost'!N40/(1+Assumptions!$D$49)^($A40-2022)</f>
        <v>23879290.529190041</v>
      </c>
      <c r="Q40" s="38">
        <f>'Total Cost'!O40/(1+Assumptions!$D$49)^($A40-2022)</f>
        <v>43255649.703570984</v>
      </c>
      <c r="R40" s="38">
        <f>'Total Cost'!P40/(1+Assumptions!$D$49)^($A40-2022)</f>
        <v>32376526.374164272</v>
      </c>
      <c r="S40" s="38">
        <f>'Total Cost'!Q40/(1+Assumptions!$D$49)^($A40-2022)</f>
        <v>11942931.345008347</v>
      </c>
      <c r="T40" s="38">
        <f>'Total Cost'!R40/(1+Assumptions!$D$49)^($A40-2022)</f>
        <v>8055791.5864234809</v>
      </c>
      <c r="U40" s="38">
        <f>'Total Cost'!S40/(1+Assumptions!$D$49)^($A40-2022)</f>
        <v>4484605.8184475871</v>
      </c>
      <c r="V40" s="84">
        <f t="shared" si="5"/>
        <v>25153920.949612632</v>
      </c>
      <c r="W40" s="84">
        <f t="shared" si="0"/>
        <v>44681080.046955995</v>
      </c>
      <c r="X40" s="84">
        <f t="shared" si="1"/>
        <v>33439520.646942168</v>
      </c>
      <c r="Y40" s="84">
        <f t="shared" si="2"/>
        <v>12714353.370706102</v>
      </c>
      <c r="Z40" s="84">
        <f t="shared" si="3"/>
        <v>8724461.6729180273</v>
      </c>
      <c r="AA40" s="84">
        <f t="shared" si="4"/>
        <v>4805972.6125778574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361013.41716204118</v>
      </c>
      <c r="E41" s="36">
        <f>'Total Cost'!C41/(1+Assumptions!$D$49)^($A41-2022)</f>
        <v>463160.62434354913</v>
      </c>
      <c r="F41" s="36">
        <f>'Total Cost'!D41/(1+Assumptions!$D$49)^($A41-2022)</f>
        <v>488347.60693624959</v>
      </c>
      <c r="G41" s="36">
        <f>'Total Cost'!E41/(1+Assumptions!$D$49)^($A41-2022)</f>
        <v>321134.02805693203</v>
      </c>
      <c r="H41" s="36">
        <f>'Total Cost'!F41/(1+Assumptions!$D$49)^($A41-2022)</f>
        <v>267261.87084476696</v>
      </c>
      <c r="I41" s="36">
        <f>'Total Cost'!G41/(1+Assumptions!$D$49)^($A41-2022)</f>
        <v>160217.1948257896</v>
      </c>
      <c r="J41" s="37">
        <f>'Total Cost'!H41/(1+Assumptions!$D$49)^($A41-2022)</f>
        <v>1213696.3795579236</v>
      </c>
      <c r="K41" s="37">
        <f>'Total Cost'!I41/(1+Assumptions!$D$49)^($A41-2022)</f>
        <v>1298300.078628842</v>
      </c>
      <c r="L41" s="37">
        <f>'Total Cost'!J41/(1+Assumptions!$D$49)^($A41-2022)</f>
        <v>826249.81565973966</v>
      </c>
      <c r="M41" s="37">
        <f>'Total Cost'!K41/(1+Assumptions!$D$49)^($A41-2022)</f>
        <v>632782.05812295992</v>
      </c>
      <c r="N41" s="37">
        <f>'Total Cost'!L41/(1+Assumptions!$D$49)^($A41-2022)</f>
        <v>559479.19326219324</v>
      </c>
      <c r="O41" s="37">
        <f>'Total Cost'!M41/(1+Assumptions!$D$49)^($A41-2022)</f>
        <v>237318.29850608055</v>
      </c>
      <c r="P41" s="38">
        <f>'Total Cost'!N41/(1+Assumptions!$D$49)^($A41-2022)</f>
        <v>29471121.853175294</v>
      </c>
      <c r="Q41" s="38">
        <f>'Total Cost'!O41/(1+Assumptions!$D$49)^($A41-2022)</f>
        <v>53388513.877343901</v>
      </c>
      <c r="R41" s="38">
        <f>'Total Cost'!P41/(1+Assumptions!$D$49)^($A41-2022)</f>
        <v>39964694.456400447</v>
      </c>
      <c r="S41" s="38">
        <f>'Total Cost'!Q41/(1+Assumptions!$D$49)^($A41-2022)</f>
        <v>14747907.742422974</v>
      </c>
      <c r="T41" s="38">
        <f>'Total Cost'!R41/(1+Assumptions!$D$49)^($A41-2022)</f>
        <v>9946409.7327186503</v>
      </c>
      <c r="U41" s="38">
        <f>'Total Cost'!S41/(1+Assumptions!$D$49)^($A41-2022)</f>
        <v>5536531.4781724215</v>
      </c>
      <c r="V41" s="84">
        <f t="shared" si="5"/>
        <v>31045831.649895258</v>
      </c>
      <c r="W41" s="84">
        <f t="shared" si="0"/>
        <v>55149974.58031629</v>
      </c>
      <c r="X41" s="84">
        <f t="shared" si="1"/>
        <v>41279291.878996439</v>
      </c>
      <c r="Y41" s="84">
        <f t="shared" si="2"/>
        <v>15701823.828602865</v>
      </c>
      <c r="Z41" s="84">
        <f t="shared" si="3"/>
        <v>10773150.79682561</v>
      </c>
      <c r="AA41" s="84">
        <f t="shared" si="4"/>
        <v>5934066.9715042915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347466.44885923521</v>
      </c>
      <c r="E42" s="36">
        <f>'Total Cost'!C42/(1+Assumptions!$D$49)^($A42-2022)</f>
        <v>445780.59911785612</v>
      </c>
      <c r="F42" s="36">
        <f>'Total Cost'!D42/(1+Assumptions!$D$49)^($A42-2022)</f>
        <v>470022.444387105</v>
      </c>
      <c r="G42" s="36">
        <f>'Total Cost'!E42/(1+Assumptions!$D$49)^($A42-2022)</f>
        <v>309083.52718292439</v>
      </c>
      <c r="H42" s="36">
        <f>'Total Cost'!F42/(1+Assumptions!$D$49)^($A42-2022)</f>
        <v>257232.91369036405</v>
      </c>
      <c r="I42" s="36">
        <f>'Total Cost'!G42/(1+Assumptions!$D$49)^($A42-2022)</f>
        <v>154205.07129605592</v>
      </c>
      <c r="J42" s="37">
        <f>'Total Cost'!H42/(1+Assumptions!$D$49)^($A42-2022)</f>
        <v>1160144.2152540954</v>
      </c>
      <c r="K42" s="37">
        <f>'Total Cost'!I42/(1+Assumptions!$D$49)^($A42-2022)</f>
        <v>1241054.599959264</v>
      </c>
      <c r="L42" s="37">
        <f>'Total Cost'!J42/(1+Assumptions!$D$49)^($A42-2022)</f>
        <v>789854.15219730383</v>
      </c>
      <c r="M42" s="37">
        <f>'Total Cost'!K42/(1+Assumptions!$D$49)^($A42-2022)</f>
        <v>605032.93639075896</v>
      </c>
      <c r="N42" s="37">
        <f>'Total Cost'!L42/(1+Assumptions!$D$49)^($A42-2022)</f>
        <v>534904.06203935621</v>
      </c>
      <c r="O42" s="37">
        <f>'Total Cost'!M42/(1+Assumptions!$D$49)^($A42-2022)</f>
        <v>226882.05203060748</v>
      </c>
      <c r="P42" s="38">
        <f>'Total Cost'!N42/(1+Assumptions!$D$49)^($A42-2022)</f>
        <v>28186598.295838844</v>
      </c>
      <c r="Q42" s="38">
        <f>'Total Cost'!O42/(1+Assumptions!$D$49)^($A42-2022)</f>
        <v>51065037.01656156</v>
      </c>
      <c r="R42" s="38">
        <f>'Total Cost'!P42/(1+Assumptions!$D$49)^($A42-2022)</f>
        <v>38229064.3380614</v>
      </c>
      <c r="S42" s="38">
        <f>'Total Cost'!Q42/(1+Assumptions!$D$49)^($A42-2022)</f>
        <v>14113058.797440572</v>
      </c>
      <c r="T42" s="38">
        <f>'Total Cost'!R42/(1+Assumptions!$D$49)^($A42-2022)</f>
        <v>9516902.6889160909</v>
      </c>
      <c r="U42" s="38">
        <f>'Total Cost'!S42/(1+Assumptions!$D$49)^($A42-2022)</f>
        <v>5296906.9575594133</v>
      </c>
      <c r="V42" s="84">
        <f t="shared" si="5"/>
        <v>29694208.959952176</v>
      </c>
      <c r="W42" s="84">
        <f t="shared" si="0"/>
        <v>52751872.215638682</v>
      </c>
      <c r="X42" s="84">
        <f t="shared" si="1"/>
        <v>39488940.934645809</v>
      </c>
      <c r="Y42" s="84">
        <f t="shared" si="2"/>
        <v>15027175.261014255</v>
      </c>
      <c r="Z42" s="84">
        <f t="shared" si="3"/>
        <v>10309039.664645812</v>
      </c>
      <c r="AA42" s="84">
        <f t="shared" si="4"/>
        <v>5677994.0808860771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334427.82828389027</v>
      </c>
      <c r="E43" s="36">
        <f>'Total Cost'!C43/(1+Assumptions!$D$49)^($A43-2022)</f>
        <v>429052.75644173526</v>
      </c>
      <c r="F43" s="36">
        <f>'Total Cost'!D43/(1+Assumptions!$D$49)^($A43-2022)</f>
        <v>452384.9305080531</v>
      </c>
      <c r="G43" s="36">
        <f>'Total Cost'!E43/(1+Assumptions!$D$49)^($A43-2022)</f>
        <v>297485.21934555355</v>
      </c>
      <c r="H43" s="36">
        <f>'Total Cost'!F43/(1+Assumptions!$D$49)^($A43-2022)</f>
        <v>247580.29148148463</v>
      </c>
      <c r="I43" s="36">
        <f>'Total Cost'!G43/(1+Assumptions!$D$49)^($A43-2022)</f>
        <v>148418.55169963348</v>
      </c>
      <c r="J43" s="37">
        <f>'Total Cost'!H43/(1+Assumptions!$D$49)^($A43-2022)</f>
        <v>1108958.5345214249</v>
      </c>
      <c r="K43" s="37">
        <f>'Total Cost'!I43/(1+Assumptions!$D$49)^($A43-2022)</f>
        <v>1186337.2446393827</v>
      </c>
      <c r="L43" s="37">
        <f>'Total Cost'!J43/(1+Assumptions!$D$49)^($A43-2022)</f>
        <v>755064.40538973804</v>
      </c>
      <c r="M43" s="37">
        <f>'Total Cost'!K43/(1+Assumptions!$D$49)^($A43-2022)</f>
        <v>578503.28379804513</v>
      </c>
      <c r="N43" s="37">
        <f>'Total Cost'!L43/(1+Assumptions!$D$49)^($A43-2022)</f>
        <v>511410.52756158146</v>
      </c>
      <c r="O43" s="37">
        <f>'Total Cost'!M43/(1+Assumptions!$D$49)^($A43-2022)</f>
        <v>216905.60208726133</v>
      </c>
      <c r="P43" s="38">
        <f>'Total Cost'!N43/(1+Assumptions!$D$49)^($A43-2022)</f>
        <v>26958250.994331665</v>
      </c>
      <c r="Q43" s="38">
        <f>'Total Cost'!O43/(1+Assumptions!$D$49)^($A43-2022)</f>
        <v>48843029.735147841</v>
      </c>
      <c r="R43" s="38">
        <f>'Total Cost'!P43/(1+Assumptions!$D$49)^($A43-2022)</f>
        <v>36569082.623728499</v>
      </c>
      <c r="S43" s="38">
        <f>'Total Cost'!Q43/(1+Assumptions!$D$49)^($A43-2022)</f>
        <v>13505648.676641846</v>
      </c>
      <c r="T43" s="38">
        <f>'Total Cost'!R43/(1+Assumptions!$D$49)^($A43-2022)</f>
        <v>9106015.141971359</v>
      </c>
      <c r="U43" s="38">
        <f>'Total Cost'!S43/(1+Assumptions!$D$49)^($A43-2022)</f>
        <v>5067692.8728520703</v>
      </c>
      <c r="V43" s="84">
        <f t="shared" si="5"/>
        <v>28401637.35713698</v>
      </c>
      <c r="W43" s="84">
        <f t="shared" si="0"/>
        <v>50458419.736228958</v>
      </c>
      <c r="X43" s="84">
        <f t="shared" si="1"/>
        <v>37776531.959626287</v>
      </c>
      <c r="Y43" s="84">
        <f t="shared" si="2"/>
        <v>14381637.179785445</v>
      </c>
      <c r="Z43" s="84">
        <f t="shared" si="3"/>
        <v>9865005.9610144254</v>
      </c>
      <c r="AA43" s="84">
        <f t="shared" si="4"/>
        <v>5433017.0266389651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321878.47977226804</v>
      </c>
      <c r="E44" s="36">
        <f>'Total Cost'!C44/(1+Assumptions!$D$49)^($A44-2022)</f>
        <v>412952.62327372382</v>
      </c>
      <c r="F44" s="36">
        <f>'Total Cost'!D44/(1+Assumptions!$D$49)^($A44-2022)</f>
        <v>435409.26139737037</v>
      </c>
      <c r="G44" s="36">
        <f>'Total Cost'!E44/(1+Assumptions!$D$49)^($A44-2022)</f>
        <v>286322.13607649429</v>
      </c>
      <c r="H44" s="36">
        <f>'Total Cost'!F44/(1+Assumptions!$D$49)^($A44-2022)</f>
        <v>238289.88231202791</v>
      </c>
      <c r="I44" s="36">
        <f>'Total Cost'!G44/(1+Assumptions!$D$49)^($A44-2022)</f>
        <v>142849.17028652981</v>
      </c>
      <c r="J44" s="37">
        <f>'Total Cost'!H44/(1+Assumptions!$D$49)^($A44-2022)</f>
        <v>1060034.6198643039</v>
      </c>
      <c r="K44" s="37">
        <f>'Total Cost'!I44/(1+Assumptions!$D$49)^($A44-2022)</f>
        <v>1134036.2045094189</v>
      </c>
      <c r="L44" s="37">
        <f>'Total Cost'!J44/(1+Assumptions!$D$49)^($A44-2022)</f>
        <v>721809.60844289686</v>
      </c>
      <c r="M44" s="37">
        <f>'Total Cost'!K44/(1+Assumptions!$D$49)^($A44-2022)</f>
        <v>553139.40588474495</v>
      </c>
      <c r="N44" s="37">
        <f>'Total Cost'!L44/(1+Assumptions!$D$49)^($A44-2022)</f>
        <v>488950.90201025526</v>
      </c>
      <c r="O44" s="37">
        <f>'Total Cost'!M44/(1+Assumptions!$D$49)^($A44-2022)</f>
        <v>207368.65720018209</v>
      </c>
      <c r="P44" s="38">
        <f>'Total Cost'!N44/(1+Assumptions!$D$49)^($A44-2022)</f>
        <v>25783615.447050564</v>
      </c>
      <c r="Q44" s="38">
        <f>'Total Cost'!O44/(1+Assumptions!$D$49)^($A44-2022)</f>
        <v>46718046.316467322</v>
      </c>
      <c r="R44" s="38">
        <f>'Total Cost'!P44/(1+Assumptions!$D$49)^($A44-2022)</f>
        <v>34981440.99076774</v>
      </c>
      <c r="S44" s="38">
        <f>'Total Cost'!Q44/(1+Assumptions!$D$49)^($A44-2022)</f>
        <v>12924486.864078959</v>
      </c>
      <c r="T44" s="38">
        <f>'Total Cost'!R44/(1+Assumptions!$D$49)^($A44-2022)</f>
        <v>8712936.9296741076</v>
      </c>
      <c r="U44" s="38">
        <f>'Total Cost'!S44/(1+Assumptions!$D$49)^($A44-2022)</f>
        <v>4848435.3250192432</v>
      </c>
      <c r="V44" s="84">
        <f t="shared" si="5"/>
        <v>27165528.546687137</v>
      </c>
      <c r="W44" s="84">
        <f t="shared" si="0"/>
        <v>48265035.144250467</v>
      </c>
      <c r="X44" s="84">
        <f t="shared" si="1"/>
        <v>36138659.860608004</v>
      </c>
      <c r="Y44" s="84">
        <f t="shared" si="2"/>
        <v>13763948.406040199</v>
      </c>
      <c r="Z44" s="84">
        <f t="shared" si="3"/>
        <v>9440177.7139963917</v>
      </c>
      <c r="AA44" s="84">
        <f t="shared" si="4"/>
        <v>5198653.1525059547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309800.04347173276</v>
      </c>
      <c r="E45" s="36">
        <f>'Total Cost'!C45/(1+Assumptions!$D$49)^($A45-2022)</f>
        <v>397456.6449191611</v>
      </c>
      <c r="F45" s="36">
        <f>'Total Cost'!D45/(1+Assumptions!$D$49)^($A45-2022)</f>
        <v>419070.60144044476</v>
      </c>
      <c r="G45" s="36">
        <f>'Total Cost'!E45/(1+Assumptions!$D$49)^($A45-2022)</f>
        <v>275577.94564636698</v>
      </c>
      <c r="H45" s="36">
        <f>'Total Cost'!F45/(1+Assumptions!$D$49)^($A45-2022)</f>
        <v>229348.09419806575</v>
      </c>
      <c r="I45" s="36">
        <f>'Total Cost'!G45/(1+Assumptions!$D$49)^($A45-2022)</f>
        <v>137488.77898261006</v>
      </c>
      <c r="J45" s="37">
        <f>'Total Cost'!H45/(1+Assumptions!$D$49)^($A45-2022)</f>
        <v>1013272.3931690145</v>
      </c>
      <c r="K45" s="37">
        <f>'Total Cost'!I45/(1+Assumptions!$D$49)^($A45-2022)</f>
        <v>1084044.6224926626</v>
      </c>
      <c r="L45" s="37">
        <f>'Total Cost'!J45/(1+Assumptions!$D$49)^($A45-2022)</f>
        <v>690021.93489809032</v>
      </c>
      <c r="M45" s="37">
        <f>'Total Cost'!K45/(1+Assumptions!$D$49)^($A45-2022)</f>
        <v>528889.97651717917</v>
      </c>
      <c r="N45" s="37">
        <f>'Total Cost'!L45/(1+Assumptions!$D$49)^($A45-2022)</f>
        <v>467479.6034922488</v>
      </c>
      <c r="O45" s="37">
        <f>'Total Cost'!M45/(1+Assumptions!$D$49)^($A45-2022)</f>
        <v>198251.82272850498</v>
      </c>
      <c r="P45" s="38">
        <f>'Total Cost'!N45/(1+Assumptions!$D$49)^($A45-2022)</f>
        <v>24660335.587549824</v>
      </c>
      <c r="Q45" s="38">
        <f>'Total Cost'!O45/(1+Assumptions!$D$49)^($A45-2022)</f>
        <v>44685836.412801087</v>
      </c>
      <c r="R45" s="38">
        <f>'Total Cost'!P45/(1+Assumptions!$D$49)^($A45-2022)</f>
        <v>33462976.254743531</v>
      </c>
      <c r="S45" s="38">
        <f>'Total Cost'!Q45/(1+Assumptions!$D$49)^($A45-2022)</f>
        <v>12368434.686850749</v>
      </c>
      <c r="T45" s="38">
        <f>'Total Cost'!R45/(1+Assumptions!$D$49)^($A45-2022)</f>
        <v>8336893.2641568528</v>
      </c>
      <c r="U45" s="38">
        <f>'Total Cost'!S45/(1+Assumptions!$D$49)^($A45-2022)</f>
        <v>4638700.2716551721</v>
      </c>
      <c r="V45" s="84">
        <f t="shared" si="5"/>
        <v>25983408.024190571</v>
      </c>
      <c r="W45" s="84">
        <f t="shared" si="0"/>
        <v>46167337.680212907</v>
      </c>
      <c r="X45" s="84">
        <f t="shared" si="1"/>
        <v>34572068.791082069</v>
      </c>
      <c r="Y45" s="84">
        <f t="shared" si="2"/>
        <v>13172902.609014295</v>
      </c>
      <c r="Z45" s="84">
        <f t="shared" si="3"/>
        <v>9033720.9618471675</v>
      </c>
      <c r="AA45" s="84">
        <f t="shared" si="4"/>
        <v>4974440.873366287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298174.84848005825</v>
      </c>
      <c r="E46" s="36">
        <f>'Total Cost'!C46/(1+Assumptions!$D$49)^($A46-2022)</f>
        <v>382542.15056937712</v>
      </c>
      <c r="F46" s="36">
        <f>'Total Cost'!D46/(1+Assumptions!$D$49)^($A46-2022)</f>
        <v>403345.04697496252</v>
      </c>
      <c r="G46" s="36">
        <f>'Total Cost'!E46/(1+Assumptions!$D$49)^($A46-2022)</f>
        <v>265236.92917121464</v>
      </c>
      <c r="H46" s="36">
        <f>'Total Cost'!F46/(1+Assumptions!$D$49)^($A46-2022)</f>
        <v>220741.84519260123</v>
      </c>
      <c r="I46" s="36">
        <f>'Total Cost'!G46/(1+Assumptions!$D$49)^($A46-2022)</f>
        <v>132329.53546886306</v>
      </c>
      <c r="J46" s="37">
        <f>'Total Cost'!H46/(1+Assumptions!$D$49)^($A46-2022)</f>
        <v>968576.20994048147</v>
      </c>
      <c r="K46" s="37">
        <f>'Total Cost'!I46/(1+Assumptions!$D$49)^($A46-2022)</f>
        <v>1036260.3731040017</v>
      </c>
      <c r="L46" s="37">
        <f>'Total Cost'!J46/(1+Assumptions!$D$49)^($A46-2022)</f>
        <v>659636.55950186693</v>
      </c>
      <c r="M46" s="37">
        <f>'Total Cost'!K46/(1+Assumptions!$D$49)^($A46-2022)</f>
        <v>505705.93326453207</v>
      </c>
      <c r="N46" s="37">
        <f>'Total Cost'!L46/(1+Assumptions!$D$49)^($A46-2022)</f>
        <v>446953.06290790084</v>
      </c>
      <c r="O46" s="37">
        <f>'Total Cost'!M46/(1+Assumptions!$D$49)^($A46-2022)</f>
        <v>189536.56117527929</v>
      </c>
      <c r="P46" s="38">
        <f>'Total Cost'!N46/(1+Assumptions!$D$49)^($A46-2022)</f>
        <v>23586159.000713047</v>
      </c>
      <c r="Q46" s="38">
        <f>'Total Cost'!O46/(1+Assumptions!$D$49)^($A46-2022)</f>
        <v>42742336.435881145</v>
      </c>
      <c r="R46" s="38">
        <f>'Total Cost'!P46/(1+Assumptions!$D$49)^($A46-2022)</f>
        <v>32010663.983542718</v>
      </c>
      <c r="S46" s="38">
        <f>'Total Cost'!Q46/(1+Assumptions!$D$49)^($A46-2022)</f>
        <v>11836403.049748259</v>
      </c>
      <c r="T46" s="38">
        <f>'Total Cost'!R46/(1+Assumptions!$D$49)^($A46-2022)</f>
        <v>7977143.1822980708</v>
      </c>
      <c r="U46" s="38">
        <f>'Total Cost'!S46/(1+Assumptions!$D$49)^($A46-2022)</f>
        <v>4438072.6555995466</v>
      </c>
      <c r="V46" s="84">
        <f t="shared" si="5"/>
        <v>24852910.059133586</v>
      </c>
      <c r="W46" s="84">
        <f t="shared" si="0"/>
        <v>44161138.959554523</v>
      </c>
      <c r="X46" s="84">
        <f t="shared" si="1"/>
        <v>33073645.590019546</v>
      </c>
      <c r="Y46" s="84">
        <f t="shared" si="2"/>
        <v>12607345.912184006</v>
      </c>
      <c r="Z46" s="84">
        <f t="shared" si="3"/>
        <v>8644838.0903985724</v>
      </c>
      <c r="AA46" s="84">
        <f t="shared" si="4"/>
        <v>4759938.7522436893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286985.88699267886</v>
      </c>
      <c r="E47" s="36">
        <f>'Total Cost'!C47/(1+Assumptions!$D$49)^($A47-2022)</f>
        <v>368187.32013401826</v>
      </c>
      <c r="F47" s="36">
        <f>'Total Cost'!D47/(1+Assumptions!$D$49)^($A47-2022)</f>
        <v>388209.5913195539</v>
      </c>
      <c r="G47" s="36">
        <f>'Total Cost'!E47/(1+Assumptions!$D$49)^($A47-2022)</f>
        <v>255283.95761558061</v>
      </c>
      <c r="H47" s="36">
        <f>'Total Cost'!F47/(1+Assumptions!$D$49)^($A47-2022)</f>
        <v>212458.54424651805</v>
      </c>
      <c r="I47" s="36">
        <f>'Total Cost'!G47/(1+Assumptions!$D$49)^($A47-2022)</f>
        <v>127363.89170799119</v>
      </c>
      <c r="J47" s="37">
        <f>'Total Cost'!H47/(1+Assumptions!$D$49)^($A47-2022)</f>
        <v>925854.66267362284</v>
      </c>
      <c r="K47" s="37">
        <f>'Total Cost'!I47/(1+Assumptions!$D$49)^($A47-2022)</f>
        <v>990585.85269871645</v>
      </c>
      <c r="L47" s="37">
        <f>'Total Cost'!J47/(1+Assumptions!$D$49)^($A47-2022)</f>
        <v>630591.5252464799</v>
      </c>
      <c r="M47" s="37">
        <f>'Total Cost'!K47/(1+Assumptions!$D$49)^($A47-2022)</f>
        <v>483540.37740361982</v>
      </c>
      <c r="N47" s="37">
        <f>'Total Cost'!L47/(1+Assumptions!$D$49)^($A47-2022)</f>
        <v>427329.63494290429</v>
      </c>
      <c r="O47" s="37">
        <f>'Total Cost'!M47/(1+Assumptions!$D$49)^($A47-2022)</f>
        <v>181205.15425508545</v>
      </c>
      <c r="P47" s="38">
        <f>'Total Cost'!N47/(1+Assumptions!$D$49)^($A47-2022)</f>
        <v>22558932.350491799</v>
      </c>
      <c r="Q47" s="38">
        <f>'Total Cost'!O47/(1+Assumptions!$D$49)^($A47-2022)</f>
        <v>40883661.327793606</v>
      </c>
      <c r="R47" s="38">
        <f>'Total Cost'!P47/(1+Assumptions!$D$49)^($A47-2022)</f>
        <v>30621612.393222511</v>
      </c>
      <c r="S47" s="38">
        <f>'Total Cost'!Q47/(1+Assumptions!$D$49)^($A47-2022)</f>
        <v>11327350.269205712</v>
      </c>
      <c r="T47" s="38">
        <f>'Total Cost'!R47/(1+Assumptions!$D$49)^($A47-2022)</f>
        <v>7632978.0642120391</v>
      </c>
      <c r="U47" s="38">
        <f>'Total Cost'!S47/(1+Assumptions!$D$49)^($A47-2022)</f>
        <v>4246155.5719074905</v>
      </c>
      <c r="V47" s="84">
        <f t="shared" si="5"/>
        <v>23771772.9001581</v>
      </c>
      <c r="W47" s="84">
        <f t="shared" si="0"/>
        <v>42242434.500626341</v>
      </c>
      <c r="X47" s="84">
        <f t="shared" si="1"/>
        <v>31640413.509788543</v>
      </c>
      <c r="Y47" s="84">
        <f t="shared" si="2"/>
        <v>12066174.604224913</v>
      </c>
      <c r="Z47" s="84">
        <f t="shared" si="3"/>
        <v>8272766.2434014613</v>
      </c>
      <c r="AA47" s="84">
        <f t="shared" si="4"/>
        <v>4554724.6178705674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276216.78942006023</v>
      </c>
      <c r="E48" s="36">
        <f>'Total Cost'!C48/(1+Assumptions!$D$49)^($A48-2022)</f>
        <v>354371.15231798432</v>
      </c>
      <c r="F48" s="36">
        <f>'Total Cost'!D48/(1+Assumptions!$D$49)^($A48-2022)</f>
        <v>373642.09111473261</v>
      </c>
      <c r="G48" s="36">
        <f>'Total Cost'!E48/(1+Assumptions!$D$49)^($A48-2022)</f>
        <v>245704.46965854196</v>
      </c>
      <c r="H48" s="36">
        <f>'Total Cost'!F48/(1+Assumptions!$D$49)^($A48-2022)</f>
        <v>204486.07278771902</v>
      </c>
      <c r="I48" s="36">
        <f>'Total Cost'!G48/(1+Assumptions!$D$49)^($A48-2022)</f>
        <v>122584.58290153836</v>
      </c>
      <c r="J48" s="37">
        <f>'Total Cost'!H48/(1+Assumptions!$D$49)^($A48-2022)</f>
        <v>885020.3929534409</v>
      </c>
      <c r="K48" s="37">
        <f>'Total Cost'!I48/(1+Assumptions!$D$49)^($A48-2022)</f>
        <v>946927.77902891627</v>
      </c>
      <c r="L48" s="37">
        <f>'Total Cost'!J48/(1+Assumptions!$D$49)^($A48-2022)</f>
        <v>602827.61630709423</v>
      </c>
      <c r="M48" s="37">
        <f>'Total Cost'!K48/(1+Assumptions!$D$49)^($A48-2022)</f>
        <v>462348.47834695916</v>
      </c>
      <c r="N48" s="37">
        <f>'Total Cost'!L48/(1+Assumptions!$D$49)^($A48-2022)</f>
        <v>408569.51300128386</v>
      </c>
      <c r="O48" s="37">
        <f>'Total Cost'!M48/(1+Assumptions!$D$49)^($A48-2022)</f>
        <v>173240.66664234022</v>
      </c>
      <c r="P48" s="38">
        <f>'Total Cost'!N48/(1+Assumptions!$D$49)^($A48-2022)</f>
        <v>21576597.009833414</v>
      </c>
      <c r="Q48" s="38">
        <f>'Total Cost'!O48/(1+Assumptions!$D$49)^($A48-2022)</f>
        <v>39106096.695406564</v>
      </c>
      <c r="R48" s="38">
        <f>'Total Cost'!P48/(1+Assumptions!$D$49)^($A48-2022)</f>
        <v>29293056.5131233</v>
      </c>
      <c r="S48" s="38">
        <f>'Total Cost'!Q48/(1+Assumptions!$D$49)^($A48-2022)</f>
        <v>10840280.002190776</v>
      </c>
      <c r="T48" s="38">
        <f>'Total Cost'!R48/(1+Assumptions!$D$49)^($A48-2022)</f>
        <v>7303720.2168254349</v>
      </c>
      <c r="U48" s="38">
        <f>'Total Cost'!S48/(1+Assumptions!$D$49)^($A48-2022)</f>
        <v>4062569.4714772049</v>
      </c>
      <c r="V48" s="84">
        <f t="shared" si="5"/>
        <v>22737834.192206915</v>
      </c>
      <c r="W48" s="84">
        <f t="shared" si="0"/>
        <v>40407395.626753464</v>
      </c>
      <c r="X48" s="84">
        <f t="shared" si="1"/>
        <v>30269526.220545128</v>
      </c>
      <c r="Y48" s="84">
        <f t="shared" si="2"/>
        <v>11548332.950196277</v>
      </c>
      <c r="Z48" s="84">
        <f t="shared" si="3"/>
        <v>7916775.8026144374</v>
      </c>
      <c r="AA48" s="84">
        <f t="shared" si="4"/>
        <v>4358394.7210210832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265851.80043878697</v>
      </c>
      <c r="E49" s="36">
        <f>'Total Cost'!C49/(1+Assumptions!$D$49)^($A49-2022)</f>
        <v>341073.43389627326</v>
      </c>
      <c r="F49" s="36">
        <f>'Total Cost'!D49/(1+Assumptions!$D$49)^($A49-2022)</f>
        <v>359621.23392688623</v>
      </c>
      <c r="G49" s="36">
        <f>'Total Cost'!E49/(1+Assumptions!$D$49)^($A49-2022)</f>
        <v>236484.45039031631</v>
      </c>
      <c r="H49" s="36">
        <f>'Total Cost'!F49/(1+Assumptions!$D$49)^($A49-2022)</f>
        <v>196812.76699150508</v>
      </c>
      <c r="I49" s="36">
        <f>'Total Cost'!G49/(1+Assumptions!$D$49)^($A49-2022)</f>
        <v>117984.61686139963</v>
      </c>
      <c r="J49" s="37">
        <f>'Total Cost'!H49/(1+Assumptions!$D$49)^($A49-2022)</f>
        <v>845989.91189603589</v>
      </c>
      <c r="K49" s="37">
        <f>'Total Cost'!I49/(1+Assumptions!$D$49)^($A49-2022)</f>
        <v>905196.99969422305</v>
      </c>
      <c r="L49" s="37">
        <f>'Total Cost'!J49/(1+Assumptions!$D$49)^($A49-2022)</f>
        <v>576288.23661396268</v>
      </c>
      <c r="M49" s="37">
        <f>'Total Cost'!K49/(1+Assumptions!$D$49)^($A49-2022)</f>
        <v>442087.38229822466</v>
      </c>
      <c r="N49" s="37">
        <f>'Total Cost'!L49/(1+Assumptions!$D$49)^($A49-2022)</f>
        <v>390634.64790476003</v>
      </c>
      <c r="O49" s="37">
        <f>'Total Cost'!M49/(1+Assumptions!$D$49)^($A49-2022)</f>
        <v>165626.91132574365</v>
      </c>
      <c r="P49" s="38">
        <f>'Total Cost'!N49/(1+Assumptions!$D$49)^($A49-2022)</f>
        <v>20637184.883836869</v>
      </c>
      <c r="Q49" s="38">
        <f>'Total Cost'!O49/(1+Assumptions!$D$49)^($A49-2022)</f>
        <v>37406091.29222621</v>
      </c>
      <c r="R49" s="38">
        <f>'Total Cost'!P49/(1+Assumptions!$D$49)^($A49-2022)</f>
        <v>28022352.608338937</v>
      </c>
      <c r="S49" s="38">
        <f>'Total Cost'!Q49/(1+Assumptions!$D$49)^($A49-2022)</f>
        <v>10374239.265860446</v>
      </c>
      <c r="T49" s="38">
        <f>'Total Cost'!R49/(1+Assumptions!$D$49)^($A49-2022)</f>
        <v>6988721.5196731957</v>
      </c>
      <c r="U49" s="38">
        <f>'Total Cost'!S49/(1+Assumptions!$D$49)^($A49-2022)</f>
        <v>3886951.3997178101</v>
      </c>
      <c r="V49" s="84">
        <f t="shared" si="5"/>
        <v>21749026.596171692</v>
      </c>
      <c r="W49" s="84">
        <f t="shared" si="0"/>
        <v>38652361.725816704</v>
      </c>
      <c r="X49" s="84">
        <f t="shared" si="1"/>
        <v>28958262.078879785</v>
      </c>
      <c r="Y49" s="84">
        <f t="shared" si="2"/>
        <v>11052811.098548986</v>
      </c>
      <c r="Z49" s="84">
        <f t="shared" si="3"/>
        <v>7576168.9345694613</v>
      </c>
      <c r="AA49" s="84">
        <f t="shared" si="4"/>
        <v>4170562.9279049532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255875.75594132819</v>
      </c>
      <c r="E50" s="36">
        <f>'Total Cost'!C50/(1+Assumptions!$D$49)^($A50-2022)</f>
        <v>328274.7101417816</v>
      </c>
      <c r="F50" s="36">
        <f>'Total Cost'!D50/(1+Assumptions!$D$49)^($A50-2022)</f>
        <v>346126.50706792076</v>
      </c>
      <c r="G50" s="36">
        <f>'Total Cost'!E50/(1+Assumptions!$D$49)^($A50-2022)</f>
        <v>227610.41080827452</v>
      </c>
      <c r="H50" s="36">
        <f>'Total Cost'!F50/(1+Assumptions!$D$49)^($A50-2022)</f>
        <v>189427.4007162546</v>
      </c>
      <c r="I50" s="36">
        <f>'Total Cost'!G50/(1+Assumptions!$D$49)^($A50-2022)</f>
        <v>113557.26378016309</v>
      </c>
      <c r="J50" s="37">
        <f>'Total Cost'!H50/(1+Assumptions!$D$49)^($A50-2022)</f>
        <v>808683.42855997547</v>
      </c>
      <c r="K50" s="37">
        <f>'Total Cost'!I50/(1+Assumptions!$D$49)^($A50-2022)</f>
        <v>865308.30909168639</v>
      </c>
      <c r="L50" s="37">
        <f>'Total Cost'!J50/(1+Assumptions!$D$49)^($A50-2022)</f>
        <v>550919.29380943277</v>
      </c>
      <c r="M50" s="37">
        <f>'Total Cost'!K50/(1+Assumptions!$D$49)^($A50-2022)</f>
        <v>422716.12494787527</v>
      </c>
      <c r="N50" s="37">
        <f>'Total Cost'!L50/(1+Assumptions!$D$49)^($A50-2022)</f>
        <v>373488.67019155133</v>
      </c>
      <c r="O50" s="37">
        <f>'Total Cost'!M50/(1+Assumptions!$D$49)^($A50-2022)</f>
        <v>158348.41649763126</v>
      </c>
      <c r="P50" s="38">
        <f>'Total Cost'!N50/(1+Assumptions!$D$49)^($A50-2022)</f>
        <v>19738814.417573661</v>
      </c>
      <c r="Q50" s="38">
        <f>'Total Cost'!O50/(1+Assumptions!$D$49)^($A50-2022)</f>
        <v>35780249.832298949</v>
      </c>
      <c r="R50" s="38">
        <f>'Total Cost'!P50/(1+Assumptions!$D$49)^($A50-2022)</f>
        <v>26806972.848165464</v>
      </c>
      <c r="S50" s="38">
        <f>'Total Cost'!Q50/(1+Assumptions!$D$49)^($A50-2022)</f>
        <v>9928316.5439928286</v>
      </c>
      <c r="T50" s="38">
        <f>'Total Cost'!R50/(1+Assumptions!$D$49)^($A50-2022)</f>
        <v>6687362.1301728738</v>
      </c>
      <c r="U50" s="38">
        <f>'Total Cost'!S50/(1+Assumptions!$D$49)^($A50-2022)</f>
        <v>3718954.268711492</v>
      </c>
      <c r="V50" s="84">
        <f t="shared" si="5"/>
        <v>20803373.602074966</v>
      </c>
      <c r="W50" s="84">
        <f t="shared" si="0"/>
        <v>36973832.851532415</v>
      </c>
      <c r="X50" s="84">
        <f t="shared" si="1"/>
        <v>27704018.649042819</v>
      </c>
      <c r="Y50" s="84">
        <f t="shared" si="2"/>
        <v>10578643.079748979</v>
      </c>
      <c r="Z50" s="84">
        <f t="shared" si="3"/>
        <v>7250278.2010806799</v>
      </c>
      <c r="AA50" s="84">
        <f t="shared" si="4"/>
        <v>3990859.9489892861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324692.83177869063</v>
      </c>
      <c r="E51" s="36">
        <f>'Total Cost'!C51/(1+Assumptions!$D$49)^($A51-2022)</f>
        <v>416563.28418118838</v>
      </c>
      <c r="F51" s="36">
        <f>'Total Cost'!D51/(1+Assumptions!$D$49)^($A51-2022)</f>
        <v>439216.27244481794</v>
      </c>
      <c r="G51" s="36">
        <f>'Total Cost'!E51/(1+Assumptions!$D$49)^($A51-2022)</f>
        <v>288825.60036127712</v>
      </c>
      <c r="H51" s="36">
        <f>'Total Cost'!F51/(1+Assumptions!$D$49)^($A51-2022)</f>
        <v>240373.37546406945</v>
      </c>
      <c r="I51" s="36">
        <f>'Total Cost'!G51/(1+Assumptions!$D$49)^($A51-2022)</f>
        <v>144098.1753436437</v>
      </c>
      <c r="J51" s="37">
        <f>'Total Cost'!H51/(1+Assumptions!$D$49)^($A51-2022)</f>
        <v>1019171.785516643</v>
      </c>
      <c r="K51" s="37">
        <f>'Total Cost'!I51/(1+Assumptions!$D$49)^($A51-2022)</f>
        <v>1090571.6357715584</v>
      </c>
      <c r="L51" s="37">
        <f>'Total Cost'!J51/(1+Assumptions!$D$49)^($A51-2022)</f>
        <v>694371.45396540954</v>
      </c>
      <c r="M51" s="37">
        <f>'Total Cost'!K51/(1+Assumptions!$D$49)^($A51-2022)</f>
        <v>532899.79719682445</v>
      </c>
      <c r="N51" s="37">
        <f>'Total Cost'!L51/(1+Assumptions!$D$49)^($A51-2022)</f>
        <v>470803.85144337051</v>
      </c>
      <c r="O51" s="37">
        <f>'Total Cost'!M51/(1+Assumptions!$D$49)^($A51-2022)</f>
        <v>199596.2365381539</v>
      </c>
      <c r="P51" s="38">
        <f>'Total Cost'!N51/(1+Assumptions!$D$49)^($A51-2022)</f>
        <v>24891370.786850896</v>
      </c>
      <c r="Q51" s="38">
        <f>'Total Cost'!O51/(1+Assumptions!$D$49)^($A51-2022)</f>
        <v>45123380.101569481</v>
      </c>
      <c r="R51" s="38">
        <f>'Total Cost'!P51/(1+Assumptions!$D$49)^($A51-2022)</f>
        <v>33810241.175449207</v>
      </c>
      <c r="S51" s="38">
        <f>'Total Cost'!Q51/(1+Assumptions!$D$49)^($A51-2022)</f>
        <v>12527159.294873154</v>
      </c>
      <c r="T51" s="38">
        <f>'Total Cost'!R51/(1+Assumptions!$D$49)^($A51-2022)</f>
        <v>8436639.2998060901</v>
      </c>
      <c r="U51" s="38">
        <f>'Total Cost'!S51/(1+Assumptions!$D$49)^($A51-2022)</f>
        <v>4691265.5694108382</v>
      </c>
      <c r="V51" s="84">
        <f t="shared" si="5"/>
        <v>26235235.404146228</v>
      </c>
      <c r="W51" s="84">
        <f t="shared" si="0"/>
        <v>46630515.021522231</v>
      </c>
      <c r="X51" s="84">
        <f t="shared" si="1"/>
        <v>34943828.901859432</v>
      </c>
      <c r="Y51" s="84">
        <f t="shared" si="2"/>
        <v>13348884.692431256</v>
      </c>
      <c r="Z51" s="84">
        <f t="shared" si="3"/>
        <v>9147816.5267135296</v>
      </c>
      <c r="AA51" s="84">
        <f t="shared" si="4"/>
        <v>5034959.9812926361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312508.78738822998</v>
      </c>
      <c r="E52" s="36">
        <f>'Total Cost'!C52/(1+Assumptions!$D$49)^($A52-2022)</f>
        <v>400931.81637792301</v>
      </c>
      <c r="F52" s="36">
        <f>'Total Cost'!D52/(1+Assumptions!$D$49)^($A52-2022)</f>
        <v>422734.75503291574</v>
      </c>
      <c r="G52" s="36">
        <f>'Total Cost'!E52/(1+Assumptions!$D$49)^($A52-2022)</f>
        <v>277987.46785115806</v>
      </c>
      <c r="H52" s="36">
        <f>'Total Cost'!F52/(1+Assumptions!$D$49)^($A52-2022)</f>
        <v>231353.40461686792</v>
      </c>
      <c r="I52" s="36">
        <f>'Total Cost'!G52/(1+Assumptions!$D$49)^($A52-2022)</f>
        <v>138690.91533314856</v>
      </c>
      <c r="J52" s="37">
        <f>'Total Cost'!H52/(1+Assumptions!$D$49)^($A52-2022)</f>
        <v>974234.88889694936</v>
      </c>
      <c r="K52" s="37">
        <f>'Total Cost'!I52/(1+Assumptions!$D$49)^($A52-2022)</f>
        <v>1042521.5151815141</v>
      </c>
      <c r="L52" s="37">
        <f>'Total Cost'!J52/(1+Assumptions!$D$49)^($A52-2022)</f>
        <v>663809.29971043929</v>
      </c>
      <c r="M52" s="37">
        <f>'Total Cost'!K52/(1+Assumptions!$D$49)^($A52-2022)</f>
        <v>509554.08794430521</v>
      </c>
      <c r="N52" s="37">
        <f>'Total Cost'!L52/(1+Assumptions!$D$49)^($A52-2022)</f>
        <v>450142.93198237865</v>
      </c>
      <c r="O52" s="37">
        <f>'Total Cost'!M52/(1+Assumptions!$D$49)^($A52-2022)</f>
        <v>190826.51665292613</v>
      </c>
      <c r="P52" s="38">
        <f>'Total Cost'!N52/(1+Assumptions!$D$49)^($A52-2022)</f>
        <v>23808150.28543492</v>
      </c>
      <c r="Q52" s="38">
        <f>'Total Cost'!O52/(1+Assumptions!$D$49)^($A52-2022)</f>
        <v>43162743.909816436</v>
      </c>
      <c r="R52" s="38">
        <f>'Total Cost'!P52/(1+Assumptions!$D$49)^($A52-2022)</f>
        <v>32344319.990634777</v>
      </c>
      <c r="S52" s="38">
        <f>'Total Cost'!Q52/(1+Assumptions!$D$49)^($A52-2022)</f>
        <v>11988895.106267776</v>
      </c>
      <c r="T52" s="38">
        <f>'Total Cost'!R52/(1+Assumptions!$D$49)^($A52-2022)</f>
        <v>8072974.9203277463</v>
      </c>
      <c r="U52" s="38">
        <f>'Total Cost'!S52/(1+Assumptions!$D$49)^($A52-2022)</f>
        <v>4488576.1844345732</v>
      </c>
      <c r="V52" s="84">
        <f t="shared" si="5"/>
        <v>25094893.961720102</v>
      </c>
      <c r="W52" s="84">
        <f t="shared" si="0"/>
        <v>44606197.241375871</v>
      </c>
      <c r="X52" s="84">
        <f t="shared" si="1"/>
        <v>33430864.045378134</v>
      </c>
      <c r="Y52" s="84">
        <f t="shared" si="2"/>
        <v>12776436.662063239</v>
      </c>
      <c r="Z52" s="84">
        <f t="shared" si="3"/>
        <v>8754471.2569269929</v>
      </c>
      <c r="AA52" s="84">
        <f t="shared" si="4"/>
        <v>4818093.6164206481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300781.94723260088</v>
      </c>
      <c r="E53" s="36">
        <f>'Total Cost'!C53/(1+Assumptions!$D$49)^($A53-2022)</f>
        <v>385886.91679841431</v>
      </c>
      <c r="F53" s="36">
        <f>'Total Cost'!D53/(1+Assumptions!$D$49)^($A53-2022)</f>
        <v>406871.70381464227</v>
      </c>
      <c r="G53" s="36">
        <f>'Total Cost'!E53/(1+Assumptions!$D$49)^($A53-2022)</f>
        <v>267556.03445690661</v>
      </c>
      <c r="H53" s="36">
        <f>'Total Cost'!F53/(1+Assumptions!$D$49)^($A53-2022)</f>
        <v>222671.90667219681</v>
      </c>
      <c r="I53" s="36">
        <f>'Total Cost'!G53/(1+Assumptions!$D$49)^($A53-2022)</f>
        <v>133486.5618532279</v>
      </c>
      <c r="J53" s="37">
        <f>'Total Cost'!H53/(1+Assumptions!$D$49)^($A53-2022)</f>
        <v>931282.49091515457</v>
      </c>
      <c r="K53" s="37">
        <f>'Total Cost'!I53/(1+Assumptions!$D$49)^($A53-2022)</f>
        <v>996591.99774698529</v>
      </c>
      <c r="L53" s="37">
        <f>'Total Cost'!J53/(1+Assumptions!$D$49)^($A53-2022)</f>
        <v>634594.6999872938</v>
      </c>
      <c r="M53" s="37">
        <f>'Total Cost'!K53/(1+Assumptions!$D$49)^($A53-2022)</f>
        <v>487233.40671912016</v>
      </c>
      <c r="N53" s="37">
        <f>'Total Cost'!L53/(1+Assumptions!$D$49)^($A53-2022)</f>
        <v>430390.57709816832</v>
      </c>
      <c r="O53" s="37">
        <f>'Total Cost'!M53/(1+Assumptions!$D$49)^($A53-2022)</f>
        <v>182442.86569123412</v>
      </c>
      <c r="P53" s="38">
        <f>'Total Cost'!N53/(1+Assumptions!$D$49)^($A53-2022)</f>
        <v>22772233.288232446</v>
      </c>
      <c r="Q53" s="38">
        <f>'Total Cost'!O53/(1+Assumptions!$D$49)^($A53-2022)</f>
        <v>41287602.9056319</v>
      </c>
      <c r="R53" s="38">
        <f>'Total Cost'!P53/(1+Assumptions!$D$49)^($A53-2022)</f>
        <v>30942192.211267065</v>
      </c>
      <c r="S53" s="38">
        <f>'Total Cost'!Q53/(1+Assumptions!$D$49)^($A53-2022)</f>
        <v>11473854.309241625</v>
      </c>
      <c r="T53" s="38">
        <f>'Total Cost'!R53/(1+Assumptions!$D$49)^($A53-2022)</f>
        <v>7725048.9748393036</v>
      </c>
      <c r="U53" s="38">
        <f>'Total Cost'!S53/(1+Assumptions!$D$49)^($A53-2022)</f>
        <v>4294678.1219623042</v>
      </c>
      <c r="V53" s="84">
        <f t="shared" si="5"/>
        <v>24004297.726380199</v>
      </c>
      <c r="W53" s="84">
        <f t="shared" si="0"/>
        <v>42670081.820177302</v>
      </c>
      <c r="X53" s="84">
        <f t="shared" si="1"/>
        <v>31983658.615069002</v>
      </c>
      <c r="Y53" s="84">
        <f t="shared" si="2"/>
        <v>12228643.750417652</v>
      </c>
      <c r="Z53" s="84">
        <f t="shared" si="3"/>
        <v>8378111.4586096685</v>
      </c>
      <c r="AA53" s="84">
        <f t="shared" si="4"/>
        <v>4610607.5495067667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289495.15479910147</v>
      </c>
      <c r="E54" s="36">
        <f>'Total Cost'!C54/(1+Assumptions!$D$49)^($A54-2022)</f>
        <v>371406.57456783945</v>
      </c>
      <c r="F54" s="36">
        <f>'Total Cost'!D54/(1+Assumptions!$D$49)^($A54-2022)</f>
        <v>391603.91094917204</v>
      </c>
      <c r="G54" s="36">
        <f>'Total Cost'!E54/(1+Assumptions!$D$49)^($A54-2022)</f>
        <v>257516.03886199137</v>
      </c>
      <c r="H54" s="36">
        <f>'Total Cost'!F54/(1+Assumptions!$D$49)^($A54-2022)</f>
        <v>214316.18049080766</v>
      </c>
      <c r="I54" s="36">
        <f>'Total Cost'!G54/(1+Assumptions!$D$49)^($A54-2022)</f>
        <v>128477.50087014383</v>
      </c>
      <c r="J54" s="37">
        <f>'Total Cost'!H54/(1+Assumptions!$D$49)^($A54-2022)</f>
        <v>890226.82731002953</v>
      </c>
      <c r="K54" s="37">
        <f>'Total Cost'!I54/(1+Assumptions!$D$49)^($A54-2022)</f>
        <v>952689.35457240825</v>
      </c>
      <c r="L54" s="37">
        <f>'Total Cost'!J54/(1+Assumptions!$D$49)^($A54-2022)</f>
        <v>606668.1434075844</v>
      </c>
      <c r="M54" s="37">
        <f>'Total Cost'!K54/(1+Assumptions!$D$49)^($A54-2022)</f>
        <v>465892.65733386046</v>
      </c>
      <c r="N54" s="37">
        <f>'Total Cost'!L54/(1+Assumptions!$D$49)^($A54-2022)</f>
        <v>411506.75814385968</v>
      </c>
      <c r="O54" s="37">
        <f>'Total Cost'!M54/(1+Assumptions!$D$49)^($A54-2022)</f>
        <v>174428.25793460535</v>
      </c>
      <c r="P54" s="38">
        <f>'Total Cost'!N54/(1+Assumptions!$D$49)^($A54-2022)</f>
        <v>21781547.366486847</v>
      </c>
      <c r="Q54" s="38">
        <f>'Total Cost'!O54/(1+Assumptions!$D$49)^($A54-2022)</f>
        <v>39494216.512008972</v>
      </c>
      <c r="R54" s="38">
        <f>'Total Cost'!P54/(1+Assumptions!$D$49)^($A54-2022)</f>
        <v>29601072.040015437</v>
      </c>
      <c r="S54" s="38">
        <f>'Total Cost'!Q54/(1+Assumptions!$D$49)^($A54-2022)</f>
        <v>10981030.975254057</v>
      </c>
      <c r="T54" s="38">
        <f>'Total Cost'!R54/(1+Assumptions!$D$49)^($A54-2022)</f>
        <v>7392177.7592972172</v>
      </c>
      <c r="U54" s="38">
        <f>'Total Cost'!S54/(1+Assumptions!$D$49)^($A54-2022)</f>
        <v>4109188.6707142498</v>
      </c>
      <c r="V54" s="84">
        <f t="shared" si="5"/>
        <v>22961269.348595977</v>
      </c>
      <c r="W54" s="84">
        <f t="shared" si="0"/>
        <v>40818312.44114922</v>
      </c>
      <c r="X54" s="84">
        <f t="shared" si="1"/>
        <v>30599344.094372194</v>
      </c>
      <c r="Y54" s="84">
        <f t="shared" si="2"/>
        <v>11704439.671449909</v>
      </c>
      <c r="Z54" s="84">
        <f t="shared" si="3"/>
        <v>8018000.6979318848</v>
      </c>
      <c r="AA54" s="84">
        <f t="shared" si="4"/>
        <v>4412094.4295189986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278631.89737030887</v>
      </c>
      <c r="E55" s="36">
        <f>'Total Cost'!C55/(1+Assumptions!$D$49)^($A55-2022)</f>
        <v>357469.60476578382</v>
      </c>
      <c r="F55" s="36">
        <f>'Total Cost'!D55/(1+Assumptions!$D$49)^($A55-2022)</f>
        <v>376909.039466038</v>
      </c>
      <c r="G55" s="36">
        <f>'Total Cost'!E55/(1+Assumptions!$D$49)^($A55-2022)</f>
        <v>247852.79242823986</v>
      </c>
      <c r="H55" s="36">
        <f>'Total Cost'!F55/(1+Assumptions!$D$49)^($A55-2022)</f>
        <v>206274.00154158525</v>
      </c>
      <c r="I55" s="36">
        <f>'Total Cost'!G55/(1+Assumptions!$D$49)^($A55-2022)</f>
        <v>123656.4040655053</v>
      </c>
      <c r="J55" s="37">
        <f>'Total Cost'!H55/(1+Assumptions!$D$49)^($A55-2022)</f>
        <v>850984.02012623975</v>
      </c>
      <c r="K55" s="37">
        <f>'Total Cost'!I55/(1+Assumptions!$D$49)^($A55-2022)</f>
        <v>910724.00503614452</v>
      </c>
      <c r="L55" s="37">
        <f>'Total Cost'!J55/(1+Assumptions!$D$49)^($A55-2022)</f>
        <v>579972.75050085341</v>
      </c>
      <c r="M55" s="37">
        <f>'Total Cost'!K55/(1+Assumptions!$D$49)^($A55-2022)</f>
        <v>445488.73121996562</v>
      </c>
      <c r="N55" s="37">
        <f>'Total Cost'!L55/(1+Assumptions!$D$49)^($A55-2022)</f>
        <v>393453.21297094238</v>
      </c>
      <c r="O55" s="37">
        <f>'Total Cost'!M55/(1+Assumptions!$D$49)^($A55-2022)</f>
        <v>166766.41968433023</v>
      </c>
      <c r="P55" s="38">
        <f>'Total Cost'!N55/(1+Assumptions!$D$49)^($A55-2022)</f>
        <v>20834111.161399428</v>
      </c>
      <c r="Q55" s="38">
        <f>'Total Cost'!O55/(1+Assumptions!$D$49)^($A55-2022)</f>
        <v>37779008.319681317</v>
      </c>
      <c r="R55" s="38">
        <f>'Total Cost'!P55/(1+Assumptions!$D$49)^($A55-2022)</f>
        <v>28318295.728285659</v>
      </c>
      <c r="S55" s="38">
        <f>'Total Cost'!Q55/(1+Assumptions!$D$49)^($A55-2022)</f>
        <v>10509462.911292985</v>
      </c>
      <c r="T55" s="38">
        <f>'Total Cost'!R55/(1+Assumptions!$D$49)^($A55-2022)</f>
        <v>7073707.3774148375</v>
      </c>
      <c r="U55" s="38">
        <f>'Total Cost'!S55/(1+Assumptions!$D$49)^($A55-2022)</f>
        <v>3931741.8375287154</v>
      </c>
      <c r="V55" s="84">
        <f t="shared" si="5"/>
        <v>21963727.078895975</v>
      </c>
      <c r="W55" s="84">
        <f t="shared" si="0"/>
        <v>39047201.929483242</v>
      </c>
      <c r="X55" s="84">
        <f t="shared" si="1"/>
        <v>29275177.518252552</v>
      </c>
      <c r="Y55" s="84">
        <f t="shared" si="2"/>
        <v>11202804.434941191</v>
      </c>
      <c r="Z55" s="84">
        <f t="shared" si="3"/>
        <v>7673434.5919273654</v>
      </c>
      <c r="AA55" s="84">
        <f t="shared" si="4"/>
        <v>4222164.6612785505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268176.2818657693</v>
      </c>
      <c r="E56" s="36">
        <f>'Total Cost'!C56/(1+Assumptions!$D$49)^($A56-2022)</f>
        <v>344055.61743244046</v>
      </c>
      <c r="F56" s="36">
        <f>'Total Cost'!D56/(1+Assumptions!$D$49)^($A56-2022)</f>
        <v>362765.59058586619</v>
      </c>
      <c r="G56" s="36">
        <f>'Total Cost'!E56/(1+Assumptions!$D$49)^($A56-2022)</f>
        <v>238552.15770617852</v>
      </c>
      <c r="H56" s="36">
        <f>'Total Cost'!F56/(1+Assumptions!$D$49)^($A56-2022)</f>
        <v>198533.60401690673</v>
      </c>
      <c r="I56" s="36">
        <f>'Total Cost'!G56/(1+Assumptions!$D$49)^($A56-2022)</f>
        <v>119016.21811484722</v>
      </c>
      <c r="J56" s="37">
        <f>'Total Cost'!H56/(1+Assumptions!$D$49)^($A56-2022)</f>
        <v>813473.90542921028</v>
      </c>
      <c r="K56" s="37">
        <f>'Total Cost'!I56/(1+Assumptions!$D$49)^($A56-2022)</f>
        <v>870610.33297678747</v>
      </c>
      <c r="L56" s="37">
        <f>'Total Cost'!J56/(1+Assumptions!$D$49)^($A56-2022)</f>
        <v>554454.15716883377</v>
      </c>
      <c r="M56" s="37">
        <f>'Total Cost'!K56/(1+Assumptions!$D$49)^($A56-2022)</f>
        <v>425980.41968011984</v>
      </c>
      <c r="N56" s="37">
        <f>'Total Cost'!L56/(1+Assumptions!$D$49)^($A56-2022)</f>
        <v>376193.36785514891</v>
      </c>
      <c r="O56" s="37">
        <f>'Total Cost'!M56/(1+Assumptions!$D$49)^($A56-2022)</f>
        <v>159441.79599825604</v>
      </c>
      <c r="P56" s="38">
        <f>'Total Cost'!N56/(1+Assumptions!$D$49)^($A56-2022)</f>
        <v>19928030.371037163</v>
      </c>
      <c r="Q56" s="38">
        <f>'Total Cost'!O56/(1+Assumptions!$D$49)^($A56-2022)</f>
        <v>36138558.861281946</v>
      </c>
      <c r="R56" s="38">
        <f>'Total Cost'!P56/(1+Assumptions!$D$49)^($A56-2022)</f>
        <v>27091316.212989237</v>
      </c>
      <c r="S56" s="38">
        <f>'Total Cost'!Q56/(1+Assumptions!$D$49)^($A56-2022)</f>
        <v>10058229.751627833</v>
      </c>
      <c r="T56" s="38">
        <f>'Total Cost'!R56/(1+Assumptions!$D$49)^($A56-2022)</f>
        <v>6769012.4367506308</v>
      </c>
      <c r="U56" s="38">
        <f>'Total Cost'!S56/(1+Assumptions!$D$49)^($A56-2022)</f>
        <v>3761987.6146999323</v>
      </c>
      <c r="V56" s="84">
        <f t="shared" si="5"/>
        <v>21009680.558332141</v>
      </c>
      <c r="W56" s="84">
        <f t="shared" si="0"/>
        <v>37353224.811691172</v>
      </c>
      <c r="X56" s="84">
        <f t="shared" si="1"/>
        <v>28008535.960743938</v>
      </c>
      <c r="Y56" s="84">
        <f t="shared" si="2"/>
        <v>10722762.329014132</v>
      </c>
      <c r="Z56" s="84">
        <f t="shared" si="3"/>
        <v>7343739.4086226868</v>
      </c>
      <c r="AA56" s="84">
        <f t="shared" si="4"/>
        <v>4040445.6288130358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258113.01159022364</v>
      </c>
      <c r="E57" s="36">
        <f>'Total Cost'!C57/(1+Assumptions!$D$49)^($A57-2022)</f>
        <v>331144.98773784505</v>
      </c>
      <c r="F57" s="36">
        <f>'Total Cost'!D57/(1+Assumptions!$D$49)^($A57-2022)</f>
        <v>349152.87226739549</v>
      </c>
      <c r="G57" s="36">
        <f>'Total Cost'!E57/(1+Assumptions!$D$49)^($A57-2022)</f>
        <v>229600.52775176871</v>
      </c>
      <c r="H57" s="36">
        <f>'Total Cost'!F57/(1+Assumptions!$D$49)^($A57-2022)</f>
        <v>191083.66361911906</v>
      </c>
      <c r="I57" s="36">
        <f>'Total Cost'!G57/(1+Assumptions!$D$49)^($A57-2022)</f>
        <v>114550.15436852947</v>
      </c>
      <c r="J57" s="37">
        <f>'Total Cost'!H57/(1+Assumptions!$D$49)^($A57-2022)</f>
        <v>777619.86866529763</v>
      </c>
      <c r="K57" s="37">
        <f>'Total Cost'!I57/(1+Assumptions!$D$49)^($A57-2022)</f>
        <v>832266.5110330286</v>
      </c>
      <c r="L57" s="37">
        <f>'Total Cost'!J57/(1+Assumptions!$D$49)^($A57-2022)</f>
        <v>530060.40330638923</v>
      </c>
      <c r="M57" s="37">
        <f>'Total Cost'!K57/(1+Assumptions!$D$49)^($A57-2022)</f>
        <v>407328.33002011664</v>
      </c>
      <c r="N57" s="37">
        <f>'Total Cost'!L57/(1+Assumptions!$D$49)^($A57-2022)</f>
        <v>359692.26287760801</v>
      </c>
      <c r="O57" s="37">
        <f>'Total Cost'!M57/(1+Assumptions!$D$49)^($A57-2022)</f>
        <v>152439.51890072113</v>
      </c>
      <c r="P57" s="38">
        <f>'Total Cost'!N57/(1+Assumptions!$D$49)^($A57-2022)</f>
        <v>19061493.914533809</v>
      </c>
      <c r="Q57" s="38">
        <f>'Total Cost'!O57/(1+Assumptions!$D$49)^($A57-2022)</f>
        <v>34569598.704391569</v>
      </c>
      <c r="R57" s="38">
        <f>'Total Cost'!P57/(1+Assumptions!$D$49)^($A57-2022)</f>
        <v>25917697.98964797</v>
      </c>
      <c r="S57" s="38">
        <f>'Total Cost'!Q57/(1+Assumptions!$D$49)^($A57-2022)</f>
        <v>9626451.1330977883</v>
      </c>
      <c r="T57" s="38">
        <f>'Total Cost'!R57/(1+Assumptions!$D$49)^($A57-2022)</f>
        <v>6477494.8020134298</v>
      </c>
      <c r="U57" s="38">
        <f>'Total Cost'!S57/(1+Assumptions!$D$49)^($A57-2022)</f>
        <v>3599591.2795206271</v>
      </c>
      <c r="V57" s="84">
        <f t="shared" si="5"/>
        <v>20097226.794789329</v>
      </c>
      <c r="W57" s="84">
        <f t="shared" si="0"/>
        <v>35733010.203162439</v>
      </c>
      <c r="X57" s="84">
        <f t="shared" si="1"/>
        <v>26796911.265221756</v>
      </c>
      <c r="Y57" s="84">
        <f t="shared" si="2"/>
        <v>10263379.990869673</v>
      </c>
      <c r="Z57" s="84">
        <f t="shared" si="3"/>
        <v>7028270.7285101572</v>
      </c>
      <c r="AA57" s="84">
        <f t="shared" si="4"/>
        <v>3866580.9527898775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248427.36385435268</v>
      </c>
      <c r="E58" s="36">
        <f>'Total Cost'!C58/(1+Assumptions!$D$49)^($A58-2022)</f>
        <v>318718.82727050676</v>
      </c>
      <c r="F58" s="36">
        <f>'Total Cost'!D58/(1+Assumptions!$D$49)^($A58-2022)</f>
        <v>336050.96893476386</v>
      </c>
      <c r="G58" s="36">
        <f>'Total Cost'!E58/(1+Assumptions!$D$49)^($A58-2022)</f>
        <v>220984.80621927886</v>
      </c>
      <c r="H58" s="36">
        <f>'Total Cost'!F58/(1+Assumptions!$D$49)^($A58-2022)</f>
        <v>183913.28099295101</v>
      </c>
      <c r="I58" s="36">
        <f>'Total Cost'!G58/(1+Assumptions!$D$49)^($A58-2022)</f>
        <v>110251.67891985805</v>
      </c>
      <c r="J58" s="37">
        <f>'Total Cost'!H58/(1+Assumptions!$D$49)^($A58-2022)</f>
        <v>743348.68732770532</v>
      </c>
      <c r="K58" s="37">
        <f>'Total Cost'!I58/(1+Assumptions!$D$49)^($A58-2022)</f>
        <v>795614.33277507278</v>
      </c>
      <c r="L58" s="37">
        <f>'Total Cost'!J58/(1+Assumptions!$D$49)^($A58-2022)</f>
        <v>506741.82635985472</v>
      </c>
      <c r="M58" s="37">
        <f>'Total Cost'!K58/(1+Assumptions!$D$49)^($A58-2022)</f>
        <v>389494.80538844847</v>
      </c>
      <c r="N58" s="37">
        <f>'Total Cost'!L58/(1+Assumptions!$D$49)^($A58-2022)</f>
        <v>343916.48060817446</v>
      </c>
      <c r="O58" s="37">
        <f>'Total Cost'!M58/(1+Assumptions!$D$49)^($A58-2022)</f>
        <v>145745.37700031401</v>
      </c>
      <c r="P58" s="38">
        <f>'Total Cost'!N58/(1+Assumptions!$D$49)^($A58-2022)</f>
        <v>18232770.265733439</v>
      </c>
      <c r="Q58" s="38">
        <f>'Total Cost'!O58/(1+Assumptions!$D$49)^($A58-2022)</f>
        <v>33069001.849369206</v>
      </c>
      <c r="R58" s="38">
        <f>'Total Cost'!P58/(1+Assumptions!$D$49)^($A58-2022)</f>
        <v>24795112.211392608</v>
      </c>
      <c r="S58" s="38">
        <f>'Total Cost'!Q58/(1+Assumptions!$D$49)^($A58-2022)</f>
        <v>9213284.950267313</v>
      </c>
      <c r="T58" s="38">
        <f>'Total Cost'!R58/(1+Assumptions!$D$49)^($A58-2022)</f>
        <v>6198582.4030666193</v>
      </c>
      <c r="U58" s="38">
        <f>'Total Cost'!S58/(1+Assumptions!$D$49)^($A58-2022)</f>
        <v>3444232.7246098225</v>
      </c>
      <c r="V58" s="84">
        <f t="shared" si="5"/>
        <v>19224546.316915497</v>
      </c>
      <c r="W58" s="84">
        <f t="shared" si="0"/>
        <v>34183335.009414785</v>
      </c>
      <c r="X58" s="84">
        <f t="shared" si="1"/>
        <v>25637905.006687228</v>
      </c>
      <c r="Y58" s="84">
        <f t="shared" si="2"/>
        <v>9823764.5618750397</v>
      </c>
      <c r="Z58" s="84">
        <f t="shared" si="3"/>
        <v>6726412.1646677451</v>
      </c>
      <c r="AA58" s="84">
        <f t="shared" si="4"/>
        <v>3700229.7805299945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239105.16843529994</v>
      </c>
      <c r="E59" s="36">
        <f>'Total Cost'!C59/(1+Assumptions!$D$49)^($A59-2022)</f>
        <v>306758.95640342741</v>
      </c>
      <c r="F59" s="36">
        <f>'Total Cost'!D59/(1+Assumptions!$D$49)^($A59-2022)</f>
        <v>323440.7123407739</v>
      </c>
      <c r="G59" s="36">
        <f>'Total Cost'!E59/(1+Assumptions!$D$49)^($A59-2022)</f>
        <v>212692.38820116795</v>
      </c>
      <c r="H59" s="36">
        <f>'Total Cost'!F59/(1+Assumptions!$D$49)^($A59-2022)</f>
        <v>177011.96577962127</v>
      </c>
      <c r="I59" s="36">
        <f>'Total Cost'!G59/(1+Assumptions!$D$49)^($A59-2022)</f>
        <v>106114.5030458986</v>
      </c>
      <c r="J59" s="37">
        <f>'Total Cost'!H59/(1+Assumptions!$D$49)^($A59-2022)</f>
        <v>710590.38060365955</v>
      </c>
      <c r="K59" s="37">
        <f>'Total Cost'!I59/(1+Assumptions!$D$49)^($A59-2022)</f>
        <v>760579.052281674</v>
      </c>
      <c r="L59" s="37">
        <f>'Total Cost'!J59/(1+Assumptions!$D$49)^($A59-2022)</f>
        <v>484450.95960368286</v>
      </c>
      <c r="M59" s="37">
        <f>'Total Cost'!K59/(1+Assumptions!$D$49)^($A59-2022)</f>
        <v>372443.84815949126</v>
      </c>
      <c r="N59" s="37">
        <f>'Total Cost'!L59/(1+Assumptions!$D$49)^($A59-2022)</f>
        <v>328834.07794462622</v>
      </c>
      <c r="O59" s="37">
        <f>'Total Cost'!M59/(1+Assumptions!$D$49)^($A59-2022)</f>
        <v>139345.7864530423</v>
      </c>
      <c r="P59" s="38">
        <f>'Total Cost'!N59/(1+Assumptions!$D$49)^($A59-2022)</f>
        <v>17440203.948773973</v>
      </c>
      <c r="Q59" s="38">
        <f>'Total Cost'!O59/(1+Assumptions!$D$49)^($A59-2022)</f>
        <v>31633779.418483026</v>
      </c>
      <c r="R59" s="38">
        <f>'Total Cost'!P59/(1+Assumptions!$D$49)^($A59-2022)</f>
        <v>23721332.003877223</v>
      </c>
      <c r="S59" s="38">
        <f>'Total Cost'!Q59/(1+Assumptions!$D$49)^($A59-2022)</f>
        <v>8817925.6869422644</v>
      </c>
      <c r="T59" s="38">
        <f>'Total Cost'!R59/(1+Assumptions!$D$49)^($A59-2022)</f>
        <v>5931728.0952244047</v>
      </c>
      <c r="U59" s="38">
        <f>'Total Cost'!S59/(1+Assumptions!$D$49)^($A59-2022)</f>
        <v>3295605.8176690969</v>
      </c>
      <c r="V59" s="84">
        <f t="shared" si="5"/>
        <v>18389899.49781293</v>
      </c>
      <c r="W59" s="84">
        <f t="shared" si="0"/>
        <v>32701117.427168127</v>
      </c>
      <c r="X59" s="84">
        <f t="shared" si="1"/>
        <v>24529223.675821681</v>
      </c>
      <c r="Y59" s="84">
        <f t="shared" si="2"/>
        <v>9403061.9233029243</v>
      </c>
      <c r="Z59" s="84">
        <f t="shared" si="3"/>
        <v>6437574.138948652</v>
      </c>
      <c r="AA59" s="84">
        <f t="shared" si="4"/>
        <v>3541066.1071680379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230132.78684545949</v>
      </c>
      <c r="E60" s="36">
        <f>'Total Cost'!C60/(1+Assumptions!$D$49)^($A60-2022)</f>
        <v>295247.87769708177</v>
      </c>
      <c r="F60" s="36">
        <f>'Total Cost'!D60/(1+Assumptions!$D$49)^($A60-2022)</f>
        <v>311303.65352350916</v>
      </c>
      <c r="G60" s="36">
        <f>'Total Cost'!E60/(1+Assumptions!$D$49)^($A60-2022)</f>
        <v>204711.14178694945</v>
      </c>
      <c r="H60" s="36">
        <f>'Total Cost'!F60/(1+Assumptions!$D$49)^($A60-2022)</f>
        <v>170369.62126931304</v>
      </c>
      <c r="I60" s="36">
        <f>'Total Cost'!G60/(1+Assumptions!$D$49)^($A60-2022)</f>
        <v>102132.57400699655</v>
      </c>
      <c r="J60" s="37">
        <f>'Total Cost'!H60/(1+Assumptions!$D$49)^($A60-2022)</f>
        <v>679278.06569279672</v>
      </c>
      <c r="K60" s="37">
        <f>'Total Cost'!I60/(1+Assumptions!$D$49)^($A60-2022)</f>
        <v>727089.2308322381</v>
      </c>
      <c r="L60" s="37">
        <f>'Total Cost'!J60/(1+Assumptions!$D$49)^($A60-2022)</f>
        <v>463142.43492603401</v>
      </c>
      <c r="M60" s="37">
        <f>'Total Cost'!K60/(1+Assumptions!$D$49)^($A60-2022)</f>
        <v>356141.04670343007</v>
      </c>
      <c r="N60" s="37">
        <f>'Total Cost'!L60/(1+Assumptions!$D$49)^($A60-2022)</f>
        <v>314414.52096790983</v>
      </c>
      <c r="O60" s="37">
        <f>'Total Cost'!M60/(1+Assumptions!$D$49)^($A60-2022)</f>
        <v>133227.76321126538</v>
      </c>
      <c r="P60" s="38">
        <f>'Total Cost'!N60/(1+Assumptions!$D$49)^($A60-2022)</f>
        <v>16682212.188441034</v>
      </c>
      <c r="Q60" s="38">
        <f>'Total Cost'!O60/(1+Assumptions!$D$49)^($A60-2022)</f>
        <v>30261073.623457443</v>
      </c>
      <c r="R60" s="38">
        <f>'Total Cost'!P60/(1+Assumptions!$D$49)^($A60-2022)</f>
        <v>22694227.986572336</v>
      </c>
      <c r="S60" s="38">
        <f>'Total Cost'!Q60/(1+Assumptions!$D$49)^($A60-2022)</f>
        <v>8439602.8206945434</v>
      </c>
      <c r="T60" s="38">
        <f>'Total Cost'!R60/(1+Assumptions!$D$49)^($A60-2022)</f>
        <v>5676408.5695394175</v>
      </c>
      <c r="U60" s="38">
        <f>'Total Cost'!S60/(1+Assumptions!$D$49)^($A60-2022)</f>
        <v>3153417.7893704968</v>
      </c>
      <c r="V60" s="84">
        <f t="shared" si="5"/>
        <v>17591623.040979292</v>
      </c>
      <c r="W60" s="84">
        <f t="shared" si="0"/>
        <v>31283410.731986761</v>
      </c>
      <c r="X60" s="84">
        <f t="shared" si="1"/>
        <v>23468674.075021878</v>
      </c>
      <c r="Y60" s="84">
        <f t="shared" si="2"/>
        <v>9000455.009184923</v>
      </c>
      <c r="Z60" s="84">
        <f t="shared" si="3"/>
        <v>6161192.7117766403</v>
      </c>
      <c r="AA60" s="84">
        <f t="shared" si="4"/>
        <v>3388778.1265887585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294317.10217824014</v>
      </c>
      <c r="E61" s="36">
        <f>'Total Cost'!C61/(1+Assumptions!$D$49)^($A61-2022)</f>
        <v>377592.87139921502</v>
      </c>
      <c r="F61" s="36">
        <f>'Total Cost'!D61/(1+Assumptions!$D$49)^($A61-2022)</f>
        <v>398126.6227139759</v>
      </c>
      <c r="G61" s="36">
        <f>'Total Cost'!E61/(1+Assumptions!$D$49)^($A61-2022)</f>
        <v>261805.329263202</v>
      </c>
      <c r="H61" s="36">
        <f>'Total Cost'!F61/(1+Assumptions!$D$49)^($A61-2022)</f>
        <v>217885.9167288522</v>
      </c>
      <c r="I61" s="36">
        <f>'Total Cost'!G61/(1+Assumptions!$D$49)^($A61-2022)</f>
        <v>130617.47364111819</v>
      </c>
      <c r="J61" s="37">
        <f>'Total Cost'!H61/(1+Assumptions!$D$49)^($A61-2022)</f>
        <v>862829.24431475496</v>
      </c>
      <c r="K61" s="37">
        <f>'Total Cost'!I61/(1+Assumptions!$D$49)^($A61-2022)</f>
        <v>923591.93378341128</v>
      </c>
      <c r="L61" s="37">
        <f>'Total Cost'!J61/(1+Assumptions!$D$49)^($A61-2022)</f>
        <v>588340.15600618091</v>
      </c>
      <c r="M61" s="37">
        <f>'Total Cost'!K61/(1+Assumptions!$D$49)^($A61-2022)</f>
        <v>452514.83785765234</v>
      </c>
      <c r="N61" s="37">
        <f>'Total Cost'!L61/(1+Assumptions!$D$49)^($A61-2022)</f>
        <v>399464.13791961549</v>
      </c>
      <c r="O61" s="37">
        <f>'Total Cost'!M61/(1+Assumptions!$D$49)^($A61-2022)</f>
        <v>169256.34234859323</v>
      </c>
      <c r="P61" s="38">
        <f>'Total Cost'!N61/(1+Assumptions!$D$49)^($A61-2022)</f>
        <v>21203442.720727809</v>
      </c>
      <c r="Q61" s="38">
        <f>'Total Cost'!O61/(1+Assumptions!$D$49)^($A61-2022)</f>
        <v>38465228.226161852</v>
      </c>
      <c r="R61" s="38">
        <f>'Total Cost'!P61/(1+Assumptions!$D$49)^($A61-2022)</f>
        <v>28849784.854800973</v>
      </c>
      <c r="S61" s="38">
        <f>'Total Cost'!Q61/(1+Assumptions!$D$49)^($A61-2022)</f>
        <v>10733187.085336803</v>
      </c>
      <c r="T61" s="38">
        <f>'Total Cost'!R61/(1+Assumptions!$D$49)^($A61-2022)</f>
        <v>7218003.5158056533</v>
      </c>
      <c r="U61" s="38">
        <f>'Total Cost'!S61/(1+Assumptions!$D$49)^($A61-2022)</f>
        <v>4009393.8639370743</v>
      </c>
      <c r="V61" s="84">
        <f t="shared" si="5"/>
        <v>22360589.067220803</v>
      </c>
      <c r="W61" s="84">
        <f t="shared" si="0"/>
        <v>39766413.031344481</v>
      </c>
      <c r="X61" s="84">
        <f t="shared" si="1"/>
        <v>29836251.633521128</v>
      </c>
      <c r="Y61" s="84">
        <f t="shared" si="2"/>
        <v>11447507.252457656</v>
      </c>
      <c r="Z61" s="84">
        <f t="shared" si="3"/>
        <v>7835353.5704541206</v>
      </c>
      <c r="AA61" s="84">
        <f t="shared" si="4"/>
        <v>4309267.6799267856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283272.90197780076</v>
      </c>
      <c r="E62" s="36">
        <f>'Total Cost'!C62/(1+Assumptions!$D$49)^($A62-2022)</f>
        <v>363423.76183973666</v>
      </c>
      <c r="F62" s="36">
        <f>'Total Cost'!D62/(1+Assumptions!$D$49)^($A62-2022)</f>
        <v>383186.98755911802</v>
      </c>
      <c r="G62" s="36">
        <f>'Total Cost'!E62/(1+Assumptions!$D$49)^($A62-2022)</f>
        <v>251981.12792211349</v>
      </c>
      <c r="H62" s="36">
        <f>'Total Cost'!F62/(1+Assumptions!$D$49)^($A62-2022)</f>
        <v>209709.78402232539</v>
      </c>
      <c r="I62" s="36">
        <f>'Total Cost'!G62/(1+Assumptions!$D$49)^($A62-2022)</f>
        <v>125716.07471495423</v>
      </c>
      <c r="J62" s="37">
        <f>'Total Cost'!H62/(1+Assumptions!$D$49)^($A62-2022)</f>
        <v>824814.31244563079</v>
      </c>
      <c r="K62" s="37">
        <f>'Total Cost'!I62/(1+Assumptions!$D$49)^($A62-2022)</f>
        <v>882930.83892820112</v>
      </c>
      <c r="L62" s="37">
        <f>'Total Cost'!J62/(1+Assumptions!$D$49)^($A62-2022)</f>
        <v>562466.47191401233</v>
      </c>
      <c r="M62" s="37">
        <f>'Total Cost'!K62/(1+Assumptions!$D$49)^($A62-2022)</f>
        <v>432711.31855184946</v>
      </c>
      <c r="N62" s="37">
        <f>'Total Cost'!L62/(1+Assumptions!$D$49)^($A62-2022)</f>
        <v>381950.85894425068</v>
      </c>
      <c r="O62" s="37">
        <f>'Total Cost'!M62/(1+Assumptions!$D$49)^($A62-2022)</f>
        <v>161826.46797954026</v>
      </c>
      <c r="P62" s="38">
        <f>'Total Cost'!N62/(1+Assumptions!$D$49)^($A62-2022)</f>
        <v>20282190.144323558</v>
      </c>
      <c r="Q62" s="38">
        <f>'Total Cost'!O62/(1+Assumptions!$D$49)^($A62-2022)</f>
        <v>36796634.16565194</v>
      </c>
      <c r="R62" s="38">
        <f>'Total Cost'!P62/(1+Assumptions!$D$49)^($A62-2022)</f>
        <v>27601052.057021864</v>
      </c>
      <c r="S62" s="38">
        <f>'Total Cost'!Q62/(1+Assumptions!$D$49)^($A62-2022)</f>
        <v>10272864.808459602</v>
      </c>
      <c r="T62" s="38">
        <f>'Total Cost'!R62/(1+Assumptions!$D$49)^($A62-2022)</f>
        <v>6907432.1671840744</v>
      </c>
      <c r="U62" s="38">
        <f>'Total Cost'!S62/(1+Assumptions!$D$49)^($A62-2022)</f>
        <v>3836471.2908766023</v>
      </c>
      <c r="V62" s="84">
        <f t="shared" si="5"/>
        <v>21390277.358746991</v>
      </c>
      <c r="W62" s="84">
        <f t="shared" si="0"/>
        <v>38042988.76641988</v>
      </c>
      <c r="X62" s="84">
        <f t="shared" si="1"/>
        <v>28546705.516494993</v>
      </c>
      <c r="Y62" s="84">
        <f t="shared" si="2"/>
        <v>10957557.254933566</v>
      </c>
      <c r="Z62" s="84">
        <f t="shared" si="3"/>
        <v>7499092.8101506503</v>
      </c>
      <c r="AA62" s="84">
        <f t="shared" si="4"/>
        <v>4124013.8335710969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272643.13354895968</v>
      </c>
      <c r="E63" s="36">
        <f>'Total Cost'!C63/(1+Assumptions!$D$49)^($A63-2022)</f>
        <v>349786.34575467306</v>
      </c>
      <c r="F63" s="36">
        <f>'Total Cost'!D63/(1+Assumptions!$D$49)^($A63-2022)</f>
        <v>368807.95972320501</v>
      </c>
      <c r="G63" s="36">
        <f>'Total Cost'!E63/(1+Assumptions!$D$49)^($A63-2022)</f>
        <v>242525.57809878388</v>
      </c>
      <c r="H63" s="36">
        <f>'Total Cost'!F63/(1+Assumptions!$D$49)^($A63-2022)</f>
        <v>201840.45933275696</v>
      </c>
      <c r="I63" s="36">
        <f>'Total Cost'!G63/(1+Assumptions!$D$49)^($A63-2022)</f>
        <v>120998.59996649566</v>
      </c>
      <c r="J63" s="37">
        <f>'Total Cost'!H63/(1+Assumptions!$D$49)^($A63-2022)</f>
        <v>788477.06138259044</v>
      </c>
      <c r="K63" s="37">
        <f>'Total Cost'!I63/(1+Assumptions!$D$49)^($A63-2022)</f>
        <v>844062.98019209097</v>
      </c>
      <c r="L63" s="37">
        <f>'Total Cost'!J63/(1+Assumptions!$D$49)^($A63-2022)</f>
        <v>537732.76105533133</v>
      </c>
      <c r="M63" s="37">
        <f>'Total Cost'!K63/(1+Assumptions!$D$49)^($A63-2022)</f>
        <v>413776.4809416639</v>
      </c>
      <c r="N63" s="37">
        <f>'Total Cost'!L63/(1+Assumptions!$D$49)^($A63-2022)</f>
        <v>365207.0533089863</v>
      </c>
      <c r="O63" s="37">
        <f>'Total Cost'!M63/(1+Assumptions!$D$49)^($A63-2022)</f>
        <v>154723.40885598934</v>
      </c>
      <c r="P63" s="38">
        <f>'Total Cost'!N63/(1+Assumptions!$D$49)^($A63-2022)</f>
        <v>19401107.553934574</v>
      </c>
      <c r="Q63" s="38">
        <f>'Total Cost'!O63/(1+Assumptions!$D$49)^($A63-2022)</f>
        <v>35200688.092825569</v>
      </c>
      <c r="R63" s="38">
        <f>'Total Cost'!P63/(1+Assumptions!$D$49)^($A63-2022)</f>
        <v>26406574.148927115</v>
      </c>
      <c r="S63" s="38">
        <f>'Total Cost'!Q63/(1+Assumptions!$D$49)^($A63-2022)</f>
        <v>9832367.4954702761</v>
      </c>
      <c r="T63" s="38">
        <f>'Total Cost'!R63/(1+Assumptions!$D$49)^($A63-2022)</f>
        <v>6610278.2363557005</v>
      </c>
      <c r="U63" s="38">
        <f>'Total Cost'!S63/(1+Assumptions!$D$49)^($A63-2022)</f>
        <v>3671036.3278068174</v>
      </c>
      <c r="V63" s="84">
        <f t="shared" si="5"/>
        <v>20462227.748866126</v>
      </c>
      <c r="W63" s="84">
        <f t="shared" si="0"/>
        <v>36394537.418772332</v>
      </c>
      <c r="X63" s="84">
        <f t="shared" si="1"/>
        <v>27313114.869705651</v>
      </c>
      <c r="Y63" s="84">
        <f t="shared" si="2"/>
        <v>10488669.554510724</v>
      </c>
      <c r="Z63" s="84">
        <f t="shared" si="3"/>
        <v>7177325.7489974443</v>
      </c>
      <c r="AA63" s="84">
        <f t="shared" si="4"/>
        <v>3946758.3366293022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262412.24540856783</v>
      </c>
      <c r="E64" s="36">
        <f>'Total Cost'!C64/(1+Assumptions!$D$49)^($A64-2022)</f>
        <v>336660.67143502302</v>
      </c>
      <c r="F64" s="36">
        <f>'Total Cost'!D64/(1+Assumptions!$D$49)^($A64-2022)</f>
        <v>354968.50251003931</v>
      </c>
      <c r="G64" s="36">
        <f>'Total Cost'!E64/(1+Assumptions!$D$49)^($A64-2022)</f>
        <v>233424.84620645858</v>
      </c>
      <c r="H64" s="36">
        <f>'Total Cost'!F64/(1+Assumptions!$D$49)^($A64-2022)</f>
        <v>194266.42974045136</v>
      </c>
      <c r="I64" s="36">
        <f>'Total Cost'!G64/(1+Assumptions!$D$49)^($A64-2022)</f>
        <v>116458.14767163184</v>
      </c>
      <c r="J64" s="37">
        <f>'Total Cost'!H64/(1+Assumptions!$D$49)^($A64-2022)</f>
        <v>753743.34052645264</v>
      </c>
      <c r="K64" s="37">
        <f>'Total Cost'!I64/(1+Assumptions!$D$49)^($A64-2022)</f>
        <v>806909.1480822938</v>
      </c>
      <c r="L64" s="37">
        <f>'Total Cost'!J64/(1+Assumptions!$D$49)^($A64-2022)</f>
        <v>514088.71322647406</v>
      </c>
      <c r="M64" s="37">
        <f>'Total Cost'!K64/(1+Assumptions!$D$49)^($A64-2022)</f>
        <v>395672.13994228211</v>
      </c>
      <c r="N64" s="37">
        <f>'Total Cost'!L64/(1+Assumptions!$D$49)^($A64-2022)</f>
        <v>349198.84703981574</v>
      </c>
      <c r="O64" s="37">
        <f>'Total Cost'!M64/(1+Assumptions!$D$49)^($A64-2022)</f>
        <v>147932.76304885568</v>
      </c>
      <c r="P64" s="38">
        <f>'Total Cost'!N64/(1+Assumptions!$D$49)^($A64-2022)</f>
        <v>18558437.518294055</v>
      </c>
      <c r="Q64" s="38">
        <f>'Total Cost'!O64/(1+Assumptions!$D$49)^($A64-2022)</f>
        <v>33674216.116398424</v>
      </c>
      <c r="R64" s="38">
        <f>'Total Cost'!P64/(1+Assumptions!$D$49)^($A64-2022)</f>
        <v>25263985.433850281</v>
      </c>
      <c r="S64" s="38">
        <f>'Total Cost'!Q64/(1+Assumptions!$D$49)^($A64-2022)</f>
        <v>9410837.8934513181</v>
      </c>
      <c r="T64" s="38">
        <f>'Total Cost'!R64/(1+Assumptions!$D$49)^($A64-2022)</f>
        <v>6325959.8072465584</v>
      </c>
      <c r="U64" s="38">
        <f>'Total Cost'!S64/(1+Assumptions!$D$49)^($A64-2022)</f>
        <v>3512763.5365486639</v>
      </c>
      <c r="V64" s="84">
        <f t="shared" si="5"/>
        <v>19574593.104229074</v>
      </c>
      <c r="W64" s="84">
        <f t="shared" si="0"/>
        <v>34817785.935915738</v>
      </c>
      <c r="X64" s="84">
        <f t="shared" si="1"/>
        <v>26133042.649586793</v>
      </c>
      <c r="Y64" s="84">
        <f t="shared" si="2"/>
        <v>10039934.879600059</v>
      </c>
      <c r="Z64" s="84">
        <f t="shared" si="3"/>
        <v>6869425.0840268256</v>
      </c>
      <c r="AA64" s="84">
        <f t="shared" si="4"/>
        <v>3777154.4472691515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252565.26964028936</v>
      </c>
      <c r="E65" s="36">
        <f>'Total Cost'!C65/(1+Assumptions!$D$49)^($A65-2022)</f>
        <v>324027.5358563402</v>
      </c>
      <c r="F65" s="36">
        <f>'Total Cost'!D65/(1+Assumptions!$D$49)^($A65-2022)</f>
        <v>341648.36862194177</v>
      </c>
      <c r="G65" s="36">
        <f>'Total Cost'!E65/(1+Assumptions!$D$49)^($A65-2022)</f>
        <v>224665.61776142017</v>
      </c>
      <c r="H65" s="36">
        <f>'Total Cost'!F65/(1+Assumptions!$D$49)^($A65-2022)</f>
        <v>186976.61434610569</v>
      </c>
      <c r="I65" s="36">
        <f>'Total Cost'!G65/(1+Assumptions!$D$49)^($A65-2022)</f>
        <v>112088.07509229895</v>
      </c>
      <c r="J65" s="37">
        <f>'Total Cost'!H65/(1+Assumptions!$D$49)^($A65-2022)</f>
        <v>720542.28099235415</v>
      </c>
      <c r="K65" s="37">
        <f>'Total Cost'!I65/(1+Assumptions!$D$49)^($A65-2022)</f>
        <v>771393.63680125971</v>
      </c>
      <c r="L65" s="37">
        <f>'Total Cost'!J65/(1+Assumptions!$D$49)^($A65-2022)</f>
        <v>491486.24187690113</v>
      </c>
      <c r="M65" s="37">
        <f>'Total Cost'!K65/(1+Assumptions!$D$49)^($A65-2022)</f>
        <v>378361.79218604096</v>
      </c>
      <c r="N65" s="37">
        <f>'Total Cost'!L65/(1+Assumptions!$D$49)^($A65-2022)</f>
        <v>333893.8599916636</v>
      </c>
      <c r="O65" s="37">
        <f>'Total Cost'!M65/(1+Assumptions!$D$49)^($A65-2022)</f>
        <v>141440.7643340647</v>
      </c>
      <c r="P65" s="38">
        <f>'Total Cost'!N65/(1+Assumptions!$D$49)^($A65-2022)</f>
        <v>17752499.733547859</v>
      </c>
      <c r="Q65" s="38">
        <f>'Total Cost'!O65/(1+Assumptions!$D$49)^($A65-2022)</f>
        <v>32214183.454696935</v>
      </c>
      <c r="R65" s="38">
        <f>'Total Cost'!P65/(1+Assumptions!$D$49)^($A65-2022)</f>
        <v>24171023.713401433</v>
      </c>
      <c r="S65" s="38">
        <f>'Total Cost'!Q65/(1+Assumptions!$D$49)^($A65-2022)</f>
        <v>9007455.9603773225</v>
      </c>
      <c r="T65" s="38">
        <f>'Total Cost'!R65/(1+Assumptions!$D$49)^($A65-2022)</f>
        <v>6053920.2944942014</v>
      </c>
      <c r="U65" s="38">
        <f>'Total Cost'!S65/(1+Assumptions!$D$49)^($A65-2022)</f>
        <v>3361341.6739200917</v>
      </c>
      <c r="V65" s="84">
        <f t="shared" si="5"/>
        <v>18725607.284180503</v>
      </c>
      <c r="W65" s="84">
        <f t="shared" si="0"/>
        <v>33309604.627354536</v>
      </c>
      <c r="X65" s="84">
        <f t="shared" si="1"/>
        <v>25004158.323900275</v>
      </c>
      <c r="Y65" s="84">
        <f t="shared" si="2"/>
        <v>9610483.370324783</v>
      </c>
      <c r="Z65" s="84">
        <f t="shared" si="3"/>
        <v>6574790.7688319711</v>
      </c>
      <c r="AA65" s="84">
        <f t="shared" si="4"/>
        <v>3614870.5133464555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243087.79999635395</v>
      </c>
      <c r="E66" s="36">
        <f>'Total Cost'!C66/(1+Assumptions!$D$49)^($A66-2022)</f>
        <v>311868.45658446959</v>
      </c>
      <c r="F66" s="36">
        <f>'Total Cost'!D66/(1+Assumptions!$D$49)^($A66-2022)</f>
        <v>328828.07053770352</v>
      </c>
      <c r="G66" s="36">
        <f>'Total Cost'!E66/(1+Assumptions!$D$49)^($A66-2022)</f>
        <v>216235.07790373344</v>
      </c>
      <c r="H66" s="36">
        <f>'Total Cost'!F66/(1+Assumptions!$D$49)^($A66-2022)</f>
        <v>179960.34805931628</v>
      </c>
      <c r="I66" s="36">
        <f>'Total Cost'!G66/(1+Assumptions!$D$49)^($A66-2022)</f>
        <v>107881.98875807179</v>
      </c>
      <c r="J66" s="37">
        <f>'Total Cost'!H66/(1+Assumptions!$D$49)^($A66-2022)</f>
        <v>688806.15019640862</v>
      </c>
      <c r="K66" s="37">
        <f>'Total Cost'!I66/(1+Assumptions!$D$49)^($A66-2022)</f>
        <v>737444.08907272341</v>
      </c>
      <c r="L66" s="37">
        <f>'Total Cost'!J66/(1+Assumptions!$D$49)^($A66-2022)</f>
        <v>469879.38569490437</v>
      </c>
      <c r="M66" s="37">
        <f>'Total Cost'!K66/(1+Assumptions!$D$49)^($A66-2022)</f>
        <v>361810.54183072678</v>
      </c>
      <c r="N66" s="37">
        <f>'Total Cost'!L66/(1+Assumptions!$D$49)^($A66-2022)</f>
        <v>319261.13986730861</v>
      </c>
      <c r="O66" s="37">
        <f>'Total Cost'!M66/(1+Assumptions!$D$49)^($A66-2022)</f>
        <v>135234.25409086622</v>
      </c>
      <c r="P66" s="38">
        <f>'Total Cost'!N66/(1+Assumptions!$D$49)^($A66-2022)</f>
        <v>16981687.628627948</v>
      </c>
      <c r="Q66" s="38">
        <f>'Total Cost'!O66/(1+Assumptions!$D$49)^($A66-2022)</f>
        <v>30817688.320353489</v>
      </c>
      <c r="R66" s="38">
        <f>'Total Cost'!P66/(1+Assumptions!$D$49)^($A66-2022)</f>
        <v>23125525.745320886</v>
      </c>
      <c r="S66" s="38">
        <f>'Total Cost'!Q66/(1+Assumptions!$D$49)^($A66-2022)</f>
        <v>8621437.24402982</v>
      </c>
      <c r="T66" s="38">
        <f>'Total Cost'!R66/(1+Assumptions!$D$49)^($A66-2022)</f>
        <v>5793627.3369885636</v>
      </c>
      <c r="U66" s="38">
        <f>'Total Cost'!S66/(1+Assumptions!$D$49)^($A66-2022)</f>
        <v>3216473.0705147912</v>
      </c>
      <c r="V66" s="84">
        <f t="shared" si="5"/>
        <v>17913581.578820713</v>
      </c>
      <c r="W66" s="84">
        <f t="shared" si="0"/>
        <v>31867000.866010681</v>
      </c>
      <c r="X66" s="84">
        <f t="shared" si="1"/>
        <v>23924233.201553494</v>
      </c>
      <c r="Y66" s="84">
        <f t="shared" si="2"/>
        <v>9199482.8637642805</v>
      </c>
      <c r="Z66" s="84">
        <f t="shared" si="3"/>
        <v>6292848.8249151884</v>
      </c>
      <c r="AA66" s="84">
        <f t="shared" si="4"/>
        <v>3459589.313363729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233965.97082103731</v>
      </c>
      <c r="E67" s="36">
        <f>'Total Cost'!C67/(1+Assumptions!$D$49)^($A67-2022)</f>
        <v>300165.64473551692</v>
      </c>
      <c r="F67" s="36">
        <f>'Total Cost'!D67/(1+Assumptions!$D$49)^($A67-2022)</f>
        <v>316488.85200210084</v>
      </c>
      <c r="G67" s="36">
        <f>'Total Cost'!E67/(1+Assumptions!$D$49)^($A67-2022)</f>
        <v>208120.892648946</v>
      </c>
      <c r="H67" s="36">
        <f>'Total Cost'!F67/(1+Assumptions!$D$49)^($A67-2022)</f>
        <v>173207.3659954191</v>
      </c>
      <c r="I67" s="36">
        <f>'Total Cost'!G67/(1+Assumptions!$D$49)^($A67-2022)</f>
        <v>103833.73511243711</v>
      </c>
      <c r="J67" s="37">
        <f>'Total Cost'!H67/(1+Assumptions!$D$49)^($A67-2022)</f>
        <v>658470.21289248252</v>
      </c>
      <c r="K67" s="37">
        <f>'Total Cost'!I67/(1+Assumptions!$D$49)^($A67-2022)</f>
        <v>704991.34784785274</v>
      </c>
      <c r="L67" s="37">
        <f>'Total Cost'!J67/(1+Assumptions!$D$49)^($A67-2022)</f>
        <v>449224.21455411392</v>
      </c>
      <c r="M67" s="37">
        <f>'Total Cost'!K67/(1+Assumptions!$D$49)^($A67-2022)</f>
        <v>345985.02964598994</v>
      </c>
      <c r="N67" s="37">
        <f>'Total Cost'!L67/(1+Assumptions!$D$49)^($A67-2022)</f>
        <v>305271.0991547383</v>
      </c>
      <c r="O67" s="37">
        <f>'Total Cost'!M67/(1+Assumptions!$D$49)^($A67-2022)</f>
        <v>129300.6544440391</v>
      </c>
      <c r="P67" s="38">
        <f>'Total Cost'!N67/(1+Assumptions!$D$49)^($A67-2022)</f>
        <v>16244465.120431399</v>
      </c>
      <c r="Q67" s="38">
        <f>'Total Cost'!O67/(1+Assumptions!$D$49)^($A67-2022)</f>
        <v>29481956.074573308</v>
      </c>
      <c r="R67" s="38">
        <f>'Total Cost'!P67/(1+Assumptions!$D$49)^($A67-2022)</f>
        <v>22125422.901246481</v>
      </c>
      <c r="S67" s="38">
        <f>'Total Cost'!Q67/(1+Assumptions!$D$49)^($A67-2022)</f>
        <v>8252031.3317752117</v>
      </c>
      <c r="T67" s="38">
        <f>'Total Cost'!R67/(1+Assumptions!$D$49)^($A67-2022)</f>
        <v>5544571.7398998393</v>
      </c>
      <c r="U67" s="38">
        <f>'Total Cost'!S67/(1+Assumptions!$D$49)^($A67-2022)</f>
        <v>3077873.0367519474</v>
      </c>
      <c r="V67" s="84">
        <f t="shared" si="5"/>
        <v>17136901.304144919</v>
      </c>
      <c r="W67" s="84">
        <f t="shared" si="0"/>
        <v>30487113.067156676</v>
      </c>
      <c r="X67" s="84">
        <f t="shared" si="1"/>
        <v>22891135.967802696</v>
      </c>
      <c r="Y67" s="84">
        <f t="shared" si="2"/>
        <v>8806137.2540701479</v>
      </c>
      <c r="Z67" s="84">
        <f t="shared" si="3"/>
        <v>6023050.2050499963</v>
      </c>
      <c r="AA67" s="84">
        <f t="shared" si="4"/>
        <v>3311007.4263084237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225186.43676503529</v>
      </c>
      <c r="E68" s="36">
        <f>'Total Cost'!C68/(1+Assumptions!$D$49)^($A68-2022)</f>
        <v>288901.97895049094</v>
      </c>
      <c r="F68" s="36">
        <f>'Total Cost'!D68/(1+Assumptions!$D$49)^($A68-2022)</f>
        <v>304612.66058526083</v>
      </c>
      <c r="G68" s="36">
        <f>'Total Cost'!E68/(1+Assumptions!$D$49)^($A68-2022)</f>
        <v>200311.19084331626</v>
      </c>
      <c r="H68" s="36">
        <f>'Total Cost'!F68/(1+Assumptions!$D$49)^($A68-2022)</f>
        <v>166707.7884578362</v>
      </c>
      <c r="I68" s="36">
        <f>'Total Cost'!G68/(1+Assumptions!$D$49)^($A68-2022)</f>
        <v>99937.391510064102</v>
      </c>
      <c r="J68" s="37">
        <f>'Total Cost'!H68/(1+Assumptions!$D$49)^($A68-2022)</f>
        <v>629472.5983727097</v>
      </c>
      <c r="K68" s="37">
        <f>'Total Cost'!I68/(1+Assumptions!$D$49)^($A68-2022)</f>
        <v>673969.31458614522</v>
      </c>
      <c r="L68" s="37">
        <f>'Total Cost'!J68/(1+Assumptions!$D$49)^($A68-2022)</f>
        <v>429478.73962737026</v>
      </c>
      <c r="M68" s="37">
        <f>'Total Cost'!K68/(1+Assumptions!$D$49)^($A68-2022)</f>
        <v>330853.36523283122</v>
      </c>
      <c r="N68" s="37">
        <f>'Total Cost'!L68/(1+Assumptions!$D$49)^($A68-2022)</f>
        <v>291895.45485368784</v>
      </c>
      <c r="O68" s="37">
        <f>'Total Cost'!M68/(1+Assumptions!$D$49)^($A68-2022)</f>
        <v>123627.94259486269</v>
      </c>
      <c r="P68" s="38">
        <f>'Total Cost'!N68/(1+Assumptions!$D$49)^($A68-2022)</f>
        <v>15539363.512178024</v>
      </c>
      <c r="Q68" s="38">
        <f>'Total Cost'!O68/(1+Assumptions!$D$49)^($A68-2022)</f>
        <v>28204333.639059938</v>
      </c>
      <c r="R68" s="38">
        <f>'Total Cost'!P68/(1+Assumptions!$D$49)^($A68-2022)</f>
        <v>21168737.015572216</v>
      </c>
      <c r="S68" s="38">
        <f>'Total Cost'!Q68/(1+Assumptions!$D$49)^($A68-2022)</f>
        <v>7898520.3680983819</v>
      </c>
      <c r="T68" s="38">
        <f>'Total Cost'!R68/(1+Assumptions!$D$49)^($A68-2022)</f>
        <v>5306266.4630622314</v>
      </c>
      <c r="U68" s="38">
        <f>'Total Cost'!S68/(1+Assumptions!$D$49)^($A68-2022)</f>
        <v>2945269.2949964204</v>
      </c>
      <c r="V68" s="84">
        <f t="shared" si="5"/>
        <v>16394022.547315769</v>
      </c>
      <c r="W68" s="84">
        <f t="shared" ref="W68:W131" si="6">SUM(E68,K68,Q68)</f>
        <v>29167204.932596575</v>
      </c>
      <c r="X68" s="84">
        <f t="shared" ref="X68:X131" si="7">SUM(F68,L68,R68)</f>
        <v>21902828.415784847</v>
      </c>
      <c r="Y68" s="84">
        <f t="shared" ref="Y68:Y131" si="8">SUM(G68,M68,S68)</f>
        <v>8429684.9241745286</v>
      </c>
      <c r="Z68" s="84">
        <f t="shared" ref="Z68:Z131" si="9">SUM(H68,N68,T68)</f>
        <v>5764869.7063737558</v>
      </c>
      <c r="AA68" s="84">
        <f t="shared" ref="AA68:AA131" si="10">SUM(I68,O68,U68)</f>
        <v>3168834.6291013472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216736.35326105158</v>
      </c>
      <c r="E69" s="36">
        <f>'Total Cost'!C69/(1+Assumptions!$D$49)^($A69-2022)</f>
        <v>278060.9803465429</v>
      </c>
      <c r="F69" s="36">
        <f>'Total Cost'!D69/(1+Assumptions!$D$49)^($A69-2022)</f>
        <v>293182.1212717325</v>
      </c>
      <c r="G69" s="36">
        <f>'Total Cost'!E69/(1+Assumptions!$D$49)^($A69-2022)</f>
        <v>192794.54679616797</v>
      </c>
      <c r="H69" s="36">
        <f>'Total Cost'!F69/(1+Assumptions!$D$49)^($A69-2022)</f>
        <v>160452.10648395677</v>
      </c>
      <c r="I69" s="36">
        <f>'Total Cost'!G69/(1+Assumptions!$D$49)^($A69-2022)</f>
        <v>96187.257551900795</v>
      </c>
      <c r="J69" s="37">
        <f>'Total Cost'!H69/(1+Assumptions!$D$49)^($A69-2022)</f>
        <v>601754.1735580914</v>
      </c>
      <c r="K69" s="37">
        <f>'Total Cost'!I69/(1+Assumptions!$D$49)^($A69-2022)</f>
        <v>644314.81381928397</v>
      </c>
      <c r="L69" s="37">
        <f>'Total Cost'!J69/(1+Assumptions!$D$49)^($A69-2022)</f>
        <v>410602.82748311589</v>
      </c>
      <c r="M69" s="37">
        <f>'Total Cost'!K69/(1+Assumptions!$D$49)^($A69-2022)</f>
        <v>316385.06223754678</v>
      </c>
      <c r="N69" s="37">
        <f>'Total Cost'!L69/(1+Assumptions!$D$49)^($A69-2022)</f>
        <v>279107.17086784315</v>
      </c>
      <c r="O69" s="37">
        <f>'Total Cost'!M69/(1+Assumptions!$D$49)^($A69-2022)</f>
        <v>118204.62628817544</v>
      </c>
      <c r="P69" s="38">
        <f>'Total Cost'!N69/(1+Assumptions!$D$49)^($A69-2022)</f>
        <v>14864978.528613249</v>
      </c>
      <c r="Q69" s="38">
        <f>'Total Cost'!O69/(1+Assumptions!$D$49)^($A69-2022)</f>
        <v>26982284.154213816</v>
      </c>
      <c r="R69" s="38">
        <f>'Total Cost'!P69/(1+Assumptions!$D$49)^($A69-2022)</f>
        <v>20253576.416966233</v>
      </c>
      <c r="S69" s="38">
        <f>'Total Cost'!Q69/(1+Assumptions!$D$49)^($A69-2022)</f>
        <v>7560217.6369210389</v>
      </c>
      <c r="T69" s="38">
        <f>'Total Cost'!R69/(1+Assumptions!$D$49)^($A69-2022)</f>
        <v>5078245.6536763199</v>
      </c>
      <c r="U69" s="38">
        <f>'Total Cost'!S69/(1+Assumptions!$D$49)^($A69-2022)</f>
        <v>2818401.4366017231</v>
      </c>
      <c r="V69" s="84">
        <f t="shared" ref="V69:V131" si="11">SUM(D69,J69,P69)</f>
        <v>15683469.055432392</v>
      </c>
      <c r="W69" s="84">
        <f t="shared" si="6"/>
        <v>27904659.948379643</v>
      </c>
      <c r="X69" s="84">
        <f t="shared" si="7"/>
        <v>20957361.36572108</v>
      </c>
      <c r="Y69" s="84">
        <f t="shared" si="8"/>
        <v>8069397.2459547538</v>
      </c>
      <c r="Z69" s="84">
        <f t="shared" si="9"/>
        <v>5517804.9310281202</v>
      </c>
      <c r="AA69" s="84">
        <f t="shared" si="10"/>
        <v>3032793.3204417992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208603.35773203682</v>
      </c>
      <c r="E70" s="36">
        <f>'Total Cost'!C70/(1+Assumptions!$D$49)^($A70-2022)</f>
        <v>267626.78840815573</v>
      </c>
      <c r="F70" s="36">
        <f>'Total Cost'!D70/(1+Assumptions!$D$49)^($A70-2022)</f>
        <v>282180.51104062336</v>
      </c>
      <c r="G70" s="36">
        <f>'Total Cost'!E70/(1+Assumptions!$D$49)^($A70-2022)</f>
        <v>185559.96356396299</v>
      </c>
      <c r="H70" s="36">
        <f>'Total Cost'!F70/(1+Assumptions!$D$49)^($A70-2022)</f>
        <v>154431.16793340709</v>
      </c>
      <c r="I70" s="36">
        <f>'Total Cost'!G70/(1+Assumptions!$D$49)^($A70-2022)</f>
        <v>92577.846745419432</v>
      </c>
      <c r="J70" s="37">
        <f>'Total Cost'!H70/(1+Assumptions!$D$49)^($A70-2022)</f>
        <v>575258.42171769205</v>
      </c>
      <c r="K70" s="37">
        <f>'Total Cost'!I70/(1+Assumptions!$D$49)^($A70-2022)</f>
        <v>615967.46371913003</v>
      </c>
      <c r="L70" s="37">
        <f>'Total Cost'!J70/(1+Assumptions!$D$49)^($A70-2022)</f>
        <v>392558.11798766709</v>
      </c>
      <c r="M70" s="37">
        <f>'Total Cost'!K70/(1+Assumptions!$D$49)^($A70-2022)</f>
        <v>302550.97642765747</v>
      </c>
      <c r="N70" s="37">
        <f>'Total Cost'!L70/(1+Assumptions!$D$49)^($A70-2022)</f>
        <v>266880.40294466814</v>
      </c>
      <c r="O70" s="37">
        <f>'Total Cost'!M70/(1+Assumptions!$D$49)^($A70-2022)</f>
        <v>113019.72036517924</v>
      </c>
      <c r="P70" s="38">
        <f>'Total Cost'!N70/(1+Assumptions!$D$49)^($A70-2022)</f>
        <v>14219967.48200394</v>
      </c>
      <c r="Q70" s="38">
        <f>'Total Cost'!O70/(1+Assumptions!$D$49)^($A70-2022)</f>
        <v>25813381.872722734</v>
      </c>
      <c r="R70" s="38">
        <f>'Total Cost'!P70/(1+Assumptions!$D$49)^($A70-2022)</f>
        <v>19378132.134489261</v>
      </c>
      <c r="S70" s="38">
        <f>'Total Cost'!Q70/(1+Assumptions!$D$49)^($A70-2022)</f>
        <v>7236466.2058646595</v>
      </c>
      <c r="T70" s="38">
        <f>'Total Cost'!R70/(1+Assumptions!$D$49)^($A70-2022)</f>
        <v>4860063.7213826086</v>
      </c>
      <c r="U70" s="38">
        <f>'Total Cost'!S70/(1+Assumptions!$D$49)^($A70-2022)</f>
        <v>2697020.4027788583</v>
      </c>
      <c r="V70" s="84">
        <f t="shared" si="11"/>
        <v>15003829.26145367</v>
      </c>
      <c r="W70" s="84">
        <f t="shared" si="6"/>
        <v>26696976.12485002</v>
      </c>
      <c r="X70" s="84">
        <f t="shared" si="7"/>
        <v>20052870.763517551</v>
      </c>
      <c r="Y70" s="84">
        <f t="shared" si="8"/>
        <v>7724577.1458562799</v>
      </c>
      <c r="Z70" s="84">
        <f t="shared" si="9"/>
        <v>5281375.2922606841</v>
      </c>
      <c r="AA70" s="84">
        <f t="shared" si="10"/>
        <v>2902617.9698894569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263385.48343595176</v>
      </c>
      <c r="E71" s="36">
        <f>'Total Cost'!C71/(1+Assumptions!$D$49)^($A71-2022)</f>
        <v>337909.28301279078</v>
      </c>
      <c r="F71" s="36">
        <f>'Total Cost'!D71/(1+Assumptions!$D$49)^($A71-2022)</f>
        <v>356285.01441529905</v>
      </c>
      <c r="G71" s="36">
        <f>'Total Cost'!E71/(1+Assumptions!$D$49)^($A71-2022)</f>
        <v>234290.57538198031</v>
      </c>
      <c r="H71" s="36">
        <f>'Total Cost'!F71/(1+Assumptions!$D$49)^($A71-2022)</f>
        <v>194986.92765994876</v>
      </c>
      <c r="I71" s="36">
        <f>'Total Cost'!G71/(1+Assumptions!$D$49)^($A71-2022)</f>
        <v>116890.06919928864</v>
      </c>
      <c r="J71" s="37">
        <f>'Total Cost'!H71/(1+Assumptions!$D$49)^($A71-2022)</f>
        <v>721422.14138557168</v>
      </c>
      <c r="K71" s="37">
        <f>'Total Cost'!I71/(1+Assumptions!$D$49)^($A71-2022)</f>
        <v>772502.87984860607</v>
      </c>
      <c r="L71" s="37">
        <f>'Total Cost'!J71/(1+Assumptions!$D$49)^($A71-2022)</f>
        <v>492344.13260405581</v>
      </c>
      <c r="M71" s="37">
        <f>'Total Cost'!K71/(1+Assumptions!$D$49)^($A71-2022)</f>
        <v>379545.92866735475</v>
      </c>
      <c r="N71" s="37">
        <f>'Total Cost'!L71/(1+Assumptions!$D$49)^($A71-2022)</f>
        <v>334769.14144894172</v>
      </c>
      <c r="O71" s="37">
        <f>'Total Cost'!M71/(1+Assumptions!$D$49)^($A71-2022)</f>
        <v>141761.04950060591</v>
      </c>
      <c r="P71" s="38">
        <f>'Total Cost'!N71/(1+Assumptions!$D$49)^($A71-2022)</f>
        <v>17845026.291228186</v>
      </c>
      <c r="Q71" s="38">
        <f>'Total Cost'!O71/(1+Assumptions!$D$49)^($A71-2022)</f>
        <v>32396302.225597583</v>
      </c>
      <c r="R71" s="38">
        <f>'Total Cost'!P71/(1+Assumptions!$D$49)^($A71-2022)</f>
        <v>24322405.887560911</v>
      </c>
      <c r="S71" s="38">
        <f>'Total Cost'!Q71/(1+Assumptions!$D$49)^($A71-2022)</f>
        <v>9086643.2044330221</v>
      </c>
      <c r="T71" s="38">
        <f>'Total Cost'!R71/(1+Assumptions!$D$49)^($A71-2022)</f>
        <v>6101756.06117485</v>
      </c>
      <c r="U71" s="38">
        <f>'Total Cost'!S71/(1+Assumptions!$D$49)^($A71-2022)</f>
        <v>3385713.1776413419</v>
      </c>
      <c r="V71" s="84">
        <f t="shared" si="11"/>
        <v>18829833.916049711</v>
      </c>
      <c r="W71" s="84">
        <f t="shared" si="6"/>
        <v>33506714.388458978</v>
      </c>
      <c r="X71" s="84">
        <f t="shared" si="7"/>
        <v>25171035.034580268</v>
      </c>
      <c r="Y71" s="84">
        <f t="shared" si="8"/>
        <v>9700479.7084823567</v>
      </c>
      <c r="Z71" s="84">
        <f t="shared" si="9"/>
        <v>6631512.1302837403</v>
      </c>
      <c r="AA71" s="84">
        <f t="shared" si="10"/>
        <v>3644364.2963412367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253501.98707292179</v>
      </c>
      <c r="E72" s="36">
        <f>'Total Cost'!C72/(1+Assumptions!$D$49)^($A72-2022)</f>
        <v>325229.29349277954</v>
      </c>
      <c r="F72" s="36">
        <f>'Total Cost'!D72/(1+Assumptions!$D$49)^($A72-2022)</f>
        <v>342915.47863740195</v>
      </c>
      <c r="G72" s="36">
        <f>'Total Cost'!E72/(1+Assumptions!$D$49)^($A72-2022)</f>
        <v>225498.86059393623</v>
      </c>
      <c r="H72" s="36">
        <f>'Total Cost'!F72/(1+Assumptions!$D$49)^($A72-2022)</f>
        <v>187670.07570127156</v>
      </c>
      <c r="I72" s="36">
        <f>'Total Cost'!G72/(1+Assumptions!$D$49)^($A72-2022)</f>
        <v>112503.78883662615</v>
      </c>
      <c r="J72" s="37">
        <f>'Total Cost'!H72/(1+Assumptions!$D$49)^($A72-2022)</f>
        <v>689662.39951040479</v>
      </c>
      <c r="K72" s="37">
        <f>'Total Cost'!I72/(1+Assumptions!$D$49)^($A72-2022)</f>
        <v>738521.447523996</v>
      </c>
      <c r="L72" s="37">
        <f>'Total Cost'!J72/(1+Assumptions!$D$49)^($A72-2022)</f>
        <v>470710.99174954247</v>
      </c>
      <c r="M72" s="37">
        <f>'Total Cost'!K72/(1+Assumptions!$D$49)^($A72-2022)</f>
        <v>362953.75927756104</v>
      </c>
      <c r="N72" s="37">
        <f>'Total Cost'!L72/(1+Assumptions!$D$49)^($A72-2022)</f>
        <v>320107.01333961159</v>
      </c>
      <c r="O72" s="37">
        <f>'Total Cost'!M72/(1+Assumptions!$D$49)^($A72-2022)</f>
        <v>135544.07600564291</v>
      </c>
      <c r="P72" s="38">
        <f>'Total Cost'!N72/(1+Assumptions!$D$49)^($A72-2022)</f>
        <v>17070963.949400268</v>
      </c>
      <c r="Q72" s="38">
        <f>'Total Cost'!O72/(1+Assumptions!$D$49)^($A72-2022)</f>
        <v>30993334.997006111</v>
      </c>
      <c r="R72" s="38">
        <f>'Total Cost'!P72/(1+Assumptions!$D$49)^($A72-2022)</f>
        <v>23271456.76595955</v>
      </c>
      <c r="S72" s="38">
        <f>'Total Cost'!Q72/(1+Assumptions!$D$49)^($A72-2022)</f>
        <v>8697673.443759352</v>
      </c>
      <c r="T72" s="38">
        <f>'Total Cost'!R72/(1+Assumptions!$D$49)^($A72-2022)</f>
        <v>5839697.2009217432</v>
      </c>
      <c r="U72" s="38">
        <f>'Total Cost'!S72/(1+Assumptions!$D$49)^($A72-2022)</f>
        <v>3239952.4614887647</v>
      </c>
      <c r="V72" s="84">
        <f t="shared" si="11"/>
        <v>18014128.335983597</v>
      </c>
      <c r="W72" s="84">
        <f t="shared" si="6"/>
        <v>32057085.738022886</v>
      </c>
      <c r="X72" s="84">
        <f t="shared" si="7"/>
        <v>24085083.236346494</v>
      </c>
      <c r="Y72" s="84">
        <f t="shared" si="8"/>
        <v>9286126.0636308491</v>
      </c>
      <c r="Z72" s="84">
        <f t="shared" si="9"/>
        <v>6347474.2899626261</v>
      </c>
      <c r="AA72" s="84">
        <f t="shared" si="10"/>
        <v>3488000.3263310338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243989.36726346533</v>
      </c>
      <c r="E73" s="36">
        <f>'Total Cost'!C73/(1+Assumptions!$D$49)^($A73-2022)</f>
        <v>313025.1184659187</v>
      </c>
      <c r="F73" s="36">
        <f>'Total Cost'!D73/(1+Assumptions!$D$49)^($A73-2022)</f>
        <v>330047.63246104418</v>
      </c>
      <c r="G73" s="36">
        <f>'Total Cost'!E73/(1+Assumptions!$D$49)^($A73-2022)</f>
        <v>217037.05343784994</v>
      </c>
      <c r="H73" s="36">
        <f>'Total Cost'!F73/(1+Assumptions!$D$49)^($A73-2022)</f>
        <v>180627.78739272046</v>
      </c>
      <c r="I73" s="36">
        <f>'Total Cost'!G73/(1+Assumptions!$D$49)^($A73-2022)</f>
        <v>108282.10291343713</v>
      </c>
      <c r="J73" s="37">
        <f>'Total Cost'!H73/(1+Assumptions!$D$49)^($A73-2022)</f>
        <v>659303.29301624256</v>
      </c>
      <c r="K73" s="37">
        <f>'Total Cost'!I73/(1+Assumptions!$D$49)^($A73-2022)</f>
        <v>706037.55614259769</v>
      </c>
      <c r="L73" s="37">
        <f>'Total Cost'!J73/(1+Assumptions!$D$49)^($A73-2022)</f>
        <v>450030.24002457061</v>
      </c>
      <c r="M73" s="37">
        <f>'Total Cost'!K73/(1+Assumptions!$D$49)^($A73-2022)</f>
        <v>347088.68830759451</v>
      </c>
      <c r="N73" s="37">
        <f>'Total Cost'!L73/(1+Assumptions!$D$49)^($A73-2022)</f>
        <v>306088.49991203047</v>
      </c>
      <c r="O73" s="37">
        <f>'Total Cost'!M73/(1+Assumptions!$D$49)^($A73-2022)</f>
        <v>129600.33040843297</v>
      </c>
      <c r="P73" s="38">
        <f>'Total Cost'!N73/(1+Assumptions!$D$49)^($A73-2022)</f>
        <v>16330601.346268879</v>
      </c>
      <c r="Q73" s="38">
        <f>'Total Cost'!O73/(1+Assumptions!$D$49)^($A73-2022)</f>
        <v>29651353.769038092</v>
      </c>
      <c r="R73" s="38">
        <f>'Total Cost'!P73/(1+Assumptions!$D$49)^($A73-2022)</f>
        <v>22266094.264802907</v>
      </c>
      <c r="S73" s="38">
        <f>'Total Cost'!Q73/(1+Assumptions!$D$49)^($A73-2022)</f>
        <v>8325425.0842492934</v>
      </c>
      <c r="T73" s="38">
        <f>'Total Cost'!R73/(1+Assumptions!$D$49)^($A73-2022)</f>
        <v>5588939.8831696101</v>
      </c>
      <c r="U73" s="38">
        <f>'Total Cost'!S73/(1+Assumptions!$D$49)^($A73-2022)</f>
        <v>3100492.3728292026</v>
      </c>
      <c r="V73" s="84">
        <f t="shared" si="11"/>
        <v>17233894.006548587</v>
      </c>
      <c r="W73" s="84">
        <f t="shared" si="6"/>
        <v>30670416.44364661</v>
      </c>
      <c r="X73" s="84">
        <f t="shared" si="7"/>
        <v>23046172.137288522</v>
      </c>
      <c r="Y73" s="84">
        <f t="shared" si="8"/>
        <v>8889550.8259947374</v>
      </c>
      <c r="Z73" s="84">
        <f t="shared" si="9"/>
        <v>6075656.1704743607</v>
      </c>
      <c r="AA73" s="84">
        <f t="shared" si="10"/>
        <v>3338374.8061510725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234833.70692672979</v>
      </c>
      <c r="E74" s="36">
        <f>'Total Cost'!C74/(1+Assumptions!$D$49)^($A74-2022)</f>
        <v>301278.90307266498</v>
      </c>
      <c r="F74" s="36">
        <f>'Total Cost'!D74/(1+Assumptions!$D$49)^($A74-2022)</f>
        <v>317662.65006755304</v>
      </c>
      <c r="G74" s="36">
        <f>'Total Cost'!E74/(1+Assumptions!$D$49)^($A74-2022)</f>
        <v>208892.77418482356</v>
      </c>
      <c r="H74" s="36">
        <f>'Total Cost'!F74/(1+Assumptions!$D$49)^($A74-2022)</f>
        <v>173849.75977909064</v>
      </c>
      <c r="I74" s="36">
        <f>'Total Cost'!G74/(1+Assumptions!$D$49)^($A74-2022)</f>
        <v>104218.83505081612</v>
      </c>
      <c r="J74" s="37">
        <f>'Total Cost'!H74/(1+Assumptions!$D$49)^($A74-2022)</f>
        <v>630282.95538997382</v>
      </c>
      <c r="K74" s="37">
        <f>'Total Cost'!I74/(1+Assumptions!$D$49)^($A74-2022)</f>
        <v>674985.10129776178</v>
      </c>
      <c r="L74" s="37">
        <f>'Total Cost'!J74/(1+Assumptions!$D$49)^($A74-2022)</f>
        <v>430259.87550676684</v>
      </c>
      <c r="M74" s="37">
        <f>'Total Cost'!K74/(1+Assumptions!$D$49)^($A74-2022)</f>
        <v>331918.78285426093</v>
      </c>
      <c r="N74" s="37">
        <f>'Total Cost'!L74/(1+Assumptions!$D$49)^($A74-2022)</f>
        <v>292685.29116260243</v>
      </c>
      <c r="O74" s="37">
        <f>'Total Cost'!M74/(1+Assumptions!$D$49)^($A74-2022)</f>
        <v>123917.78159743296</v>
      </c>
      <c r="P74" s="38">
        <f>'Total Cost'!N74/(1+Assumptions!$D$49)^($A74-2022)</f>
        <v>15622466.257153288</v>
      </c>
      <c r="Q74" s="38">
        <f>'Total Cost'!O74/(1+Assumptions!$D$49)^($A74-2022)</f>
        <v>28367698.117692523</v>
      </c>
      <c r="R74" s="38">
        <f>'Total Cost'!P74/(1+Assumptions!$D$49)^($A74-2022)</f>
        <v>21304333.728645097</v>
      </c>
      <c r="S74" s="38">
        <f>'Total Cost'!Q74/(1+Assumptions!$D$49)^($A74-2022)</f>
        <v>7969176.339990872</v>
      </c>
      <c r="T74" s="38">
        <f>'Total Cost'!R74/(1+Assumptions!$D$49)^($A74-2022)</f>
        <v>5348994.7837013314</v>
      </c>
      <c r="U74" s="38">
        <f>'Total Cost'!S74/(1+Assumptions!$D$49)^($A74-2022)</f>
        <v>2967059.5111383358</v>
      </c>
      <c r="V74" s="84">
        <f t="shared" si="11"/>
        <v>16487582.919469992</v>
      </c>
      <c r="W74" s="84">
        <f t="shared" si="6"/>
        <v>29343962.122062951</v>
      </c>
      <c r="X74" s="84">
        <f t="shared" si="7"/>
        <v>22052256.254219417</v>
      </c>
      <c r="Y74" s="84">
        <f t="shared" si="8"/>
        <v>8509987.8970299568</v>
      </c>
      <c r="Z74" s="84">
        <f t="shared" si="9"/>
        <v>5815529.834643024</v>
      </c>
      <c r="AA74" s="84">
        <f t="shared" si="10"/>
        <v>3195196.1277865851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226021.61121800181</v>
      </c>
      <c r="E75" s="36">
        <f>'Total Cost'!C75/(1+Assumptions!$D$49)^($A75-2022)</f>
        <v>289973.46245410311</v>
      </c>
      <c r="F75" s="36">
        <f>'Total Cost'!D75/(1+Assumptions!$D$49)^($A75-2022)</f>
        <v>305742.41207396367</v>
      </c>
      <c r="G75" s="36">
        <f>'Total Cost'!E75/(1+Assumptions!$D$49)^($A75-2022)</f>
        <v>201054.10765322254</v>
      </c>
      <c r="H75" s="36">
        <f>'Total Cost'!F75/(1+Assumptions!$D$49)^($A75-2022)</f>
        <v>167326.07652185406</v>
      </c>
      <c r="I75" s="36">
        <f>'Total Cost'!G75/(1+Assumptions!$D$49)^($A75-2022)</f>
        <v>100308.04063744655</v>
      </c>
      <c r="J75" s="37">
        <f>'Total Cost'!H75/(1+Assumptions!$D$49)^($A75-2022)</f>
        <v>602542.25662513101</v>
      </c>
      <c r="K75" s="37">
        <f>'Total Cost'!I75/(1+Assumptions!$D$49)^($A75-2022)</f>
        <v>645300.90086480184</v>
      </c>
      <c r="L75" s="37">
        <f>'Total Cost'!J75/(1+Assumptions!$D$49)^($A75-2022)</f>
        <v>411359.75153740327</v>
      </c>
      <c r="M75" s="37">
        <f>'Total Cost'!K75/(1+Assumptions!$D$49)^($A75-2022)</f>
        <v>317413.51524536847</v>
      </c>
      <c r="N75" s="37">
        <f>'Total Cost'!L75/(1+Assumptions!$D$49)^($A75-2022)</f>
        <v>279870.32462093892</v>
      </c>
      <c r="O75" s="37">
        <f>'Total Cost'!M75/(1+Assumptions!$D$49)^($A75-2022)</f>
        <v>118484.92914710456</v>
      </c>
      <c r="P75" s="38">
        <f>'Total Cost'!N75/(1+Assumptions!$D$49)^($A75-2022)</f>
        <v>14945150.981142398</v>
      </c>
      <c r="Q75" s="38">
        <f>'Total Cost'!O75/(1+Assumptions!$D$49)^($A75-2022)</f>
        <v>27139824.061645519</v>
      </c>
      <c r="R75" s="38">
        <f>'Total Cost'!P75/(1+Assumptions!$D$49)^($A75-2022)</f>
        <v>20384277.20421496</v>
      </c>
      <c r="S75" s="38">
        <f>'Total Cost'!Q75/(1+Assumptions!$D$49)^($A75-2022)</f>
        <v>7628236.7035669098</v>
      </c>
      <c r="T75" s="38">
        <f>'Total Cost'!R75/(1+Assumptions!$D$49)^($A75-2022)</f>
        <v>5119393.8445627484</v>
      </c>
      <c r="U75" s="38">
        <f>'Total Cost'!S75/(1+Assumptions!$D$49)^($A75-2022)</f>
        <v>2839392.3827685555</v>
      </c>
      <c r="V75" s="84">
        <f t="shared" si="11"/>
        <v>15773714.84898553</v>
      </c>
      <c r="W75" s="84">
        <f t="shared" si="6"/>
        <v>28075098.424964424</v>
      </c>
      <c r="X75" s="84">
        <f t="shared" si="7"/>
        <v>21101379.367826328</v>
      </c>
      <c r="Y75" s="84">
        <f t="shared" si="8"/>
        <v>8146704.3264655005</v>
      </c>
      <c r="Z75" s="84">
        <f t="shared" si="9"/>
        <v>5566590.2457055412</v>
      </c>
      <c r="AA75" s="84">
        <f t="shared" si="10"/>
        <v>3058185.3525531068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217540.18793188321</v>
      </c>
      <c r="E76" s="36">
        <f>'Total Cost'!C76/(1+Assumptions!$D$49)^($A76-2022)</f>
        <v>279092.25661028427</v>
      </c>
      <c r="F76" s="36">
        <f>'Total Cost'!D76/(1+Assumptions!$D$49)^($A76-2022)</f>
        <v>294269.47902413656</v>
      </c>
      <c r="G76" s="36">
        <f>'Total Cost'!E76/(1+Assumptions!$D$49)^($A76-2022)</f>
        <v>193509.58577661702</v>
      </c>
      <c r="H76" s="36">
        <f>'Total Cost'!F76/(1+Assumptions!$D$49)^($A76-2022)</f>
        <v>161047.1933914329</v>
      </c>
      <c r="I76" s="36">
        <f>'Total Cost'!G76/(1+Assumptions!$D$49)^($A76-2022)</f>
        <v>96543.998132560577</v>
      </c>
      <c r="J76" s="37">
        <f>'Total Cost'!H76/(1+Assumptions!$D$49)^($A76-2022)</f>
        <v>576024.68202773295</v>
      </c>
      <c r="K76" s="37">
        <f>'Total Cost'!I76/(1+Assumptions!$D$49)^($A76-2022)</f>
        <v>616924.56564538821</v>
      </c>
      <c r="L76" s="37">
        <f>'Total Cost'!J76/(1+Assumptions!$D$49)^($A76-2022)</f>
        <v>393291.49465756514</v>
      </c>
      <c r="M76" s="37">
        <f>'Total Cost'!K76/(1+Assumptions!$D$49)^($A76-2022)</f>
        <v>303543.70109053247</v>
      </c>
      <c r="N76" s="37">
        <f>'Total Cost'!L76/(1+Assumptions!$D$49)^($A76-2022)</f>
        <v>267617.73028411006</v>
      </c>
      <c r="O76" s="37">
        <f>'Total Cost'!M76/(1+Assumptions!$D$49)^($A76-2022)</f>
        <v>113290.77987329481</v>
      </c>
      <c r="P76" s="38">
        <f>'Total Cost'!N76/(1+Assumptions!$D$49)^($A76-2022)</f>
        <v>14297309.504725875</v>
      </c>
      <c r="Q76" s="38">
        <f>'Total Cost'!O76/(1+Assumptions!$D$49)^($A76-2022)</f>
        <v>25965298.949978642</v>
      </c>
      <c r="R76" s="38">
        <f>'Total Cost'!P76/(1+Assumptions!$D$49)^($A76-2022)</f>
        <v>19504109.640507638</v>
      </c>
      <c r="S76" s="38">
        <f>'Total Cost'!Q76/(1+Assumptions!$D$49)^($A76-2022)</f>
        <v>7301945.5855553141</v>
      </c>
      <c r="T76" s="38">
        <f>'Total Cost'!R76/(1+Assumptions!$D$49)^($A76-2022)</f>
        <v>4899689.3465304496</v>
      </c>
      <c r="U76" s="38">
        <f>'Total Cost'!S76/(1+Assumptions!$D$49)^($A76-2022)</f>
        <v>2717240.8806128372</v>
      </c>
      <c r="V76" s="84">
        <f t="shared" si="11"/>
        <v>15090874.374685492</v>
      </c>
      <c r="W76" s="84">
        <f t="shared" si="6"/>
        <v>26861315.772234313</v>
      </c>
      <c r="X76" s="84">
        <f t="shared" si="7"/>
        <v>20191670.614189342</v>
      </c>
      <c r="Y76" s="84">
        <f t="shared" si="8"/>
        <v>7798998.8724224633</v>
      </c>
      <c r="Z76" s="84">
        <f t="shared" si="9"/>
        <v>5328354.2702059923</v>
      </c>
      <c r="AA76" s="84">
        <f t="shared" si="10"/>
        <v>2927075.6586186923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209377.02864083418</v>
      </c>
      <c r="E77" s="36">
        <f>'Total Cost'!C77/(1+Assumptions!$D$49)^($A77-2022)</f>
        <v>268619.36620200041</v>
      </c>
      <c r="F77" s="36">
        <f>'Total Cost'!D77/(1+Assumptions!$D$49)^($A77-2022)</f>
        <v>283227.06587461673</v>
      </c>
      <c r="G77" s="36">
        <f>'Total Cost'!E77/(1+Assumptions!$D$49)^($A77-2022)</f>
        <v>186248.17082585828</v>
      </c>
      <c r="H77" s="36">
        <f>'Total Cost'!F77/(1+Assumptions!$D$49)^($A77-2022)</f>
        <v>155003.92430387335</v>
      </c>
      <c r="I77" s="36">
        <f>'Total Cost'!G77/(1+Assumptions!$D$49)^($A77-2022)</f>
        <v>92921.200695253923</v>
      </c>
      <c r="J77" s="37">
        <f>'Total Cost'!H77/(1+Assumptions!$D$49)^($A77-2022)</f>
        <v>550676.21639555274</v>
      </c>
      <c r="K77" s="37">
        <f>'Total Cost'!I77/(1+Assumptions!$D$49)^($A77-2022)</f>
        <v>589798.37574461638</v>
      </c>
      <c r="L77" s="37">
        <f>'Total Cost'!J77/(1+Assumptions!$D$49)^($A77-2022)</f>
        <v>376018.42617879534</v>
      </c>
      <c r="M77" s="37">
        <f>'Total Cost'!K77/(1+Assumptions!$D$49)^($A77-2022)</f>
        <v>290281.44006739272</v>
      </c>
      <c r="N77" s="37">
        <f>'Total Cost'!L77/(1+Assumptions!$D$49)^($A77-2022)</f>
        <v>255902.77798508012</v>
      </c>
      <c r="O77" s="37">
        <f>'Total Cost'!M77/(1+Assumptions!$D$49)^($A77-2022)</f>
        <v>108324.82542578969</v>
      </c>
      <c r="P77" s="38">
        <f>'Total Cost'!N77/(1+Assumptions!$D$49)^($A77-2022)</f>
        <v>13677654.790451823</v>
      </c>
      <c r="Q77" s="38">
        <f>'Total Cost'!O77/(1+Assumptions!$D$49)^($A77-2022)</f>
        <v>24841796.574996583</v>
      </c>
      <c r="R77" s="38">
        <f>'Total Cost'!P77/(1+Assumptions!$D$49)^($A77-2022)</f>
        <v>18662095.255913664</v>
      </c>
      <c r="S77" s="38">
        <f>'Total Cost'!Q77/(1+Assumptions!$D$49)^($A77-2022)</f>
        <v>6989671.0134137664</v>
      </c>
      <c r="T77" s="38">
        <f>'Total Cost'!R77/(1+Assumptions!$D$49)^($A77-2022)</f>
        <v>4689453.0221689446</v>
      </c>
      <c r="U77" s="38">
        <f>'Total Cost'!S77/(1+Assumptions!$D$49)^($A77-2022)</f>
        <v>2600365.7865803586</v>
      </c>
      <c r="V77" s="84">
        <f t="shared" si="11"/>
        <v>14437708.035488211</v>
      </c>
      <c r="W77" s="84">
        <f t="shared" si="6"/>
        <v>25700214.316943198</v>
      </c>
      <c r="X77" s="84">
        <f t="shared" si="7"/>
        <v>19321340.747967076</v>
      </c>
      <c r="Y77" s="84">
        <f t="shared" si="8"/>
        <v>7466200.6243070178</v>
      </c>
      <c r="Z77" s="84">
        <f t="shared" si="9"/>
        <v>5100359.7244578982</v>
      </c>
      <c r="AA77" s="84">
        <f t="shared" si="10"/>
        <v>2801611.8127014022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201520.19054149018</v>
      </c>
      <c r="E78" s="36">
        <f>'Total Cost'!C78/(1+Assumptions!$D$49)^($A78-2022)</f>
        <v>258539.46926059405</v>
      </c>
      <c r="F78" s="36">
        <f>'Total Cost'!D78/(1+Assumptions!$D$49)^($A78-2022)</f>
        <v>272599.01743790729</v>
      </c>
      <c r="G78" s="36">
        <f>'Total Cost'!E78/(1+Assumptions!$D$49)^($A78-2022)</f>
        <v>179259.23926074419</v>
      </c>
      <c r="H78" s="36">
        <f>'Total Cost'!F78/(1+Assumptions!$D$49)^($A78-2022)</f>
        <v>149187.42788149082</v>
      </c>
      <c r="I78" s="36">
        <f>'Total Cost'!G78/(1+Assumptions!$D$49)^($A78-2022)</f>
        <v>89434.348127909412</v>
      </c>
      <c r="J78" s="37">
        <f>'Total Cost'!H78/(1+Assumptions!$D$49)^($A78-2022)</f>
        <v>526445.23333232931</v>
      </c>
      <c r="K78" s="37">
        <f>'Total Cost'!I78/(1+Assumptions!$D$49)^($A78-2022)</f>
        <v>563867.1624264298</v>
      </c>
      <c r="L78" s="37">
        <f>'Total Cost'!J78/(1+Assumptions!$D$49)^($A78-2022)</f>
        <v>359505.48722706852</v>
      </c>
      <c r="M78" s="37">
        <f>'Total Cost'!K78/(1+Assumptions!$D$49)^($A78-2022)</f>
        <v>277600.05932228355</v>
      </c>
      <c r="N78" s="37">
        <f>'Total Cost'!L78/(1+Assumptions!$D$49)^($A78-2022)</f>
        <v>244701.82708758104</v>
      </c>
      <c r="O78" s="37">
        <f>'Total Cost'!M78/(1+Assumptions!$D$49)^($A78-2022)</f>
        <v>103577.02087209949</v>
      </c>
      <c r="P78" s="38">
        <f>'Total Cost'!N78/(1+Assumptions!$D$49)^($A78-2022)</f>
        <v>13084956.185086008</v>
      </c>
      <c r="Q78" s="38">
        <f>'Total Cost'!O78/(1+Assumptions!$D$49)^($A78-2022)</f>
        <v>23767092.500197891</v>
      </c>
      <c r="R78" s="38">
        <f>'Total Cost'!P78/(1+Assumptions!$D$49)^($A78-2022)</f>
        <v>17856574.065022483</v>
      </c>
      <c r="S78" s="38">
        <f>'Total Cost'!Q78/(1+Assumptions!$D$49)^($A78-2022)</f>
        <v>6690808.387148343</v>
      </c>
      <c r="T78" s="38">
        <f>'Total Cost'!R78/(1+Assumptions!$D$49)^($A78-2022)</f>
        <v>4488275.2076955773</v>
      </c>
      <c r="U78" s="38">
        <f>'Total Cost'!S78/(1+Assumptions!$D$49)^($A78-2022)</f>
        <v>2488538.295880822</v>
      </c>
      <c r="V78" s="84">
        <f t="shared" si="11"/>
        <v>13812921.608959828</v>
      </c>
      <c r="W78" s="84">
        <f t="shared" si="6"/>
        <v>24589499.131884914</v>
      </c>
      <c r="X78" s="84">
        <f t="shared" si="7"/>
        <v>18488678.56968746</v>
      </c>
      <c r="Y78" s="84">
        <f t="shared" si="8"/>
        <v>7147667.6857313709</v>
      </c>
      <c r="Z78" s="84">
        <f t="shared" si="9"/>
        <v>4882164.4626646489</v>
      </c>
      <c r="AA78" s="84">
        <f t="shared" si="10"/>
        <v>2681549.6648808308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193958.17898219233</v>
      </c>
      <c r="E79" s="36">
        <f>'Total Cost'!C79/(1+Assumptions!$D$49)^($A79-2022)</f>
        <v>248837.81877172738</v>
      </c>
      <c r="F79" s="36">
        <f>'Total Cost'!D79/(1+Assumptions!$D$49)^($A79-2022)</f>
        <v>262369.78474722913</v>
      </c>
      <c r="G79" s="36">
        <f>'Total Cost'!E79/(1+Assumptions!$D$49)^($A79-2022)</f>
        <v>172532.56618764781</v>
      </c>
      <c r="H79" s="36">
        <f>'Total Cost'!F79/(1+Assumptions!$D$49)^($A79-2022)</f>
        <v>143589.19451782457</v>
      </c>
      <c r="I79" s="36">
        <f>'Total Cost'!G79/(1+Assumptions!$D$49)^($A79-2022)</f>
        <v>86078.339121941928</v>
      </c>
      <c r="J79" s="37">
        <f>'Total Cost'!H79/(1+Assumptions!$D$49)^($A79-2022)</f>
        <v>503282.38946903677</v>
      </c>
      <c r="K79" s="37">
        <f>'Total Cost'!I79/(1+Assumptions!$D$49)^($A79-2022)</f>
        <v>539078.19520436681</v>
      </c>
      <c r="L79" s="37">
        <f>'Total Cost'!J79/(1+Assumptions!$D$49)^($A79-2022)</f>
        <v>343719.16710610216</v>
      </c>
      <c r="M79" s="37">
        <f>'Total Cost'!K79/(1+Assumptions!$D$49)^($A79-2022)</f>
        <v>265474.05936975474</v>
      </c>
      <c r="N79" s="37">
        <f>'Total Cost'!L79/(1+Assumptions!$D$49)^($A79-2022)</f>
        <v>233992.2784044533</v>
      </c>
      <c r="O79" s="37">
        <f>'Total Cost'!M79/(1+Assumptions!$D$49)^($A79-2022)</f>
        <v>99037.764228572778</v>
      </c>
      <c r="P79" s="38">
        <f>'Total Cost'!N79/(1+Assumptions!$D$49)^($A79-2022)</f>
        <v>12518036.941992147</v>
      </c>
      <c r="Q79" s="38">
        <f>'Total Cost'!O79/(1+Assumptions!$D$49)^($A79-2022)</f>
        <v>22739059.593901657</v>
      </c>
      <c r="R79" s="38">
        <f>'Total Cost'!P79/(1+Assumptions!$D$49)^($A79-2022)</f>
        <v>17085958.558062915</v>
      </c>
      <c r="S79" s="38">
        <f>'Total Cost'!Q79/(1+Assumptions!$D$49)^($A79-2022)</f>
        <v>6404779.2892796043</v>
      </c>
      <c r="T79" s="38">
        <f>'Total Cost'!R79/(1+Assumptions!$D$49)^($A79-2022)</f>
        <v>4295764.0319498098</v>
      </c>
      <c r="U79" s="38">
        <f>'Total Cost'!S79/(1+Assumptions!$D$49)^($A79-2022)</f>
        <v>2381539.5621586582</v>
      </c>
      <c r="V79" s="84">
        <f t="shared" si="11"/>
        <v>13215277.510443376</v>
      </c>
      <c r="W79" s="84">
        <f t="shared" si="6"/>
        <v>23526975.60787775</v>
      </c>
      <c r="X79" s="84">
        <f t="shared" si="7"/>
        <v>17692047.509916246</v>
      </c>
      <c r="Y79" s="84">
        <f t="shared" si="8"/>
        <v>6842785.9148370065</v>
      </c>
      <c r="Z79" s="84">
        <f t="shared" si="9"/>
        <v>4673345.5048720874</v>
      </c>
      <c r="AA79" s="84">
        <f t="shared" si="10"/>
        <v>2566655.6655091727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186679.93064616897</v>
      </c>
      <c r="E80" s="36">
        <f>'Total Cost'!C80/(1+Assumptions!$D$49)^($A80-2022)</f>
        <v>239500.22110031761</v>
      </c>
      <c r="F80" s="36">
        <f>'Total Cost'!D80/(1+Assumptions!$D$49)^($A80-2022)</f>
        <v>252524.4023081898</v>
      </c>
      <c r="G80" s="36">
        <f>'Total Cost'!E80/(1+Assumptions!$D$49)^($A80-2022)</f>
        <v>166058.31040037127</v>
      </c>
      <c r="H80" s="36">
        <f>'Total Cost'!F80/(1+Assumptions!$D$49)^($A80-2022)</f>
        <v>138201.03392797781</v>
      </c>
      <c r="I80" s="36">
        <f>'Total Cost'!G80/(1+Assumptions!$D$49)^($A80-2022)</f>
        <v>82848.263794520739</v>
      </c>
      <c r="J80" s="37">
        <f>'Total Cost'!H80/(1+Assumptions!$D$49)^($A80-2022)</f>
        <v>481140.52337445028</v>
      </c>
      <c r="K80" s="37">
        <f>'Total Cost'!I80/(1+Assumptions!$D$49)^($A80-2022)</f>
        <v>515381.07393539854</v>
      </c>
      <c r="L80" s="37">
        <f>'Total Cost'!J80/(1+Assumptions!$D$49)^($A80-2022)</f>
        <v>328627.43483284954</v>
      </c>
      <c r="M80" s="37">
        <f>'Total Cost'!K80/(1+Assumptions!$D$49)^($A80-2022)</f>
        <v>253879.06238045861</v>
      </c>
      <c r="N80" s="37">
        <f>'Total Cost'!L80/(1+Assumptions!$D$49)^($A80-2022)</f>
        <v>223752.52824104726</v>
      </c>
      <c r="O80" s="37">
        <f>'Total Cost'!M80/(1+Assumptions!$D$49)^($A80-2022)</f>
        <v>94697.876896882517</v>
      </c>
      <c r="P80" s="38">
        <f>'Total Cost'!N80/(1+Assumptions!$D$49)^($A80-2022)</f>
        <v>11975771.852686865</v>
      </c>
      <c r="Q80" s="38">
        <f>'Total Cost'!O80/(1+Assumptions!$D$49)^($A80-2022)</f>
        <v>21755663.759453654</v>
      </c>
      <c r="R80" s="38">
        <f>'Total Cost'!P80/(1+Assumptions!$D$49)^($A80-2022)</f>
        <v>16348730.526253935</v>
      </c>
      <c r="S80" s="38">
        <f>'Total Cost'!Q80/(1+Assumptions!$D$49)^($A80-2022)</f>
        <v>6131030.3467290886</v>
      </c>
      <c r="T80" s="38">
        <f>'Total Cost'!R80/(1+Assumptions!$D$49)^($A80-2022)</f>
        <v>4111544.6408385863</v>
      </c>
      <c r="U80" s="38">
        <f>'Total Cost'!S80/(1+Assumptions!$D$49)^($A80-2022)</f>
        <v>2279160.2625605548</v>
      </c>
      <c r="V80" s="84">
        <f t="shared" si="11"/>
        <v>12643592.306707485</v>
      </c>
      <c r="W80" s="84">
        <f t="shared" si="6"/>
        <v>22510545.05448937</v>
      </c>
      <c r="X80" s="84">
        <f t="shared" si="7"/>
        <v>16929882.363394976</v>
      </c>
      <c r="Y80" s="84">
        <f t="shared" si="8"/>
        <v>6550967.7195099182</v>
      </c>
      <c r="Z80" s="84">
        <f t="shared" si="9"/>
        <v>4473498.2030076114</v>
      </c>
      <c r="AA80" s="84">
        <f t="shared" si="10"/>
        <v>2456706.4032519581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229355.470465044</v>
      </c>
      <c r="E81" s="36">
        <f>'Total Cost'!C81/(1+Assumptions!$D$49)^($A81-2022)</f>
        <v>294250.6229609673</v>
      </c>
      <c r="F81" s="36">
        <f>'Total Cost'!D81/(1+Assumptions!$D$49)^($A81-2022)</f>
        <v>310252.16741201683</v>
      </c>
      <c r="G81" s="36">
        <f>'Total Cost'!E81/(1+Assumptions!$D$49)^($A81-2022)</f>
        <v>204019.69175088216</v>
      </c>
      <c r="H81" s="36">
        <f>'Total Cost'!F81/(1+Assumptions!$D$49)^($A81-2022)</f>
        <v>169794.16611947055</v>
      </c>
      <c r="I81" s="36">
        <f>'Total Cost'!G81/(1+Assumptions!$D$49)^($A81-2022)</f>
        <v>101787.60220250984</v>
      </c>
      <c r="J81" s="37">
        <f>'Total Cost'!H81/(1+Assumptions!$D$49)^($A81-2022)</f>
        <v>587159.03908580902</v>
      </c>
      <c r="K81" s="37">
        <f>'Total Cost'!I81/(1+Assumptions!$D$49)^($A81-2022)</f>
        <v>628968.43663794163</v>
      </c>
      <c r="L81" s="37">
        <f>'Total Cost'!J81/(1+Assumptions!$D$49)^($A81-2022)</f>
        <v>401076.91807086306</v>
      </c>
      <c r="M81" s="37">
        <f>'Total Cost'!K81/(1+Assumptions!$D$49)^($A81-2022)</f>
        <v>309924.48460993095</v>
      </c>
      <c r="N81" s="37">
        <f>'Total Cost'!L81/(1+Assumptions!$D$49)^($A81-2022)</f>
        <v>273123.10111273156</v>
      </c>
      <c r="O81" s="37">
        <f>'Total Cost'!M81/(1+Assumptions!$D$49)^($A81-2022)</f>
        <v>115585.566864422</v>
      </c>
      <c r="P81" s="38">
        <f>'Total Cost'!N81/(1+Assumptions!$D$49)^($A81-2022)</f>
        <v>14625006.706012379</v>
      </c>
      <c r="Q81" s="38">
        <f>'Total Cost'!O81/(1+Assumptions!$D$49)^($A81-2022)</f>
        <v>26570364.791643608</v>
      </c>
      <c r="R81" s="38">
        <f>'Total Cost'!P81/(1+Assumptions!$D$49)^($A81-2022)</f>
        <v>19968900.151232611</v>
      </c>
      <c r="S81" s="38">
        <f>'Total Cost'!Q81/(1+Assumptions!$D$49)^($A81-2022)</f>
        <v>7491838.8550825324</v>
      </c>
      <c r="T81" s="38">
        <f>'Total Cost'!R81/(1+Assumptions!$D$49)^($A81-2022)</f>
        <v>5023370.3766004285</v>
      </c>
      <c r="U81" s="38">
        <f>'Total Cost'!S81/(1+Assumptions!$D$49)^($A81-2022)</f>
        <v>2784309.214333348</v>
      </c>
      <c r="V81" s="84">
        <f t="shared" si="11"/>
        <v>15441521.215563232</v>
      </c>
      <c r="W81" s="84">
        <f t="shared" si="6"/>
        <v>27493583.851242516</v>
      </c>
      <c r="X81" s="84">
        <f t="shared" si="7"/>
        <v>20680229.236715492</v>
      </c>
      <c r="Y81" s="84">
        <f t="shared" si="8"/>
        <v>8005783.0314433454</v>
      </c>
      <c r="Z81" s="84">
        <f t="shared" si="9"/>
        <v>5466287.6438326305</v>
      </c>
      <c r="AA81" s="84">
        <f t="shared" si="10"/>
        <v>3001682.38340028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220748.94466639063</v>
      </c>
      <c r="E82" s="36">
        <f>'Total Cost'!C82/(1+Assumptions!$D$49)^($A82-2022)</f>
        <v>283208.91738207487</v>
      </c>
      <c r="F82" s="36">
        <f>'Total Cost'!D82/(1+Assumptions!$D$49)^($A82-2022)</f>
        <v>298610.00654484628</v>
      </c>
      <c r="G82" s="36">
        <f>'Total Cost'!E82/(1+Assumptions!$D$49)^($A82-2022)</f>
        <v>196363.88682533585</v>
      </c>
      <c r="H82" s="36">
        <f>'Total Cost'!F82/(1+Assumptions!$D$49)^($A82-2022)</f>
        <v>163422.66833829696</v>
      </c>
      <c r="I82" s="36">
        <f>'Total Cost'!G82/(1+Assumptions!$D$49)^($A82-2022)</f>
        <v>97968.039396518332</v>
      </c>
      <c r="J82" s="37">
        <f>'Total Cost'!H82/(1+Assumptions!$D$49)^($A82-2022)</f>
        <v>561331.36177442595</v>
      </c>
      <c r="K82" s="37">
        <f>'Total Cost'!I82/(1+Assumptions!$D$49)^($A82-2022)</f>
        <v>601324.71177172579</v>
      </c>
      <c r="L82" s="37">
        <f>'Total Cost'!J82/(1+Assumptions!$D$49)^($A82-2022)</f>
        <v>383470.03802050417</v>
      </c>
      <c r="M82" s="37">
        <f>'Total Cost'!K82/(1+Assumptions!$D$49)^($A82-2022)</f>
        <v>296391.1461896259</v>
      </c>
      <c r="N82" s="37">
        <f>'Total Cost'!L82/(1+Assumptions!$D$49)^($A82-2022)</f>
        <v>261173.49858461964</v>
      </c>
      <c r="O82" s="37">
        <f>'Total Cost'!M82/(1+Assumptions!$D$49)^($A82-2022)</f>
        <v>110521.57155322461</v>
      </c>
      <c r="P82" s="38">
        <f>'Total Cost'!N82/(1+Assumptions!$D$49)^($A82-2022)</f>
        <v>13991685.585136103</v>
      </c>
      <c r="Q82" s="38">
        <f>'Total Cost'!O82/(1+Assumptions!$D$49)^($A82-2022)</f>
        <v>25421675.130652979</v>
      </c>
      <c r="R82" s="38">
        <f>'Total Cost'!P82/(1+Assumptions!$D$49)^($A82-2022)</f>
        <v>19107585.239476413</v>
      </c>
      <c r="S82" s="38">
        <f>'Total Cost'!Q82/(1+Assumptions!$D$49)^($A82-2022)</f>
        <v>7171750.5887444373</v>
      </c>
      <c r="T82" s="38">
        <f>'Total Cost'!R82/(1+Assumptions!$D$49)^($A82-2022)</f>
        <v>4808029.3878509849</v>
      </c>
      <c r="U82" s="38">
        <f>'Total Cost'!S82/(1+Assumptions!$D$49)^($A82-2022)</f>
        <v>2664659.5391452145</v>
      </c>
      <c r="V82" s="84">
        <f t="shared" si="11"/>
        <v>14773765.89157692</v>
      </c>
      <c r="W82" s="84">
        <f t="shared" si="6"/>
        <v>26306208.759806778</v>
      </c>
      <c r="X82" s="84">
        <f t="shared" si="7"/>
        <v>19789665.284041762</v>
      </c>
      <c r="Y82" s="84">
        <f t="shared" si="8"/>
        <v>7664505.6217593988</v>
      </c>
      <c r="Z82" s="84">
        <f t="shared" si="9"/>
        <v>5232625.5547739016</v>
      </c>
      <c r="AA82" s="84">
        <f t="shared" si="10"/>
        <v>2873149.1500949576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212465.37731373691</v>
      </c>
      <c r="E83" s="36">
        <f>'Total Cost'!C83/(1+Assumptions!$D$49)^($A83-2022)</f>
        <v>272581.54996452294</v>
      </c>
      <c r="F83" s="36">
        <f>'Total Cost'!D83/(1+Assumptions!$D$49)^($A83-2022)</f>
        <v>287404.71582362085</v>
      </c>
      <c r="G83" s="36">
        <f>'Total Cost'!E83/(1+Assumptions!$D$49)^($A83-2022)</f>
        <v>188995.36470349852</v>
      </c>
      <c r="H83" s="36">
        <f>'Total Cost'!F83/(1+Assumptions!$D$49)^($A83-2022)</f>
        <v>157290.25994931685</v>
      </c>
      <c r="I83" s="36">
        <f>'Total Cost'!G83/(1+Assumptions!$D$49)^($A83-2022)</f>
        <v>94291.805048150665</v>
      </c>
      <c r="J83" s="37">
        <f>'Total Cost'!H83/(1+Assumptions!$D$49)^($A83-2022)</f>
        <v>536641.86616701609</v>
      </c>
      <c r="K83" s="37">
        <f>'Total Cost'!I83/(1+Assumptions!$D$49)^($A83-2022)</f>
        <v>574898.28467025259</v>
      </c>
      <c r="L83" s="37">
        <f>'Total Cost'!J83/(1+Assumptions!$D$49)^($A83-2022)</f>
        <v>366637.65490519645</v>
      </c>
      <c r="M83" s="37">
        <f>'Total Cost'!K83/(1+Assumptions!$D$49)^($A83-2022)</f>
        <v>283450.25328376645</v>
      </c>
      <c r="N83" s="37">
        <f>'Total Cost'!L83/(1+Assumptions!$D$49)^($A83-2022)</f>
        <v>249747.93991671497</v>
      </c>
      <c r="O83" s="37">
        <f>'Total Cost'!M83/(1+Assumptions!$D$49)^($A83-2022)</f>
        <v>105679.93155635885</v>
      </c>
      <c r="P83" s="38">
        <f>'Total Cost'!N83/(1+Assumptions!$D$49)^($A83-2022)</f>
        <v>13385893.037235063</v>
      </c>
      <c r="Q83" s="38">
        <f>'Total Cost'!O83/(1+Assumptions!$D$49)^($A83-2022)</f>
        <v>24322836.833545372</v>
      </c>
      <c r="R83" s="38">
        <f>'Total Cost'!P83/(1+Assumptions!$D$49)^($A83-2022)</f>
        <v>18283568.43131049</v>
      </c>
      <c r="S83" s="38">
        <f>'Total Cost'!Q83/(1+Assumptions!$D$49)^($A83-2022)</f>
        <v>6865397.0550499093</v>
      </c>
      <c r="T83" s="38">
        <f>'Total Cost'!R83/(1+Assumptions!$D$49)^($A83-2022)</f>
        <v>4601958.4542733878</v>
      </c>
      <c r="U83" s="38">
        <f>'Total Cost'!S83/(1+Assumptions!$D$49)^($A83-2022)</f>
        <v>2550172.7301881672</v>
      </c>
      <c r="V83" s="84">
        <f t="shared" si="11"/>
        <v>14135000.280715816</v>
      </c>
      <c r="W83" s="84">
        <f t="shared" si="6"/>
        <v>25170316.668180149</v>
      </c>
      <c r="X83" s="84">
        <f t="shared" si="7"/>
        <v>18937610.802039307</v>
      </c>
      <c r="Y83" s="84">
        <f t="shared" si="8"/>
        <v>7337842.6730371742</v>
      </c>
      <c r="Z83" s="84">
        <f t="shared" si="9"/>
        <v>5008996.65413942</v>
      </c>
      <c r="AA83" s="84">
        <f t="shared" si="10"/>
        <v>2750144.4667926766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204492.64944522944</v>
      </c>
      <c r="E84" s="36">
        <f>'Total Cost'!C84/(1+Assumptions!$D$49)^($A84-2022)</f>
        <v>262352.97273787193</v>
      </c>
      <c r="F84" s="36">
        <f>'Total Cost'!D84/(1+Assumptions!$D$49)^($A84-2022)</f>
        <v>276619.90176893445</v>
      </c>
      <c r="G84" s="36">
        <f>'Total Cost'!E84/(1+Assumptions!$D$49)^($A84-2022)</f>
        <v>181903.34514604716</v>
      </c>
      <c r="H84" s="36">
        <f>'Total Cost'!F84/(1+Assumptions!$D$49)^($A84-2022)</f>
        <v>151387.96916294121</v>
      </c>
      <c r="I84" s="36">
        <f>'Total Cost'!G84/(1+Assumptions!$D$49)^($A84-2022)</f>
        <v>90753.520780925479</v>
      </c>
      <c r="J84" s="37">
        <f>'Total Cost'!H84/(1+Assumptions!$D$49)^($A84-2022)</f>
        <v>513040.3117996272</v>
      </c>
      <c r="K84" s="37">
        <f>'Total Cost'!I84/(1+Assumptions!$D$49)^($A84-2022)</f>
        <v>549635.45879790583</v>
      </c>
      <c r="L84" s="37">
        <f>'Total Cost'!J84/(1+Assumptions!$D$49)^($A84-2022)</f>
        <v>350545.63742103335</v>
      </c>
      <c r="M84" s="37">
        <f>'Total Cost'!K84/(1+Assumptions!$D$49)^($A84-2022)</f>
        <v>271075.81097790122</v>
      </c>
      <c r="N84" s="37">
        <f>'Total Cost'!L84/(1+Assumptions!$D$49)^($A84-2022)</f>
        <v>238823.39444321865</v>
      </c>
      <c r="O84" s="37">
        <f>'Total Cost'!M84/(1+Assumptions!$D$49)^($A84-2022)</f>
        <v>101050.86381473116</v>
      </c>
      <c r="P84" s="38">
        <f>'Total Cost'!N84/(1+Assumptions!$D$49)^($A84-2022)</f>
        <v>12806428.228578225</v>
      </c>
      <c r="Q84" s="38">
        <f>'Total Cost'!O84/(1+Assumptions!$D$49)^($A84-2022)</f>
        <v>23271678.544495378</v>
      </c>
      <c r="R84" s="38">
        <f>'Total Cost'!P84/(1+Assumptions!$D$49)^($A84-2022)</f>
        <v>17495228.500845216</v>
      </c>
      <c r="S84" s="38">
        <f>'Total Cost'!Q84/(1+Assumptions!$D$49)^($A84-2022)</f>
        <v>6572186.4470521426</v>
      </c>
      <c r="T84" s="38">
        <f>'Total Cost'!R84/(1+Assumptions!$D$49)^($A84-2022)</f>
        <v>4404756.9007421397</v>
      </c>
      <c r="U84" s="38">
        <f>'Total Cost'!S84/(1+Assumptions!$D$49)^($A84-2022)</f>
        <v>2440625.1321264971</v>
      </c>
      <c r="V84" s="84">
        <f t="shared" si="11"/>
        <v>13523961.189823082</v>
      </c>
      <c r="W84" s="84">
        <f t="shared" si="6"/>
        <v>24083666.976031154</v>
      </c>
      <c r="X84" s="84">
        <f t="shared" si="7"/>
        <v>18122394.040035184</v>
      </c>
      <c r="Y84" s="84">
        <f t="shared" si="8"/>
        <v>7025165.6031760909</v>
      </c>
      <c r="Z84" s="84">
        <f t="shared" si="9"/>
        <v>4794968.2643482992</v>
      </c>
      <c r="AA84" s="84">
        <f t="shared" si="10"/>
        <v>2632429.5167221539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196819.09686103865</v>
      </c>
      <c r="E85" s="36">
        <f>'Total Cost'!C85/(1+Assumptions!$D$49)^($A85-2022)</f>
        <v>252508.22116668138</v>
      </c>
      <c r="F85" s="36">
        <f>'Total Cost'!D85/(1+Assumptions!$D$49)^($A85-2022)</f>
        <v>266239.78606396308</v>
      </c>
      <c r="G85" s="36">
        <f>'Total Cost'!E85/(1+Assumptions!$D$49)^($A85-2022)</f>
        <v>175077.45244034252</v>
      </c>
      <c r="H85" s="36">
        <f>'Total Cost'!F85/(1+Assumptions!$D$49)^($A85-2022)</f>
        <v>145707.16085448986</v>
      </c>
      <c r="I85" s="36">
        <f>'Total Cost'!G85/(1+Assumptions!$D$49)^($A85-2022)</f>
        <v>87348.010041042347</v>
      </c>
      <c r="J85" s="37">
        <f>'Total Cost'!H85/(1+Assumptions!$D$49)^($A85-2022)</f>
        <v>490478.67914769216</v>
      </c>
      <c r="K85" s="37">
        <f>'Total Cost'!I85/(1+Assumptions!$D$49)^($A85-2022)</f>
        <v>525484.90990775928</v>
      </c>
      <c r="L85" s="37">
        <f>'Total Cost'!J85/(1+Assumptions!$D$49)^($A85-2022)</f>
        <v>335161.36087511113</v>
      </c>
      <c r="M85" s="37">
        <f>'Total Cost'!K85/(1+Assumptions!$D$49)^($A85-2022)</f>
        <v>259242.96731896375</v>
      </c>
      <c r="N85" s="37">
        <f>'Total Cost'!L85/(1+Assumptions!$D$49)^($A85-2022)</f>
        <v>228377.84559823829</v>
      </c>
      <c r="O85" s="37">
        <f>'Total Cost'!M85/(1+Assumptions!$D$49)^($A85-2022)</f>
        <v>96625.016479144775</v>
      </c>
      <c r="P85" s="38">
        <f>'Total Cost'!N85/(1+Assumptions!$D$49)^($A85-2022)</f>
        <v>12252142.881653273</v>
      </c>
      <c r="Q85" s="38">
        <f>'Total Cost'!O85/(1+Assumptions!$D$49)^($A85-2022)</f>
        <v>22266123.808293752</v>
      </c>
      <c r="R85" s="38">
        <f>'Total Cost'!P85/(1+Assumptions!$D$49)^($A85-2022)</f>
        <v>16741014.941814372</v>
      </c>
      <c r="S85" s="38">
        <f>'Total Cost'!Q85/(1+Assumptions!$D$49)^($A85-2022)</f>
        <v>6291552.5599853871</v>
      </c>
      <c r="T85" s="38">
        <f>'Total Cost'!R85/(1+Assumptions!$D$49)^($A85-2022)</f>
        <v>4216041.4371970724</v>
      </c>
      <c r="U85" s="38">
        <f>'Total Cost'!S85/(1+Assumptions!$D$49)^($A85-2022)</f>
        <v>2335802.8146533268</v>
      </c>
      <c r="V85" s="84">
        <f t="shared" si="11"/>
        <v>12939440.657662004</v>
      </c>
      <c r="W85" s="84">
        <f t="shared" si="6"/>
        <v>23044116.939368192</v>
      </c>
      <c r="X85" s="84">
        <f t="shared" si="7"/>
        <v>17342416.088753447</v>
      </c>
      <c r="Y85" s="84">
        <f t="shared" si="8"/>
        <v>6725872.9797446933</v>
      </c>
      <c r="Z85" s="84">
        <f t="shared" si="9"/>
        <v>4590126.4436498005</v>
      </c>
      <c r="AA85" s="84">
        <f t="shared" si="10"/>
        <v>2519775.8411735138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189433.49305848905</v>
      </c>
      <c r="E86" s="36">
        <f>'Total Cost'!C86/(1+Assumptions!$D$49)^($A86-2022)</f>
        <v>243032.89225720888</v>
      </c>
      <c r="F86" s="36">
        <f>'Total Cost'!D86/(1+Assumptions!$D$49)^($A86-2022)</f>
        <v>256249.1824705918</v>
      </c>
      <c r="G86" s="36">
        <f>'Total Cost'!E86/(1+Assumptions!$D$49)^($A86-2022)</f>
        <v>168507.70022063272</v>
      </c>
      <c r="H86" s="36">
        <f>'Total Cost'!F86/(1+Assumptions!$D$49)^($A86-2022)</f>
        <v>140239.52393089695</v>
      </c>
      <c r="I86" s="36">
        <f>'Total Cost'!G86/(1+Assumptions!$D$49)^($A86-2022)</f>
        <v>84070.29052401938</v>
      </c>
      <c r="J86" s="37">
        <f>'Total Cost'!H86/(1+Assumptions!$D$49)^($A86-2022)</f>
        <v>468911.0713172853</v>
      </c>
      <c r="K86" s="37">
        <f>'Total Cost'!I86/(1+Assumptions!$D$49)^($A86-2022)</f>
        <v>502397.58108989242</v>
      </c>
      <c r="L86" s="37">
        <f>'Total Cost'!J86/(1+Assumptions!$D$49)^($A86-2022)</f>
        <v>320453.64058314852</v>
      </c>
      <c r="M86" s="37">
        <f>'Total Cost'!K86/(1+Assumptions!$D$49)^($A86-2022)</f>
        <v>247927.96296637919</v>
      </c>
      <c r="N86" s="37">
        <f>'Total Cost'!L86/(1+Assumptions!$D$49)^($A86-2022)</f>
        <v>218390.24618497244</v>
      </c>
      <c r="O86" s="37">
        <f>'Total Cost'!M86/(1+Assumptions!$D$49)^($A86-2022)</f>
        <v>92393.44987281815</v>
      </c>
      <c r="P86" s="38">
        <f>'Total Cost'!N86/(1+Assumptions!$D$49)^($A86-2022)</f>
        <v>11721938.967849836</v>
      </c>
      <c r="Q86" s="38">
        <f>'Total Cost'!O86/(1+Assumptions!$D$49)^($A86-2022)</f>
        <v>21304186.90940322</v>
      </c>
      <c r="R86" s="38">
        <f>'Total Cost'!P86/(1+Assumptions!$D$49)^($A86-2022)</f>
        <v>16019444.872447345</v>
      </c>
      <c r="S86" s="38">
        <f>'Total Cost'!Q86/(1+Assumptions!$D$49)^($A86-2022)</f>
        <v>6022953.679460994</v>
      </c>
      <c r="T86" s="38">
        <f>'Total Cost'!R86/(1+Assumptions!$D$49)^($A86-2022)</f>
        <v>4035445.4015576546</v>
      </c>
      <c r="U86" s="38">
        <f>'Total Cost'!S86/(1+Assumptions!$D$49)^($A86-2022)</f>
        <v>2235501.1481321994</v>
      </c>
      <c r="V86" s="84">
        <f t="shared" si="11"/>
        <v>12380283.532225611</v>
      </c>
      <c r="W86" s="84">
        <f t="shared" si="6"/>
        <v>22049617.382750321</v>
      </c>
      <c r="X86" s="84">
        <f t="shared" si="7"/>
        <v>16596147.695501085</v>
      </c>
      <c r="Y86" s="84">
        <f t="shared" si="8"/>
        <v>6439389.342648006</v>
      </c>
      <c r="Z86" s="84">
        <f t="shared" si="9"/>
        <v>4394075.1716735242</v>
      </c>
      <c r="AA86" s="84">
        <f t="shared" si="10"/>
        <v>2411964.8885290371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182325.03280754693</v>
      </c>
      <c r="E87" s="36">
        <f>'Total Cost'!C87/(1+Assumptions!$D$49)^($A87-2022)</f>
        <v>233913.12348565133</v>
      </c>
      <c r="F87" s="36">
        <f>'Total Cost'!D87/(1+Assumptions!$D$49)^($A87-2022)</f>
        <v>246633.47461175921</v>
      </c>
      <c r="G87" s="36">
        <f>'Total Cost'!E87/(1+Assumptions!$D$49)^($A87-2022)</f>
        <v>162184.47685787606</v>
      </c>
      <c r="H87" s="36">
        <f>'Total Cost'!F87/(1+Assumptions!$D$49)^($A87-2022)</f>
        <v>134977.05917147853</v>
      </c>
      <c r="I87" s="36">
        <f>'Total Cost'!G87/(1+Assumptions!$D$49)^($A87-2022)</f>
        <v>80915.56688551986</v>
      </c>
      <c r="J87" s="37">
        <f>'Total Cost'!H87/(1+Assumptions!$D$49)^($A87-2022)</f>
        <v>448293.62009307748</v>
      </c>
      <c r="K87" s="37">
        <f>'Total Cost'!I87/(1+Assumptions!$D$49)^($A87-2022)</f>
        <v>480326.58246857038</v>
      </c>
      <c r="L87" s="37">
        <f>'Total Cost'!J87/(1+Assumptions!$D$49)^($A87-2022)</f>
        <v>306392.6682152588</v>
      </c>
      <c r="M87" s="37">
        <f>'Total Cost'!K87/(1+Assumptions!$D$49)^($A87-2022)</f>
        <v>237108.08306484937</v>
      </c>
      <c r="N87" s="37">
        <f>'Total Cost'!L87/(1+Assumptions!$D$49)^($A87-2022)</f>
        <v>208840.47562098675</v>
      </c>
      <c r="O87" s="37">
        <f>'Total Cost'!M87/(1+Assumptions!$D$49)^($A87-2022)</f>
        <v>88347.618295614564</v>
      </c>
      <c r="P87" s="38">
        <f>'Total Cost'!N87/(1+Assumptions!$D$49)^($A87-2022)</f>
        <v>11214766.501728106</v>
      </c>
      <c r="Q87" s="38">
        <f>'Total Cost'!O87/(1+Assumptions!$D$49)^($A87-2022)</f>
        <v>20383968.89399216</v>
      </c>
      <c r="R87" s="38">
        <f>'Total Cost'!P87/(1+Assumptions!$D$49)^($A87-2022)</f>
        <v>15329100.076222504</v>
      </c>
      <c r="S87" s="38">
        <f>'Total Cost'!Q87/(1+Assumptions!$D$49)^($A87-2022)</f>
        <v>5765871.5181189524</v>
      </c>
      <c r="T87" s="38">
        <f>'Total Cost'!R87/(1+Assumptions!$D$49)^($A87-2022)</f>
        <v>3862618.0357201574</v>
      </c>
      <c r="U87" s="38">
        <f>'Total Cost'!S87/(1+Assumptions!$D$49)^($A87-2022)</f>
        <v>2139524.3978170259</v>
      </c>
      <c r="V87" s="84">
        <f t="shared" si="11"/>
        <v>11845385.154628731</v>
      </c>
      <c r="W87" s="84">
        <f t="shared" si="6"/>
        <v>21098208.59994638</v>
      </c>
      <c r="X87" s="84">
        <f t="shared" si="7"/>
        <v>15882126.219049521</v>
      </c>
      <c r="Y87" s="84">
        <f t="shared" si="8"/>
        <v>6165164.0780416783</v>
      </c>
      <c r="Z87" s="84">
        <f t="shared" si="9"/>
        <v>4206435.5705126226</v>
      </c>
      <c r="AA87" s="84">
        <f t="shared" si="10"/>
        <v>2308787.5829981603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175483.31634263435</v>
      </c>
      <c r="E88" s="36">
        <f>'Total Cost'!C88/(1+Assumptions!$D$49)^($A88-2022)</f>
        <v>225135.57251710075</v>
      </c>
      <c r="F88" s="36">
        <f>'Total Cost'!D88/(1+Assumptions!$D$49)^($A88-2022)</f>
        <v>237378.59458751703</v>
      </c>
      <c r="G88" s="36">
        <f>'Total Cost'!E88/(1+Assumptions!$D$49)^($A88-2022)</f>
        <v>156098.53139780849</v>
      </c>
      <c r="H88" s="36">
        <f>'Total Cost'!F88/(1+Assumptions!$D$49)^($A88-2022)</f>
        <v>129912.06752497351</v>
      </c>
      <c r="I88" s="36">
        <f>'Total Cost'!G88/(1+Assumptions!$D$49)^($A88-2022)</f>
        <v>77879.223725704011</v>
      </c>
      <c r="J88" s="37">
        <f>'Total Cost'!H88/(1+Assumptions!$D$49)^($A88-2022)</f>
        <v>428584.39614971296</v>
      </c>
      <c r="K88" s="37">
        <f>'Total Cost'!I88/(1+Assumptions!$D$49)^($A88-2022)</f>
        <v>459227.09534213669</v>
      </c>
      <c r="L88" s="37">
        <f>'Total Cost'!J88/(1+Assumptions!$D$49)^($A88-2022)</f>
        <v>292949.95095922396</v>
      </c>
      <c r="M88" s="37">
        <f>'Total Cost'!K88/(1+Assumptions!$D$49)^($A88-2022)</f>
        <v>226761.61124063598</v>
      </c>
      <c r="N88" s="37">
        <f>'Total Cost'!L88/(1+Assumptions!$D$49)^($A88-2022)</f>
        <v>199709.29907216251</v>
      </c>
      <c r="O88" s="37">
        <f>'Total Cost'!M88/(1+Assumptions!$D$49)^($A88-2022)</f>
        <v>84479.352632719107</v>
      </c>
      <c r="P88" s="38">
        <f>'Total Cost'!N88/(1+Assumptions!$D$49)^($A88-2022)</f>
        <v>10729621.432388565</v>
      </c>
      <c r="Q88" s="38">
        <f>'Total Cost'!O88/(1+Assumptions!$D$49)^($A88-2022)</f>
        <v>19503653.766877912</v>
      </c>
      <c r="R88" s="38">
        <f>'Total Cost'!P88/(1+Assumptions!$D$49)^($A88-2022)</f>
        <v>14668624.172519296</v>
      </c>
      <c r="S88" s="38">
        <f>'Total Cost'!Q88/(1+Assumptions!$D$49)^($A88-2022)</f>
        <v>5519810.1986159636</v>
      </c>
      <c r="T88" s="38">
        <f>'Total Cost'!R88/(1+Assumptions!$D$49)^($A88-2022)</f>
        <v>3697223.7931874385</v>
      </c>
      <c r="U88" s="38">
        <f>'Total Cost'!S88/(1+Assumptions!$D$49)^($A88-2022)</f>
        <v>2047685.3358345239</v>
      </c>
      <c r="V88" s="84">
        <f t="shared" si="11"/>
        <v>11333689.144880911</v>
      </c>
      <c r="W88" s="84">
        <f t="shared" si="6"/>
        <v>20188016.43473715</v>
      </c>
      <c r="X88" s="84">
        <f t="shared" si="7"/>
        <v>15198952.718066037</v>
      </c>
      <c r="Y88" s="84">
        <f t="shared" si="8"/>
        <v>5902670.3412544075</v>
      </c>
      <c r="Z88" s="84">
        <f t="shared" si="9"/>
        <v>4026845.1597845745</v>
      </c>
      <c r="AA88" s="84">
        <f t="shared" si="10"/>
        <v>2210043.9121929472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168898.33414764327</v>
      </c>
      <c r="E89" s="36">
        <f>'Total Cost'!C89/(1+Assumptions!$D$49)^($A89-2022)</f>
        <v>216687.39768554232</v>
      </c>
      <c r="F89" s="36">
        <f>'Total Cost'!D89/(1+Assumptions!$D$49)^($A89-2022)</f>
        <v>228471.00239351741</v>
      </c>
      <c r="G89" s="36">
        <f>'Total Cost'!E89/(1+Assumptions!$D$49)^($A89-2022)</f>
        <v>150240.96002668265</v>
      </c>
      <c r="H89" s="36">
        <f>'Total Cost'!F89/(1+Assumptions!$D$49)^($A89-2022)</f>
        <v>125037.1388457359</v>
      </c>
      <c r="I89" s="36">
        <f>'Total Cost'!G89/(1+Assumptions!$D$49)^($A89-2022)</f>
        <v>74956.81883684166</v>
      </c>
      <c r="J89" s="37">
        <f>'Total Cost'!H89/(1+Assumptions!$D$49)^($A89-2022)</f>
        <v>409743.32324191317</v>
      </c>
      <c r="K89" s="37">
        <f>'Total Cost'!I89/(1+Assumptions!$D$49)^($A89-2022)</f>
        <v>439056.28056862281</v>
      </c>
      <c r="L89" s="37">
        <f>'Total Cost'!J89/(1+Assumptions!$D$49)^($A89-2022)</f>
        <v>280098.25337641168</v>
      </c>
      <c r="M89" s="37">
        <f>'Total Cost'!K89/(1+Assumptions!$D$49)^($A89-2022)</f>
        <v>216867.78562750461</v>
      </c>
      <c r="N89" s="37">
        <f>'Total Cost'!L89/(1+Assumptions!$D$49)^($A89-2022)</f>
        <v>190978.32839176929</v>
      </c>
      <c r="O89" s="37">
        <f>'Total Cost'!M89/(1+Assumptions!$D$49)^($A89-2022)</f>
        <v>80780.843732151567</v>
      </c>
      <c r="P89" s="38">
        <f>'Total Cost'!N89/(1+Assumptions!$D$49)^($A89-2022)</f>
        <v>10265543.627656864</v>
      </c>
      <c r="Q89" s="38">
        <f>'Total Cost'!O89/(1+Assumptions!$D$49)^($A89-2022)</f>
        <v>18661504.855667725</v>
      </c>
      <c r="R89" s="38">
        <f>'Total Cost'!P89/(1+Assumptions!$D$49)^($A89-2022)</f>
        <v>14036719.911450604</v>
      </c>
      <c r="S89" s="38">
        <f>'Total Cost'!Q89/(1+Assumptions!$D$49)^($A89-2022)</f>
        <v>5284295.2809240231</v>
      </c>
      <c r="T89" s="38">
        <f>'Total Cost'!R89/(1+Assumptions!$D$49)^($A89-2022)</f>
        <v>3538941.6769447871</v>
      </c>
      <c r="U89" s="38">
        <f>'Total Cost'!S89/(1+Assumptions!$D$49)^($A89-2022)</f>
        <v>1959804.8701492322</v>
      </c>
      <c r="V89" s="84">
        <f t="shared" si="11"/>
        <v>10844185.285046421</v>
      </c>
      <c r="W89" s="84">
        <f t="shared" si="6"/>
        <v>19317248.53392189</v>
      </c>
      <c r="X89" s="84">
        <f t="shared" si="7"/>
        <v>14545289.167220533</v>
      </c>
      <c r="Y89" s="84">
        <f t="shared" si="8"/>
        <v>5651404.0265782103</v>
      </c>
      <c r="Z89" s="84">
        <f t="shared" si="9"/>
        <v>3854957.1441822923</v>
      </c>
      <c r="AA89" s="84">
        <f t="shared" si="10"/>
        <v>2115542.5327182254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162560.45231188904</v>
      </c>
      <c r="E90" s="36">
        <f>'Total Cost'!C90/(1+Assumptions!$D$49)^($A90-2022)</f>
        <v>208556.2392063383</v>
      </c>
      <c r="F90" s="36">
        <f>'Total Cost'!D90/(1+Assumptions!$D$49)^($A90-2022)</f>
        <v>219897.66611181889</v>
      </c>
      <c r="G90" s="36">
        <f>'Total Cost'!E90/(1+Assumptions!$D$49)^($A90-2022)</f>
        <v>144603.19304487805</v>
      </c>
      <c r="H90" s="36">
        <f>'Total Cost'!F90/(1+Assumptions!$D$49)^($A90-2022)</f>
        <v>120345.14105260004</v>
      </c>
      <c r="I90" s="36">
        <f>'Total Cost'!G90/(1+Assumptions!$D$49)^($A90-2022)</f>
        <v>72144.076704307343</v>
      </c>
      <c r="J90" s="37">
        <f>'Total Cost'!H90/(1+Assumptions!$D$49)^($A90-2022)</f>
        <v>391732.09619681939</v>
      </c>
      <c r="K90" s="37">
        <f>'Total Cost'!I90/(1+Assumptions!$D$49)^($A90-2022)</f>
        <v>419773.19100881938</v>
      </c>
      <c r="L90" s="37">
        <f>'Total Cost'!J90/(1+Assumptions!$D$49)^($A90-2022)</f>
        <v>267811.5418310191</v>
      </c>
      <c r="M90" s="37">
        <f>'Total Cost'!K90/(1+Assumptions!$D$49)^($A90-2022)</f>
        <v>207406.75683264525</v>
      </c>
      <c r="N90" s="37">
        <f>'Total Cost'!L90/(1+Assumptions!$D$49)^($A90-2022)</f>
        <v>182629.9847848152</v>
      </c>
      <c r="O90" s="37">
        <f>'Total Cost'!M90/(1+Assumptions!$D$49)^($A90-2022)</f>
        <v>77244.626517082128</v>
      </c>
      <c r="P90" s="38">
        <f>'Total Cost'!N90/(1+Assumptions!$D$49)^($A90-2022)</f>
        <v>9821614.946987696</v>
      </c>
      <c r="Q90" s="38">
        <f>'Total Cost'!O90/(1+Assumptions!$D$49)^($A90-2022)</f>
        <v>17855861.334726639</v>
      </c>
      <c r="R90" s="38">
        <f>'Total Cost'!P90/(1+Assumptions!$D$49)^($A90-2022)</f>
        <v>13432146.587409463</v>
      </c>
      <c r="S90" s="38">
        <f>'Total Cost'!Q90/(1+Assumptions!$D$49)^($A90-2022)</f>
        <v>5058872.832002379</v>
      </c>
      <c r="T90" s="38">
        <f>'Total Cost'!R90/(1+Assumptions!$D$49)^($A90-2022)</f>
        <v>3387464.6062563136</v>
      </c>
      <c r="U90" s="38">
        <f>'Total Cost'!S90/(1+Assumptions!$D$49)^($A90-2022)</f>
        <v>1875711.6897655153</v>
      </c>
      <c r="V90" s="84">
        <f t="shared" si="11"/>
        <v>10375907.495496403</v>
      </c>
      <c r="W90" s="84">
        <f t="shared" si="6"/>
        <v>18484190.764941797</v>
      </c>
      <c r="X90" s="84">
        <f t="shared" si="7"/>
        <v>13919855.795352301</v>
      </c>
      <c r="Y90" s="84">
        <f t="shared" si="8"/>
        <v>5410882.7818799019</v>
      </c>
      <c r="Z90" s="84">
        <f t="shared" si="9"/>
        <v>3690439.7320937291</v>
      </c>
      <c r="AA90" s="84">
        <f t="shared" si="10"/>
        <v>2025100.3929869048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194482.94352035489</v>
      </c>
      <c r="E91" s="36">
        <f>'Total Cost'!C91/(1+Assumptions!$D$49)^($A91-2022)</f>
        <v>249511.06319859484</v>
      </c>
      <c r="F91" s="36">
        <f>'Total Cost'!D91/(1+Assumptions!$D$49)^($A91-2022)</f>
        <v>263079.6406535033</v>
      </c>
      <c r="G91" s="36">
        <f>'Total Cost'!E91/(1+Assumptions!$D$49)^($A91-2022)</f>
        <v>172999.36255008314</v>
      </c>
      <c r="H91" s="36">
        <f>'Total Cost'!F91/(1+Assumptions!$D$49)^($A91-2022)</f>
        <v>143977.68299375111</v>
      </c>
      <c r="I91" s="36">
        <f>'Total Cost'!G91/(1+Assumptions!$D$49)^($A91-2022)</f>
        <v>86311.228810390065</v>
      </c>
      <c r="J91" s="37">
        <f>'Total Cost'!H91/(1+Assumptions!$D$49)^($A91-2022)</f>
        <v>465527.41639499302</v>
      </c>
      <c r="K91" s="37">
        <f>'Total Cost'!I91/(1+Assumptions!$D$49)^($A91-2022)</f>
        <v>498870.83339622949</v>
      </c>
      <c r="L91" s="37">
        <f>'Total Cost'!J91/(1+Assumptions!$D$49)^($A91-2022)</f>
        <v>318293.07661743782</v>
      </c>
      <c r="M91" s="37">
        <f>'Total Cost'!K91/(1+Assumptions!$D$49)^($A91-2022)</f>
        <v>246564.30067192292</v>
      </c>
      <c r="N91" s="37">
        <f>'Total Cost'!L91/(1+Assumptions!$D$49)^($A91-2022)</f>
        <v>217089.77508573924</v>
      </c>
      <c r="O91" s="37">
        <f>'Total Cost'!M91/(1+Assumptions!$D$49)^($A91-2022)</f>
        <v>91813.670711107145</v>
      </c>
      <c r="P91" s="38">
        <f>'Total Cost'!N91/(1+Assumptions!$D$49)^($A91-2022)</f>
        <v>11680578.302239917</v>
      </c>
      <c r="Q91" s="38">
        <f>'Total Cost'!O91/(1+Assumptions!$D$49)^($A91-2022)</f>
        <v>21237114.051816914</v>
      </c>
      <c r="R91" s="38">
        <f>'Total Cost'!P91/(1+Assumptions!$D$49)^($A91-2022)</f>
        <v>15977390.141088732</v>
      </c>
      <c r="S91" s="38">
        <f>'Total Cost'!Q91/(1+Assumptions!$D$49)^($A91-2022)</f>
        <v>6020066.5042779408</v>
      </c>
      <c r="T91" s="38">
        <f>'Total Cost'!R91/(1+Assumptions!$D$49)^($A91-2022)</f>
        <v>4030481.3195682419</v>
      </c>
      <c r="U91" s="38">
        <f>'Total Cost'!S91/(1+Assumptions!$D$49)^($A91-2022)</f>
        <v>2231516.329272016</v>
      </c>
      <c r="V91" s="84">
        <f t="shared" si="11"/>
        <v>12340588.662155265</v>
      </c>
      <c r="W91" s="84">
        <f t="shared" si="6"/>
        <v>21985495.94841174</v>
      </c>
      <c r="X91" s="84">
        <f t="shared" si="7"/>
        <v>16558762.858359672</v>
      </c>
      <c r="Y91" s="84">
        <f t="shared" si="8"/>
        <v>6439630.1674999464</v>
      </c>
      <c r="Z91" s="84">
        <f t="shared" si="9"/>
        <v>4391548.7776477318</v>
      </c>
      <c r="AA91" s="84">
        <f t="shared" si="10"/>
        <v>2409641.228793513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187185.00348250839</v>
      </c>
      <c r="E92" s="36">
        <f>'Total Cost'!C92/(1+Assumptions!$D$49)^($A92-2022)</f>
        <v>240148.20214228789</v>
      </c>
      <c r="F92" s="36">
        <f>'Total Cost'!D92/(1+Assumptions!$D$49)^($A92-2022)</f>
        <v>253207.62098990477</v>
      </c>
      <c r="G92" s="36">
        <f>'Total Cost'!E92/(1+Assumptions!$D$49)^($A92-2022)</f>
        <v>166507.59030711502</v>
      </c>
      <c r="H92" s="36">
        <f>'Total Cost'!F92/(1+Assumptions!$D$49)^($A92-2022)</f>
        <v>138574.94443860117</v>
      </c>
      <c r="I92" s="36">
        <f>'Total Cost'!G92/(1+Assumptions!$D$49)^($A92-2022)</f>
        <v>83072.4143362295</v>
      </c>
      <c r="J92" s="37">
        <f>'Total Cost'!H92/(1+Assumptions!$D$49)^($A92-2022)</f>
        <v>445067.66029289272</v>
      </c>
      <c r="K92" s="37">
        <f>'Total Cost'!I92/(1+Assumptions!$D$49)^($A92-2022)</f>
        <v>476964.73710212391</v>
      </c>
      <c r="L92" s="37">
        <f>'Total Cost'!J92/(1+Assumptions!$D$49)^($A92-2022)</f>
        <v>304333.62670435285</v>
      </c>
      <c r="M92" s="37">
        <f>'Total Cost'!K92/(1+Assumptions!$D$49)^($A92-2022)</f>
        <v>235810.29814500702</v>
      </c>
      <c r="N92" s="37">
        <f>'Total Cost'!L92/(1+Assumptions!$D$49)^($A92-2022)</f>
        <v>207602.11765479442</v>
      </c>
      <c r="O92" s="37">
        <f>'Total Cost'!M92/(1+Assumptions!$D$49)^($A92-2022)</f>
        <v>87795.334639338704</v>
      </c>
      <c r="P92" s="38">
        <f>'Total Cost'!N92/(1+Assumptions!$D$49)^($A92-2022)</f>
        <v>11175632.434036594</v>
      </c>
      <c r="Q92" s="38">
        <f>'Total Cost'!O92/(1+Assumptions!$D$49)^($A92-2022)</f>
        <v>20320602.399972923</v>
      </c>
      <c r="R92" s="38">
        <f>'Total Cost'!P92/(1+Assumptions!$D$49)^($A92-2022)</f>
        <v>15289480.08311775</v>
      </c>
      <c r="S92" s="38">
        <f>'Total Cost'!Q92/(1+Assumptions!$D$49)^($A92-2022)</f>
        <v>5763356.51807277</v>
      </c>
      <c r="T92" s="38">
        <f>'Total Cost'!R92/(1+Assumptions!$D$49)^($A92-2022)</f>
        <v>3858030.6550088469</v>
      </c>
      <c r="U92" s="38">
        <f>'Total Cost'!S92/(1+Assumptions!$D$49)^($A92-2022)</f>
        <v>2135800.1625996176</v>
      </c>
      <c r="V92" s="84">
        <f t="shared" si="11"/>
        <v>11807885.097811995</v>
      </c>
      <c r="W92" s="84">
        <f t="shared" si="6"/>
        <v>21037715.339217335</v>
      </c>
      <c r="X92" s="84">
        <f t="shared" si="7"/>
        <v>15847021.330812007</v>
      </c>
      <c r="Y92" s="84">
        <f t="shared" si="8"/>
        <v>6165674.406524892</v>
      </c>
      <c r="Z92" s="84">
        <f t="shared" si="9"/>
        <v>4204207.7171022426</v>
      </c>
      <c r="AA92" s="84">
        <f t="shared" si="10"/>
        <v>2306667.9115751861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180160.91742811119</v>
      </c>
      <c r="E93" s="36">
        <f>'Total Cost'!C93/(1+Assumptions!$D$49)^($A93-2022)</f>
        <v>231136.68088645276</v>
      </c>
      <c r="F93" s="36">
        <f>'Total Cost'!D93/(1+Assumptions!$D$49)^($A93-2022)</f>
        <v>243706.04721864653</v>
      </c>
      <c r="G93" s="36">
        <f>'Total Cost'!E93/(1+Assumptions!$D$49)^($A93-2022)</f>
        <v>160259.42073547101</v>
      </c>
      <c r="H93" s="36">
        <f>'Total Cost'!F93/(1+Assumptions!$D$49)^($A93-2022)</f>
        <v>133374.9427471676</v>
      </c>
      <c r="I93" s="36">
        <f>'Total Cost'!G93/(1+Assumptions!$D$49)^($A93-2022)</f>
        <v>79955.135835343928</v>
      </c>
      <c r="J93" s="37">
        <f>'Total Cost'!H93/(1+Assumptions!$D$49)^($A93-2022)</f>
        <v>425508.83082700538</v>
      </c>
      <c r="K93" s="37">
        <f>'Total Cost'!I93/(1+Assumptions!$D$49)^($A93-2022)</f>
        <v>456022.49783890852</v>
      </c>
      <c r="L93" s="37">
        <f>'Total Cost'!J93/(1+Assumptions!$D$49)^($A93-2022)</f>
        <v>290987.70077326754</v>
      </c>
      <c r="M93" s="37">
        <f>'Total Cost'!K93/(1+Assumptions!$D$49)^($A93-2022)</f>
        <v>225526.56683882678</v>
      </c>
      <c r="N93" s="37">
        <f>'Total Cost'!L93/(1+Assumptions!$D$49)^($A93-2022)</f>
        <v>198530.12232060186</v>
      </c>
      <c r="O93" s="37">
        <f>'Total Cost'!M93/(1+Assumptions!$D$49)^($A93-2022)</f>
        <v>83953.273772008877</v>
      </c>
      <c r="P93" s="38">
        <f>'Total Cost'!N93/(1+Assumptions!$D$49)^($A93-2022)</f>
        <v>10692599.254818583</v>
      </c>
      <c r="Q93" s="38">
        <f>'Total Cost'!O93/(1+Assumptions!$D$49)^($A93-2022)</f>
        <v>19443799.531041235</v>
      </c>
      <c r="R93" s="38">
        <f>'Total Cost'!P93/(1+Assumptions!$D$49)^($A93-2022)</f>
        <v>14631307.833326571</v>
      </c>
      <c r="S93" s="38">
        <f>'Total Cost'!Q93/(1+Assumptions!$D$49)^($A93-2022)</f>
        <v>5517641.0246211523</v>
      </c>
      <c r="T93" s="38">
        <f>'Total Cost'!R93/(1+Assumptions!$D$49)^($A93-2022)</f>
        <v>3692990.0831850781</v>
      </c>
      <c r="U93" s="38">
        <f>'Total Cost'!S93/(1+Assumptions!$D$49)^($A93-2022)</f>
        <v>2044206.7346781306</v>
      </c>
      <c r="V93" s="84">
        <f t="shared" si="11"/>
        <v>11298269.0030737</v>
      </c>
      <c r="W93" s="84">
        <f t="shared" si="6"/>
        <v>20130958.709766597</v>
      </c>
      <c r="X93" s="84">
        <f t="shared" si="7"/>
        <v>15166001.581318485</v>
      </c>
      <c r="Y93" s="84">
        <f t="shared" si="8"/>
        <v>5903427.0121954503</v>
      </c>
      <c r="Z93" s="84">
        <f t="shared" si="9"/>
        <v>4024895.1482528476</v>
      </c>
      <c r="AA93" s="84">
        <f t="shared" si="10"/>
        <v>2208115.1442854833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173400.4090320823</v>
      </c>
      <c r="E94" s="36">
        <f>'Total Cost'!C94/(1+Assumptions!$D$49)^($A94-2022)</f>
        <v>222463.31546364049</v>
      </c>
      <c r="F94" s="36">
        <f>'Total Cost'!D94/(1+Assumptions!$D$49)^($A94-2022)</f>
        <v>234561.01841936717</v>
      </c>
      <c r="G94" s="36">
        <f>'Total Cost'!E94/(1+Assumptions!$D$49)^($A94-2022)</f>
        <v>154245.71268551509</v>
      </c>
      <c r="H94" s="36">
        <f>'Total Cost'!F94/(1+Assumptions!$D$49)^($A94-2022)</f>
        <v>128370.07025243306</v>
      </c>
      <c r="I94" s="36">
        <f>'Total Cost'!G94/(1+Assumptions!$D$49)^($A94-2022)</f>
        <v>76954.832690594674</v>
      </c>
      <c r="J94" s="37">
        <f>'Total Cost'!H94/(1+Assumptions!$D$49)^($A94-2022)</f>
        <v>406811.18791794468</v>
      </c>
      <c r="K94" s="37">
        <f>'Total Cost'!I94/(1+Assumptions!$D$49)^($A94-2022)</f>
        <v>436001.62968207215</v>
      </c>
      <c r="L94" s="37">
        <f>'Total Cost'!J94/(1+Assumptions!$D$49)^($A94-2022)</f>
        <v>278228.2824056698</v>
      </c>
      <c r="M94" s="37">
        <f>'Total Cost'!K94/(1+Assumptions!$D$49)^($A94-2022)</f>
        <v>215692.49260582842</v>
      </c>
      <c r="N94" s="37">
        <f>'Total Cost'!L94/(1+Assumptions!$D$49)^($A94-2022)</f>
        <v>189855.53806269672</v>
      </c>
      <c r="O94" s="37">
        <f>'Total Cost'!M94/(1+Assumptions!$D$49)^($A94-2022)</f>
        <v>80279.739059289292</v>
      </c>
      <c r="P94" s="38">
        <f>'Total Cost'!N94/(1+Assumptions!$D$49)^($A94-2022)</f>
        <v>10230524.371051418</v>
      </c>
      <c r="Q94" s="38">
        <f>'Total Cost'!O94/(1+Assumptions!$D$49)^($A94-2022)</f>
        <v>18604978.592870418</v>
      </c>
      <c r="R94" s="38">
        <f>'Total Cost'!P94/(1+Assumptions!$D$49)^($A94-2022)</f>
        <v>14001582.895351302</v>
      </c>
      <c r="S94" s="38">
        <f>'Total Cost'!Q94/(1+Assumptions!$D$49)^($A94-2022)</f>
        <v>5282447.1503398446</v>
      </c>
      <c r="T94" s="38">
        <f>'Total Cost'!R94/(1+Assumptions!$D$49)^($A94-2022)</f>
        <v>3535039.8846363733</v>
      </c>
      <c r="U94" s="38">
        <f>'Total Cost'!S94/(1+Assumptions!$D$49)^($A94-2022)</f>
        <v>1956557.7541347959</v>
      </c>
      <c r="V94" s="84">
        <f t="shared" si="11"/>
        <v>10810735.968001444</v>
      </c>
      <c r="W94" s="84">
        <f t="shared" si="6"/>
        <v>19263443.538016129</v>
      </c>
      <c r="X94" s="84">
        <f t="shared" si="7"/>
        <v>14514372.196176339</v>
      </c>
      <c r="Y94" s="84">
        <f t="shared" si="8"/>
        <v>5652385.3556311885</v>
      </c>
      <c r="Z94" s="84">
        <f t="shared" si="9"/>
        <v>3853265.492951503</v>
      </c>
      <c r="AA94" s="84">
        <f t="shared" si="10"/>
        <v>2113792.3258846798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166893.58758672632</v>
      </c>
      <c r="E95" s="36">
        <f>'Total Cost'!C95/(1+Assumptions!$D$49)^($A95-2022)</f>
        <v>214115.41663258304</v>
      </c>
      <c r="F95" s="36">
        <f>'Total Cost'!D95/(1+Assumptions!$D$49)^($A95-2022)</f>
        <v>225759.15530142441</v>
      </c>
      <c r="G95" s="36">
        <f>'Total Cost'!E95/(1+Assumptions!$D$49)^($A95-2022)</f>
        <v>148457.66802772752</v>
      </c>
      <c r="H95" s="36">
        <f>'Total Cost'!F95/(1+Assumptions!$D$49)^($A95-2022)</f>
        <v>123553.00476381679</v>
      </c>
      <c r="I95" s="36">
        <f>'Total Cost'!G95/(1+Assumptions!$D$49)^($A95-2022)</f>
        <v>74067.11542124096</v>
      </c>
      <c r="J95" s="37">
        <f>'Total Cost'!H95/(1+Assumptions!$D$49)^($A95-2022)</f>
        <v>388936.74714838399</v>
      </c>
      <c r="K95" s="37">
        <f>'Total Cost'!I95/(1+Assumptions!$D$49)^($A95-2022)</f>
        <v>416861.52248905128</v>
      </c>
      <c r="L95" s="37">
        <f>'Total Cost'!J95/(1+Assumptions!$D$49)^($A95-2022)</f>
        <v>266029.54690131621</v>
      </c>
      <c r="M95" s="37">
        <f>'Total Cost'!K95/(1+Assumptions!$D$49)^($A95-2022)</f>
        <v>206288.36687599323</v>
      </c>
      <c r="N95" s="37">
        <f>'Total Cost'!L95/(1+Assumptions!$D$49)^($A95-2022)</f>
        <v>181560.91684583138</v>
      </c>
      <c r="O95" s="37">
        <f>'Total Cost'!M95/(1+Assumptions!$D$49)^($A95-2022)</f>
        <v>76767.322745937883</v>
      </c>
      <c r="P95" s="38">
        <f>'Total Cost'!N95/(1+Assumptions!$D$49)^($A95-2022)</f>
        <v>9788495.0996428467</v>
      </c>
      <c r="Q95" s="38">
        <f>'Total Cost'!O95/(1+Assumptions!$D$49)^($A95-2022)</f>
        <v>17802488.094986275</v>
      </c>
      <c r="R95" s="38">
        <f>'Total Cost'!P95/(1+Assumptions!$D$49)^($A95-2022)</f>
        <v>13399070.979225382</v>
      </c>
      <c r="S95" s="38">
        <f>'Total Cost'!Q95/(1+Assumptions!$D$49)^($A95-2022)</f>
        <v>5057322.4430352747</v>
      </c>
      <c r="T95" s="38">
        <f>'Total Cost'!R95/(1+Assumptions!$D$49)^($A95-2022)</f>
        <v>3383874.1891159336</v>
      </c>
      <c r="U95" s="38">
        <f>'Total Cost'!S95/(1+Assumptions!$D$49)^($A95-2022)</f>
        <v>1872682.6695255691</v>
      </c>
      <c r="V95" s="84">
        <f t="shared" si="11"/>
        <v>10344325.434377957</v>
      </c>
      <c r="W95" s="84">
        <f t="shared" si="6"/>
        <v>18433465.034107909</v>
      </c>
      <c r="X95" s="84">
        <f t="shared" si="7"/>
        <v>13890859.681428123</v>
      </c>
      <c r="Y95" s="84">
        <f t="shared" si="8"/>
        <v>5412068.4779389957</v>
      </c>
      <c r="Z95" s="84">
        <f t="shared" si="9"/>
        <v>3688988.1107255816</v>
      </c>
      <c r="AA95" s="84">
        <f t="shared" si="10"/>
        <v>2023517.1076927478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160630.93353150555</v>
      </c>
      <c r="E96" s="36">
        <f>'Total Cost'!C96/(1+Assumptions!$D$49)^($A96-2022)</f>
        <v>206080.77131367574</v>
      </c>
      <c r="F96" s="36">
        <f>'Total Cost'!D96/(1+Assumptions!$D$49)^($A96-2022)</f>
        <v>217287.58062982731</v>
      </c>
      <c r="G96" s="36">
        <f>'Total Cost'!E96/(1+Assumptions!$D$49)^($A96-2022)</f>
        <v>142886.81878093228</v>
      </c>
      <c r="H96" s="36">
        <f>'Total Cost'!F96/(1+Assumptions!$D$49)^($A96-2022)</f>
        <v>118916.69885471924</v>
      </c>
      <c r="I96" s="36">
        <f>'Total Cost'!G96/(1+Assumptions!$D$49)^($A96-2022)</f>
        <v>71287.75926107516</v>
      </c>
      <c r="J96" s="37">
        <f>'Total Cost'!H96/(1+Assumptions!$D$49)^($A96-2022)</f>
        <v>371849.20209280855</v>
      </c>
      <c r="K96" s="37">
        <f>'Total Cost'!I96/(1+Assumptions!$D$49)^($A96-2022)</f>
        <v>398563.3589618043</v>
      </c>
      <c r="L96" s="37">
        <f>'Total Cost'!J96/(1+Assumptions!$D$49)^($A96-2022)</f>
        <v>254366.8086290505</v>
      </c>
      <c r="M96" s="37">
        <f>'Total Cost'!K96/(1+Assumptions!$D$49)^($A96-2022)</f>
        <v>197295.34679669933</v>
      </c>
      <c r="N96" s="37">
        <f>'Total Cost'!L96/(1+Assumptions!$D$49)^($A96-2022)</f>
        <v>173629.57822712779</v>
      </c>
      <c r="O96" s="37">
        <f>'Total Cost'!M96/(1+Assumptions!$D$49)^($A96-2022)</f>
        <v>73408.943313853277</v>
      </c>
      <c r="P96" s="38">
        <f>'Total Cost'!N96/(1+Assumptions!$D$49)^($A96-2022)</f>
        <v>9365638.6392179336</v>
      </c>
      <c r="Q96" s="38">
        <f>'Total Cost'!O96/(1+Assumptions!$D$49)^($A96-2022)</f>
        <v>17034748.608888622</v>
      </c>
      <c r="R96" s="38">
        <f>'Total Cost'!P96/(1+Assumptions!$D$49)^($A96-2022)</f>
        <v>12822591.544972247</v>
      </c>
      <c r="S96" s="38">
        <f>'Total Cost'!Q96/(1+Assumptions!$D$49)^($A96-2022)</f>
        <v>4841833.986548448</v>
      </c>
      <c r="T96" s="38">
        <f>'Total Cost'!R96/(1+Assumptions!$D$49)^($A96-2022)</f>
        <v>3239200.3734387034</v>
      </c>
      <c r="U96" s="38">
        <f>'Total Cost'!S96/(1+Assumptions!$D$49)^($A96-2022)</f>
        <v>1792418.3321133403</v>
      </c>
      <c r="V96" s="84">
        <f t="shared" si="11"/>
        <v>9898118.7748422474</v>
      </c>
      <c r="W96" s="84">
        <f t="shared" si="6"/>
        <v>17639392.739164103</v>
      </c>
      <c r="X96" s="84">
        <f t="shared" si="7"/>
        <v>13294245.934231125</v>
      </c>
      <c r="Y96" s="84">
        <f t="shared" si="8"/>
        <v>5182016.1521260794</v>
      </c>
      <c r="Z96" s="84">
        <f t="shared" si="9"/>
        <v>3531746.6505205506</v>
      </c>
      <c r="AA96" s="84">
        <f t="shared" si="10"/>
        <v>1937115.0346882688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154603.28452580472</v>
      </c>
      <c r="E97" s="36">
        <f>'Total Cost'!C97/(1+Assumptions!$D$49)^($A97-2022)</f>
        <v>198347.62472109057</v>
      </c>
      <c r="F97" s="36">
        <f>'Total Cost'!D97/(1+Assumptions!$D$49)^($A97-2022)</f>
        <v>209133.90038568157</v>
      </c>
      <c r="G97" s="36">
        <f>'Total Cost'!E97/(1+Assumptions!$D$49)^($A97-2022)</f>
        <v>137525.0147235356</v>
      </c>
      <c r="H97" s="36">
        <f>'Total Cost'!F97/(1+Assumptions!$D$49)^($A97-2022)</f>
        <v>114454.36955204926</v>
      </c>
      <c r="I97" s="36">
        <f>'Total Cost'!G97/(1+Assumptions!$D$49)^($A97-2022)</f>
        <v>68612.697977537377</v>
      </c>
      <c r="J97" s="37">
        <f>'Total Cost'!H97/(1+Assumptions!$D$49)^($A97-2022)</f>
        <v>355513.85008763481</v>
      </c>
      <c r="K97" s="37">
        <f>'Total Cost'!I97/(1+Assumptions!$D$49)^($A97-2022)</f>
        <v>381070.03538120905</v>
      </c>
      <c r="L97" s="37">
        <f>'Total Cost'!J97/(1+Assumptions!$D$49)^($A97-2022)</f>
        <v>243216.47070684182</v>
      </c>
      <c r="M97" s="37">
        <f>'Total Cost'!K97/(1+Assumptions!$D$49)^($A97-2022)</f>
        <v>188695.41713018352</v>
      </c>
      <c r="N97" s="37">
        <f>'Total Cost'!L97/(1+Assumptions!$D$49)^($A97-2022)</f>
        <v>166045.57552576889</v>
      </c>
      <c r="O97" s="37">
        <f>'Total Cost'!M97/(1+Assumptions!$D$49)^($A97-2022)</f>
        <v>70197.831089960004</v>
      </c>
      <c r="P97" s="38">
        <f>'Total Cost'!N97/(1+Assumptions!$D$49)^($A97-2022)</f>
        <v>8961120.3218092397</v>
      </c>
      <c r="Q97" s="38">
        <f>'Total Cost'!O97/(1+Assumptions!$D$49)^($A97-2022)</f>
        <v>16300249.613267858</v>
      </c>
      <c r="R97" s="38">
        <f>'Total Cost'!P97/(1+Assumptions!$D$49)^($A97-2022)</f>
        <v>12271015.453894466</v>
      </c>
      <c r="S97" s="38">
        <f>'Total Cost'!Q97/(1+Assumptions!$D$49)^($A97-2022)</f>
        <v>4635567.5539258569</v>
      </c>
      <c r="T97" s="38">
        <f>'Total Cost'!R97/(1+Assumptions!$D$49)^($A97-2022)</f>
        <v>3100738.4856029316</v>
      </c>
      <c r="U97" s="38">
        <f>'Total Cost'!S97/(1+Assumptions!$D$49)^($A97-2022)</f>
        <v>1715608.6733886302</v>
      </c>
      <c r="V97" s="84">
        <f t="shared" si="11"/>
        <v>9471237.4564226791</v>
      </c>
      <c r="W97" s="84">
        <f t="shared" si="6"/>
        <v>16879667.273370158</v>
      </c>
      <c r="X97" s="84">
        <f t="shared" si="7"/>
        <v>12723365.824986989</v>
      </c>
      <c r="Y97" s="84">
        <f t="shared" si="8"/>
        <v>4961787.985779576</v>
      </c>
      <c r="Z97" s="84">
        <f t="shared" si="9"/>
        <v>3381238.4306807499</v>
      </c>
      <c r="AA97" s="84">
        <f t="shared" si="10"/>
        <v>1854419.2024561276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148801.82204431281</v>
      </c>
      <c r="E98" s="36">
        <f>'Total Cost'!C98/(1+Assumptions!$D$49)^($A98-2022)</f>
        <v>190904.66316537809</v>
      </c>
      <c r="F98" s="36">
        <f>'Total Cost'!D98/(1+Assumptions!$D$49)^($A98-2022)</f>
        <v>201286.18563358593</v>
      </c>
      <c r="G98" s="36">
        <f>'Total Cost'!E98/(1+Assumptions!$D$49)^($A98-2022)</f>
        <v>132364.41146965037</v>
      </c>
      <c r="H98" s="36">
        <f>'Total Cost'!F98/(1+Assumptions!$D$49)^($A98-2022)</f>
        <v>110159.4884126502</v>
      </c>
      <c r="I98" s="36">
        <f>'Total Cost'!G98/(1+Assumptions!$D$49)^($A98-2022)</f>
        <v>66038.01792276674</v>
      </c>
      <c r="J98" s="37">
        <f>'Total Cost'!H98/(1+Assumptions!$D$49)^($A98-2022)</f>
        <v>339897.52128913969</v>
      </c>
      <c r="K98" s="37">
        <f>'Total Cost'!I98/(1+Assumptions!$D$49)^($A98-2022)</f>
        <v>364346.08585053694</v>
      </c>
      <c r="L98" s="37">
        <f>'Total Cost'!J98/(1+Assumptions!$D$49)^($A98-2022)</f>
        <v>232555.97690787108</v>
      </c>
      <c r="M98" s="37">
        <f>'Total Cost'!K98/(1+Assumptions!$D$49)^($A98-2022)</f>
        <v>180471.35383098034</v>
      </c>
      <c r="N98" s="37">
        <f>'Total Cost'!L98/(1+Assumptions!$D$49)^($A98-2022)</f>
        <v>158793.66348614401</v>
      </c>
      <c r="O98" s="37">
        <f>'Total Cost'!M98/(1+Assumptions!$D$49)^($A98-2022)</f>
        <v>67127.514489985115</v>
      </c>
      <c r="P98" s="38">
        <f>'Total Cost'!N98/(1+Assumptions!$D$49)^($A98-2022)</f>
        <v>8574141.941416271</v>
      </c>
      <c r="Q98" s="38">
        <f>'Total Cost'!O98/(1+Assumptions!$D$49)^($A98-2022)</f>
        <v>15597546.477758586</v>
      </c>
      <c r="R98" s="38">
        <f>'Total Cost'!P98/(1+Assumptions!$D$49)^($A98-2022)</f>
        <v>11743262.722823588</v>
      </c>
      <c r="S98" s="38">
        <f>'Total Cost'!Q98/(1+Assumptions!$D$49)^($A98-2022)</f>
        <v>4438126.7974341409</v>
      </c>
      <c r="T98" s="38">
        <f>'Total Cost'!R98/(1+Assumptions!$D$49)^($A98-2022)</f>
        <v>2968220.6940351389</v>
      </c>
      <c r="U98" s="38">
        <f>'Total Cost'!S98/(1+Assumptions!$D$49)^($A98-2022)</f>
        <v>1642104.3966862091</v>
      </c>
      <c r="V98" s="84">
        <f t="shared" si="11"/>
        <v>9062841.284749724</v>
      </c>
      <c r="W98" s="84">
        <f t="shared" si="6"/>
        <v>16152797.226774501</v>
      </c>
      <c r="X98" s="84">
        <f t="shared" si="7"/>
        <v>12177104.885365045</v>
      </c>
      <c r="Y98" s="84">
        <f t="shared" si="8"/>
        <v>4750962.5627347715</v>
      </c>
      <c r="Z98" s="84">
        <f t="shared" si="9"/>
        <v>3237173.8459339333</v>
      </c>
      <c r="AA98" s="84">
        <f t="shared" si="10"/>
        <v>1775269.9290989609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143218.05847541121</v>
      </c>
      <c r="E99" s="36">
        <f>'Total Cost'!C99/(1+Assumptions!$D$49)^($A99-2022)</f>
        <v>183740.99750139966</v>
      </c>
      <c r="F99" s="36">
        <f>'Total Cost'!D99/(1+Assumptions!$D$49)^($A99-2022)</f>
        <v>193732.95506945162</v>
      </c>
      <c r="G99" s="36">
        <f>'Total Cost'!E99/(1+Assumptions!$D$49)^($A99-2022)</f>
        <v>127397.4589926623</v>
      </c>
      <c r="H99" s="36">
        <f>'Total Cost'!F99/(1+Assumptions!$D$49)^($A99-2022)</f>
        <v>106025.77197210676</v>
      </c>
      <c r="I99" s="36">
        <f>'Total Cost'!G99/(1+Assumptions!$D$49)^($A99-2022)</f>
        <v>63559.952307885993</v>
      </c>
      <c r="J99" s="37">
        <f>'Total Cost'!H99/(1+Assumptions!$D$49)^($A99-2022)</f>
        <v>324968.5108734144</v>
      </c>
      <c r="K99" s="37">
        <f>'Total Cost'!I99/(1+Assumptions!$D$49)^($A99-2022)</f>
        <v>348357.60989247815</v>
      </c>
      <c r="L99" s="37">
        <f>'Total Cost'!J99/(1+Assumptions!$D$49)^($A99-2022)</f>
        <v>222363.76569406746</v>
      </c>
      <c r="M99" s="37">
        <f>'Total Cost'!K99/(1+Assumptions!$D$49)^($A99-2022)</f>
        <v>172606.68922914847</v>
      </c>
      <c r="N99" s="37">
        <f>'Total Cost'!L99/(1+Assumptions!$D$49)^($A99-2022)</f>
        <v>151859.26736842355</v>
      </c>
      <c r="O99" s="37">
        <f>'Total Cost'!M99/(1+Assumptions!$D$49)^($A99-2022)</f>
        <v>64191.806869992761</v>
      </c>
      <c r="P99" s="38">
        <f>'Total Cost'!N99/(1+Assumptions!$D$49)^($A99-2022)</f>
        <v>8203940.156045191</v>
      </c>
      <c r="Q99" s="38">
        <f>'Total Cost'!O99/(1+Assumptions!$D$49)^($A99-2022)</f>
        <v>14925257.579129344</v>
      </c>
      <c r="R99" s="38">
        <f>'Total Cost'!P99/(1+Assumptions!$D$49)^($A99-2022)</f>
        <v>11238300.376803825</v>
      </c>
      <c r="S99" s="38">
        <f>'Total Cost'!Q99/(1+Assumptions!$D$49)^($A99-2022)</f>
        <v>4249132.4738098709</v>
      </c>
      <c r="T99" s="38">
        <f>'Total Cost'!R99/(1+Assumptions!$D$49)^($A99-2022)</f>
        <v>2841390.7608587998</v>
      </c>
      <c r="U99" s="38">
        <f>'Total Cost'!S99/(1+Assumptions!$D$49)^($A99-2022)</f>
        <v>1571762.6822795321</v>
      </c>
      <c r="V99" s="84">
        <f t="shared" si="11"/>
        <v>8672126.7253940161</v>
      </c>
      <c r="W99" s="84">
        <f t="shared" si="6"/>
        <v>15457356.186523221</v>
      </c>
      <c r="X99" s="84">
        <f t="shared" si="7"/>
        <v>11654397.097567344</v>
      </c>
      <c r="Y99" s="84">
        <f t="shared" si="8"/>
        <v>4549136.6220316812</v>
      </c>
      <c r="Z99" s="84">
        <f t="shared" si="9"/>
        <v>3099275.8001993299</v>
      </c>
      <c r="AA99" s="84">
        <f t="shared" si="10"/>
        <v>1699514.4414574108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137843.82470369255</v>
      </c>
      <c r="E100" s="36">
        <f>'Total Cost'!C100/(1+Assumptions!$D$49)^($A100-2022)</f>
        <v>176846.14719737304</v>
      </c>
      <c r="F100" s="36">
        <f>'Total Cost'!D100/(1+Assumptions!$D$49)^($A100-2022)</f>
        <v>186463.15822321206</v>
      </c>
      <c r="G100" s="36">
        <f>'Total Cost'!E100/(1+Assumptions!$D$49)^($A100-2022)</f>
        <v>122616.89057944746</v>
      </c>
      <c r="H100" s="36">
        <f>'Total Cost'!F100/(1+Assumptions!$D$49)^($A100-2022)</f>
        <v>102047.17255195846</v>
      </c>
      <c r="I100" s="36">
        <f>'Total Cost'!G100/(1+Assumptions!$D$49)^($A100-2022)</f>
        <v>61174.875692142632</v>
      </c>
      <c r="J100" s="37">
        <f>'Total Cost'!H100/(1+Assumptions!$D$49)^($A100-2022)</f>
        <v>310696.51423902897</v>
      </c>
      <c r="K100" s="37">
        <f>'Total Cost'!I100/(1+Assumptions!$D$49)^($A100-2022)</f>
        <v>333072.20325108961</v>
      </c>
      <c r="L100" s="37">
        <f>'Total Cost'!J100/(1+Assumptions!$D$49)^($A100-2022)</f>
        <v>212619.22628286862</v>
      </c>
      <c r="M100" s="37">
        <f>'Total Cost'!K100/(1+Assumptions!$D$49)^($A100-2022)</f>
        <v>165085.67874837527</v>
      </c>
      <c r="N100" s="37">
        <f>'Total Cost'!L100/(1+Assumptions!$D$49)^($A100-2022)</f>
        <v>145228.45340345873</v>
      </c>
      <c r="O100" s="37">
        <f>'Total Cost'!M100/(1+Assumptions!$D$49)^($A100-2022)</f>
        <v>61384.793958787617</v>
      </c>
      <c r="P100" s="38">
        <f>'Total Cost'!N100/(1+Assumptions!$D$49)^($A100-2022)</f>
        <v>7849784.9599895319</v>
      </c>
      <c r="Q100" s="38">
        <f>'Total Cost'!O100/(1+Assumptions!$D$49)^($A100-2022)</f>
        <v>14282061.544077033</v>
      </c>
      <c r="R100" s="38">
        <f>'Total Cost'!P100/(1+Assumptions!$D$49)^($A100-2022)</f>
        <v>10755140.395882165</v>
      </c>
      <c r="S100" s="38">
        <f>'Total Cost'!Q100/(1+Assumptions!$D$49)^($A100-2022)</f>
        <v>4068221.7032063543</v>
      </c>
      <c r="T100" s="38">
        <f>'Total Cost'!R100/(1+Assumptions!$D$49)^($A100-2022)</f>
        <v>2720003.5381353688</v>
      </c>
      <c r="U100" s="38">
        <f>'Total Cost'!S100/(1+Assumptions!$D$49)^($A100-2022)</f>
        <v>1504446.9053620577</v>
      </c>
      <c r="V100" s="84">
        <f t="shared" si="11"/>
        <v>8298325.2989322534</v>
      </c>
      <c r="W100" s="84">
        <f t="shared" si="6"/>
        <v>14791979.894525496</v>
      </c>
      <c r="X100" s="84">
        <f t="shared" si="7"/>
        <v>11154222.780388245</v>
      </c>
      <c r="Y100" s="84">
        <f t="shared" si="8"/>
        <v>4355924.2725341767</v>
      </c>
      <c r="Z100" s="84">
        <f t="shared" si="9"/>
        <v>2967279.1640907861</v>
      </c>
      <c r="AA100" s="84">
        <f t="shared" si="10"/>
        <v>1627006.5750129879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161427.77774063774</v>
      </c>
      <c r="E101" s="36">
        <f>'Total Cost'!C101/(1+Assumptions!$D$49)^($A101-2022)</f>
        <v>207103.07919438413</v>
      </c>
      <c r="F101" s="36">
        <f>'Total Cost'!D101/(1+Assumptions!$D$49)^($A101-2022)</f>
        <v>218365.48229256814</v>
      </c>
      <c r="G101" s="36">
        <f>'Total Cost'!E101/(1+Assumptions!$D$49)^($A101-2022)</f>
        <v>143595.6395018464</v>
      </c>
      <c r="H101" s="36">
        <f>'Total Cost'!F101/(1+Assumptions!$D$49)^($A101-2022)</f>
        <v>119506.61065295275</v>
      </c>
      <c r="I101" s="36">
        <f>'Total Cost'!G101/(1+Assumptions!$D$49)^($A101-2022)</f>
        <v>71641.397485670634</v>
      </c>
      <c r="J101" s="37">
        <f>'Total Cost'!H101/(1+Assumptions!$D$49)^($A101-2022)</f>
        <v>361438.7631391554</v>
      </c>
      <c r="K101" s="37">
        <f>'Total Cost'!I101/(1+Assumptions!$D$49)^($A101-2022)</f>
        <v>387484.91505692399</v>
      </c>
      <c r="L101" s="37">
        <f>'Total Cost'!J101/(1+Assumptions!$D$49)^($A101-2022)</f>
        <v>247368.54484140658</v>
      </c>
      <c r="M101" s="37">
        <f>'Total Cost'!K101/(1+Assumptions!$D$49)^($A101-2022)</f>
        <v>192116.66417721816</v>
      </c>
      <c r="N101" s="37">
        <f>'Total Cost'!L101/(1+Assumptions!$D$49)^($A101-2022)</f>
        <v>168991.87851484414</v>
      </c>
      <c r="O101" s="37">
        <f>'Total Cost'!M101/(1+Assumptions!$D$49)^($A101-2022)</f>
        <v>71424.235765895544</v>
      </c>
      <c r="P101" s="38">
        <f>'Total Cost'!N101/(1+Assumptions!$D$49)^($A101-2022)</f>
        <v>9138984.1331759915</v>
      </c>
      <c r="Q101" s="38">
        <f>'Total Cost'!O101/(1+Assumptions!$D$49)^($A101-2022)</f>
        <v>16628953.181480696</v>
      </c>
      <c r="R101" s="38">
        <f>'Total Cost'!P101/(1+Assumptions!$D$49)^($A101-2022)</f>
        <v>12523812.225740233</v>
      </c>
      <c r="S101" s="38">
        <f>'Total Cost'!Q101/(1+Assumptions!$D$49)^($A101-2022)</f>
        <v>4739299.4697075943</v>
      </c>
      <c r="T101" s="38">
        <f>'Total Cost'!R101/(1+Assumptions!$D$49)^($A101-2022)</f>
        <v>3168203.92184223</v>
      </c>
      <c r="U101" s="38">
        <f>'Total Cost'!S101/(1+Assumptions!$D$49)^($A101-2022)</f>
        <v>1752152.345840211</v>
      </c>
      <c r="V101" s="84">
        <f t="shared" si="11"/>
        <v>9661850.6740557849</v>
      </c>
      <c r="W101" s="84">
        <f t="shared" si="6"/>
        <v>17223541.175732005</v>
      </c>
      <c r="X101" s="84">
        <f t="shared" si="7"/>
        <v>12989546.252874209</v>
      </c>
      <c r="Y101" s="84">
        <f t="shared" si="8"/>
        <v>5075011.7733866591</v>
      </c>
      <c r="Z101" s="84">
        <f t="shared" si="9"/>
        <v>3456702.4110100269</v>
      </c>
      <c r="AA101" s="84">
        <f t="shared" si="10"/>
        <v>1895217.9790917772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155370.22728881272</v>
      </c>
      <c r="E102" s="36">
        <f>'Total Cost'!C102/(1+Assumptions!$D$49)^($A102-2022)</f>
        <v>199331.57066898065</v>
      </c>
      <c r="F102" s="36">
        <f>'Total Cost'!D102/(1+Assumptions!$D$49)^($A102-2022)</f>
        <v>210171.35396820013</v>
      </c>
      <c r="G102" s="36">
        <f>'Total Cost'!E102/(1+Assumptions!$D$49)^($A102-2022)</f>
        <v>138207.23706504851</v>
      </c>
      <c r="H102" s="36">
        <f>'Total Cost'!F102/(1+Assumptions!$D$49)^($A102-2022)</f>
        <v>115022.1450083846</v>
      </c>
      <c r="I102" s="36">
        <f>'Total Cost'!G102/(1+Assumptions!$D$49)^($A102-2022)</f>
        <v>68953.065986701768</v>
      </c>
      <c r="J102" s="37">
        <f>'Total Cost'!H102/(1+Assumptions!$D$49)^($A102-2022)</f>
        <v>345567.97396979132</v>
      </c>
      <c r="K102" s="37">
        <f>'Total Cost'!I102/(1+Assumptions!$D$49)^($A102-2022)</f>
        <v>370485.91282717296</v>
      </c>
      <c r="L102" s="37">
        <f>'Total Cost'!J102/(1+Assumptions!$D$49)^($A102-2022)</f>
        <v>236530.42382847637</v>
      </c>
      <c r="M102" s="37">
        <f>'Total Cost'!K102/(1+Assumptions!$D$49)^($A102-2022)</f>
        <v>183747.61152462318</v>
      </c>
      <c r="N102" s="37">
        <f>'Total Cost'!L102/(1+Assumptions!$D$49)^($A102-2022)</f>
        <v>161614.68924601303</v>
      </c>
      <c r="O102" s="37">
        <f>'Total Cost'!M102/(1+Assumptions!$D$49)^($A102-2022)</f>
        <v>68301.645543230276</v>
      </c>
      <c r="P102" s="38">
        <f>'Total Cost'!N102/(1+Assumptions!$D$49)^($A102-2022)</f>
        <v>8744603.850630153</v>
      </c>
      <c r="Q102" s="38">
        <f>'Total Cost'!O102/(1+Assumptions!$D$49)^($A102-2022)</f>
        <v>15912595.777624259</v>
      </c>
      <c r="R102" s="38">
        <f>'Total Cost'!P102/(1+Assumptions!$D$49)^($A102-2022)</f>
        <v>11985583.730108142</v>
      </c>
      <c r="S102" s="38">
        <f>'Total Cost'!Q102/(1+Assumptions!$D$49)^($A102-2022)</f>
        <v>4537598.3491568454</v>
      </c>
      <c r="T102" s="38">
        <f>'Total Cost'!R102/(1+Assumptions!$D$49)^($A102-2022)</f>
        <v>3032907.05197326</v>
      </c>
      <c r="U102" s="38">
        <f>'Total Cost'!S102/(1+Assumptions!$D$49)^($A102-2022)</f>
        <v>1677139.2913721586</v>
      </c>
      <c r="V102" s="84">
        <f t="shared" si="11"/>
        <v>9245542.0518887565</v>
      </c>
      <c r="W102" s="84">
        <f t="shared" si="6"/>
        <v>16482413.261120412</v>
      </c>
      <c r="X102" s="84">
        <f t="shared" si="7"/>
        <v>12432285.507904818</v>
      </c>
      <c r="Y102" s="84">
        <f t="shared" si="8"/>
        <v>4859553.1977465171</v>
      </c>
      <c r="Z102" s="84">
        <f t="shared" si="9"/>
        <v>3309543.8862276576</v>
      </c>
      <c r="AA102" s="84">
        <f t="shared" si="10"/>
        <v>1814394.0029020905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149539.98540797821</v>
      </c>
      <c r="E103" s="36">
        <f>'Total Cost'!C103/(1+Assumptions!$D$49)^($A103-2022)</f>
        <v>191851.68670558449</v>
      </c>
      <c r="F103" s="36">
        <f>'Total Cost'!D103/(1+Assumptions!$D$49)^($A103-2022)</f>
        <v>202284.70894335036</v>
      </c>
      <c r="G103" s="36">
        <f>'Total Cost'!E103/(1+Assumptions!$D$49)^($A103-2022)</f>
        <v>133021.03353151551</v>
      </c>
      <c r="H103" s="36">
        <f>'Total Cost'!F103/(1+Assumptions!$D$49)^($A103-2022)</f>
        <v>110705.95818962729</v>
      </c>
      <c r="I103" s="36">
        <f>'Total Cost'!G103/(1+Assumptions!$D$49)^($A103-2022)</f>
        <v>66365.613679122122</v>
      </c>
      <c r="J103" s="37">
        <f>'Total Cost'!H103/(1+Assumptions!$D$49)^($A103-2022)</f>
        <v>330395.47240703466</v>
      </c>
      <c r="K103" s="37">
        <f>'Total Cost'!I103/(1+Assumptions!$D$49)^($A103-2022)</f>
        <v>354234.22278086981</v>
      </c>
      <c r="L103" s="37">
        <f>'Total Cost'!J103/(1+Assumptions!$D$49)^($A103-2022)</f>
        <v>226168.2143188685</v>
      </c>
      <c r="M103" s="37">
        <f>'Total Cost'!K103/(1+Assumptions!$D$49)^($A103-2022)</f>
        <v>175744.12873399851</v>
      </c>
      <c r="N103" s="37">
        <f>'Total Cost'!L103/(1+Assumptions!$D$49)^($A103-2022)</f>
        <v>154560.36516813596</v>
      </c>
      <c r="O103" s="37">
        <f>'Total Cost'!M103/(1+Assumptions!$D$49)^($A103-2022)</f>
        <v>65315.901555296849</v>
      </c>
      <c r="P103" s="38">
        <f>'Total Cost'!N103/(1+Assumptions!$D$49)^($A103-2022)</f>
        <v>8367309.5419588257</v>
      </c>
      <c r="Q103" s="38">
        <f>'Total Cost'!O103/(1+Assumptions!$D$49)^($A103-2022)</f>
        <v>15227222.253953872</v>
      </c>
      <c r="R103" s="38">
        <f>'Total Cost'!P103/(1+Assumptions!$D$49)^($A103-2022)</f>
        <v>11470581.570856165</v>
      </c>
      <c r="S103" s="38">
        <f>'Total Cost'!Q103/(1+Assumptions!$D$49)^($A103-2022)</f>
        <v>4344519.3132216241</v>
      </c>
      <c r="T103" s="38">
        <f>'Total Cost'!R103/(1+Assumptions!$D$49)^($A103-2022)</f>
        <v>2903412.9762278614</v>
      </c>
      <c r="U103" s="38">
        <f>'Total Cost'!S103/(1+Assumptions!$D$49)^($A103-2022)</f>
        <v>1605351.347659023</v>
      </c>
      <c r="V103" s="84">
        <f t="shared" si="11"/>
        <v>8847244.9997738376</v>
      </c>
      <c r="W103" s="84">
        <f t="shared" si="6"/>
        <v>15773308.163440326</v>
      </c>
      <c r="X103" s="84">
        <f t="shared" si="7"/>
        <v>11899034.494118383</v>
      </c>
      <c r="Y103" s="84">
        <f t="shared" si="8"/>
        <v>4653284.4754871381</v>
      </c>
      <c r="Z103" s="84">
        <f t="shared" si="9"/>
        <v>3168679.2995856246</v>
      </c>
      <c r="AA103" s="84">
        <f t="shared" si="10"/>
        <v>1737032.8628934419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143928.52238189726</v>
      </c>
      <c r="E104" s="36">
        <f>'Total Cost'!C104/(1+Assumptions!$D$49)^($A104-2022)</f>
        <v>184652.48414111626</v>
      </c>
      <c r="F104" s="36">
        <f>'Total Cost'!D104/(1+Assumptions!$D$49)^($A104-2022)</f>
        <v>194694.00895845791</v>
      </c>
      <c r="G104" s="36">
        <f>'Total Cost'!E104/(1+Assumptions!$D$49)^($A104-2022)</f>
        <v>128029.44142110628</v>
      </c>
      <c r="H104" s="36">
        <f>'Total Cost'!F104/(1+Assumptions!$D$49)^($A104-2022)</f>
        <v>106551.73556179216</v>
      </c>
      <c r="I104" s="36">
        <f>'Total Cost'!G104/(1+Assumptions!$D$49)^($A104-2022)</f>
        <v>63875.25508809006</v>
      </c>
      <c r="J104" s="37">
        <f>'Total Cost'!H104/(1+Assumptions!$D$49)^($A104-2022)</f>
        <v>315890.47933378705</v>
      </c>
      <c r="K104" s="37">
        <f>'Total Cost'!I104/(1+Assumptions!$D$49)^($A104-2022)</f>
        <v>338696.92927853495</v>
      </c>
      <c r="L104" s="37">
        <f>'Total Cost'!J104/(1+Assumptions!$D$49)^($A104-2022)</f>
        <v>216260.97665332825</v>
      </c>
      <c r="M104" s="37">
        <f>'Total Cost'!K104/(1+Assumptions!$D$49)^($A104-2022)</f>
        <v>168090.20746942752</v>
      </c>
      <c r="N104" s="37">
        <f>'Total Cost'!L104/(1+Assumptions!$D$49)^($A104-2022)</f>
        <v>147814.74317946561</v>
      </c>
      <c r="O104" s="37">
        <f>'Total Cost'!M104/(1+Assumptions!$D$49)^($A104-2022)</f>
        <v>62460.993403377237</v>
      </c>
      <c r="P104" s="38">
        <f>'Total Cost'!N104/(1+Assumptions!$D$49)^($A104-2022)</f>
        <v>8006358.2127011335</v>
      </c>
      <c r="Q104" s="38">
        <f>'Total Cost'!O104/(1+Assumptions!$D$49)^($A104-2022)</f>
        <v>14571487.367140701</v>
      </c>
      <c r="R104" s="38">
        <f>'Total Cost'!P104/(1+Assumptions!$D$49)^($A104-2022)</f>
        <v>10977799.506631525</v>
      </c>
      <c r="S104" s="38">
        <f>'Total Cost'!Q104/(1+Assumptions!$D$49)^($A104-2022)</f>
        <v>4159692.2107808883</v>
      </c>
      <c r="T104" s="38">
        <f>'Total Cost'!R104/(1+Assumptions!$D$49)^($A104-2022)</f>
        <v>2779471.7733882</v>
      </c>
      <c r="U104" s="38">
        <f>'Total Cost'!S104/(1+Assumptions!$D$49)^($A104-2022)</f>
        <v>1536649.2858289052</v>
      </c>
      <c r="V104" s="84">
        <f t="shared" si="11"/>
        <v>8466177.2144168168</v>
      </c>
      <c r="W104" s="84">
        <f t="shared" si="6"/>
        <v>15094836.780560352</v>
      </c>
      <c r="X104" s="84">
        <f t="shared" si="7"/>
        <v>11388754.492243312</v>
      </c>
      <c r="Y104" s="84">
        <f t="shared" si="8"/>
        <v>4455811.8596714223</v>
      </c>
      <c r="Z104" s="84">
        <f t="shared" si="9"/>
        <v>3033838.2521294579</v>
      </c>
      <c r="AA104" s="84">
        <f t="shared" si="10"/>
        <v>1662985.5343203724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138527.62857051269</v>
      </c>
      <c r="E105" s="36">
        <f>'Total Cost'!C105/(1+Assumptions!$D$49)^($A105-2022)</f>
        <v>177723.43045286709</v>
      </c>
      <c r="F105" s="36">
        <f>'Total Cost'!D105/(1+Assumptions!$D$49)^($A105-2022)</f>
        <v>187388.14872522838</v>
      </c>
      <c r="G105" s="36">
        <f>'Total Cost'!E105/(1+Assumptions!$D$49)^($A105-2022)</f>
        <v>123225.15797260722</v>
      </c>
      <c r="H105" s="36">
        <f>'Total Cost'!F105/(1+Assumptions!$D$49)^($A105-2022)</f>
        <v>102553.3994456121</v>
      </c>
      <c r="I105" s="36">
        <f>'Total Cost'!G105/(1+Assumptions!$D$49)^($A105-2022)</f>
        <v>61478.346788076371</v>
      </c>
      <c r="J105" s="37">
        <f>'Total Cost'!H105/(1+Assumptions!$D$49)^($A105-2022)</f>
        <v>302023.57452171145</v>
      </c>
      <c r="K105" s="37">
        <f>'Total Cost'!I105/(1+Assumptions!$D$49)^($A105-2022)</f>
        <v>323842.56893112726</v>
      </c>
      <c r="L105" s="37">
        <f>'Total Cost'!J105/(1+Assumptions!$D$49)^($A105-2022)</f>
        <v>206788.69416530474</v>
      </c>
      <c r="M105" s="37">
        <f>'Total Cost'!K105/(1+Assumptions!$D$49)^($A105-2022)</f>
        <v>160770.54199206017</v>
      </c>
      <c r="N105" s="37">
        <f>'Total Cost'!L105/(1+Assumptions!$D$49)^($A105-2022)</f>
        <v>141364.28277740761</v>
      </c>
      <c r="O105" s="37">
        <f>'Total Cost'!M105/(1+Assumptions!$D$49)^($A105-2022)</f>
        <v>59731.17519466002</v>
      </c>
      <c r="P105" s="38">
        <f>'Total Cost'!N105/(1+Assumptions!$D$49)^($A105-2022)</f>
        <v>7661039.2918756232</v>
      </c>
      <c r="Q105" s="38">
        <f>'Total Cost'!O105/(1+Assumptions!$D$49)^($A105-2022)</f>
        <v>13944104.492333123</v>
      </c>
      <c r="R105" s="38">
        <f>'Total Cost'!P105/(1+Assumptions!$D$49)^($A105-2022)</f>
        <v>10506275.052832875</v>
      </c>
      <c r="S105" s="38">
        <f>'Total Cost'!Q105/(1+Assumptions!$D$49)^($A105-2022)</f>
        <v>3982762.8475704645</v>
      </c>
      <c r="T105" s="38">
        <f>'Total Cost'!R105/(1+Assumptions!$D$49)^($A105-2022)</f>
        <v>2660844.3294710591</v>
      </c>
      <c r="U105" s="38">
        <f>'Total Cost'!S105/(1+Assumptions!$D$49)^($A105-2022)</f>
        <v>1470899.9111219272</v>
      </c>
      <c r="V105" s="84">
        <f t="shared" si="11"/>
        <v>8101590.4949678471</v>
      </c>
      <c r="W105" s="84">
        <f t="shared" si="6"/>
        <v>14445670.491717119</v>
      </c>
      <c r="X105" s="84">
        <f t="shared" si="7"/>
        <v>10900451.895723408</v>
      </c>
      <c r="Y105" s="84">
        <f t="shared" si="8"/>
        <v>4266758.5475351317</v>
      </c>
      <c r="Z105" s="84">
        <f t="shared" si="9"/>
        <v>2904762.0116940788</v>
      </c>
      <c r="AA105" s="84">
        <f t="shared" si="10"/>
        <v>1592109.4331046636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133329.40239914219</v>
      </c>
      <c r="E106" s="36">
        <f>'Total Cost'!C106/(1+Assumptions!$D$49)^($A106-2022)</f>
        <v>171054.38834928707</v>
      </c>
      <c r="F106" s="36">
        <f>'Total Cost'!D106/(1+Assumptions!$D$49)^($A106-2022)</f>
        <v>180356.43967945976</v>
      </c>
      <c r="G106" s="36">
        <f>'Total Cost'!E106/(1+Assumptions!$D$49)^($A106-2022)</f>
        <v>118601.15445970205</v>
      </c>
      <c r="H106" s="36">
        <f>'Total Cost'!F106/(1+Assumptions!$D$49)^($A106-2022)</f>
        <v>98705.10022572153</v>
      </c>
      <c r="I106" s="36">
        <f>'Total Cost'!G106/(1+Assumptions!$D$49)^($A106-2022)</f>
        <v>59171.382072487511</v>
      </c>
      <c r="J106" s="37">
        <f>'Total Cost'!H106/(1+Assumptions!$D$49)^($A106-2022)</f>
        <v>288766.63654934091</v>
      </c>
      <c r="K106" s="37">
        <f>'Total Cost'!I106/(1+Assumptions!$D$49)^($A106-2022)</f>
        <v>309641.06642840226</v>
      </c>
      <c r="L106" s="37">
        <f>'Total Cost'!J106/(1+Assumptions!$D$49)^($A106-2022)</f>
        <v>197732.23243052544</v>
      </c>
      <c r="M106" s="37">
        <f>'Total Cost'!K106/(1+Assumptions!$D$49)^($A106-2022)</f>
        <v>153770.49826013687</v>
      </c>
      <c r="N106" s="37">
        <f>'Total Cost'!L106/(1+Assumptions!$D$49)^($A106-2022)</f>
        <v>135196.03863753274</v>
      </c>
      <c r="O106" s="37">
        <f>'Total Cost'!M106/(1+Assumptions!$D$49)^($A106-2022)</f>
        <v>57120.953881025467</v>
      </c>
      <c r="P106" s="38">
        <f>'Total Cost'!N106/(1+Assumptions!$D$49)^($A106-2022)</f>
        <v>7330673.2123867199</v>
      </c>
      <c r="Q106" s="38">
        <f>'Total Cost'!O106/(1+Assumptions!$D$49)^($A106-2022)</f>
        <v>13343843.060203003</v>
      </c>
      <c r="R106" s="38">
        <f>'Total Cost'!P106/(1+Assumptions!$D$49)^($A106-2022)</f>
        <v>10055087.572124826</v>
      </c>
      <c r="S106" s="38">
        <f>'Total Cost'!Q106/(1+Assumptions!$D$49)^($A106-2022)</f>
        <v>3813392.29555623</v>
      </c>
      <c r="T106" s="38">
        <f>'Total Cost'!R106/(1+Assumptions!$D$49)^($A106-2022)</f>
        <v>2547301.868601501</v>
      </c>
      <c r="U106" s="38">
        <f>'Total Cost'!S106/(1+Assumptions!$D$49)^($A106-2022)</f>
        <v>1407975.8004018699</v>
      </c>
      <c r="V106" s="84">
        <f t="shared" si="11"/>
        <v>7752769.2513352027</v>
      </c>
      <c r="W106" s="84">
        <f t="shared" si="6"/>
        <v>13824538.514980692</v>
      </c>
      <c r="X106" s="84">
        <f t="shared" si="7"/>
        <v>10433176.244234812</v>
      </c>
      <c r="Y106" s="84">
        <f t="shared" si="8"/>
        <v>4085763.948276069</v>
      </c>
      <c r="Z106" s="84">
        <f t="shared" si="9"/>
        <v>2781203.0074647553</v>
      </c>
      <c r="AA106" s="84">
        <f t="shared" si="10"/>
        <v>1524268.1363553829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128326.2387983763</v>
      </c>
      <c r="E107" s="36">
        <f>'Total Cost'!C107/(1+Assumptions!$D$49)^($A107-2022)</f>
        <v>164635.60093900218</v>
      </c>
      <c r="F107" s="36">
        <f>'Total Cost'!D107/(1+Assumptions!$D$49)^($A107-2022)</f>
        <v>173588.59434354003</v>
      </c>
      <c r="G107" s="36">
        <f>'Total Cost'!E107/(1+Assumptions!$D$49)^($A107-2022)</f>
        <v>114150.66590785801</v>
      </c>
      <c r="H107" s="36">
        <f>'Total Cost'!F107/(1+Assumptions!$D$49)^($A107-2022)</f>
        <v>95001.207792596411</v>
      </c>
      <c r="I107" s="36">
        <f>'Total Cost'!G107/(1+Assumptions!$D$49)^($A107-2022)</f>
        <v>56950.98582331041</v>
      </c>
      <c r="J107" s="37">
        <f>'Total Cost'!H107/(1+Assumptions!$D$49)^($A107-2022)</f>
        <v>276092.78538010083</v>
      </c>
      <c r="K107" s="37">
        <f>'Total Cost'!I107/(1+Assumptions!$D$49)^($A107-2022)</f>
        <v>296063.67320673779</v>
      </c>
      <c r="L107" s="37">
        <f>'Total Cost'!J107/(1+Assumptions!$D$49)^($A107-2022)</f>
        <v>189073.30031833274</v>
      </c>
      <c r="M107" s="37">
        <f>'Total Cost'!K107/(1+Assumptions!$D$49)^($A107-2022)</f>
        <v>147076.08439050196</v>
      </c>
      <c r="N107" s="37">
        <f>'Total Cost'!L107/(1+Assumptions!$D$49)^($A107-2022)</f>
        <v>129297.63440234942</v>
      </c>
      <c r="O107" s="37">
        <f>'Total Cost'!M107/(1+Assumptions!$D$49)^($A107-2022)</f>
        <v>54625.078112761876</v>
      </c>
      <c r="P107" s="38">
        <f>'Total Cost'!N107/(1+Assumptions!$D$49)^($A107-2022)</f>
        <v>7014610.0537756728</v>
      </c>
      <c r="Q107" s="38">
        <f>'Total Cost'!O107/(1+Assumptions!$D$49)^($A107-2022)</f>
        <v>12769526.106405852</v>
      </c>
      <c r="R107" s="38">
        <f>'Total Cost'!P107/(1+Assumptions!$D$49)^($A107-2022)</f>
        <v>9623356.4485547263</v>
      </c>
      <c r="S107" s="38">
        <f>'Total Cost'!Q107/(1+Assumptions!$D$49)^($A107-2022)</f>
        <v>3651256.2323115813</v>
      </c>
      <c r="T107" s="38">
        <f>'Total Cost'!R107/(1+Assumptions!$D$49)^($A107-2022)</f>
        <v>2438625.5043245424</v>
      </c>
      <c r="U107" s="38">
        <f>'Total Cost'!S107/(1+Assumptions!$D$49)^($A107-2022)</f>
        <v>1347755.0511262519</v>
      </c>
      <c r="V107" s="84">
        <f t="shared" si="11"/>
        <v>7419029.0779541498</v>
      </c>
      <c r="W107" s="84">
        <f t="shared" si="6"/>
        <v>13230225.380551592</v>
      </c>
      <c r="X107" s="84">
        <f t="shared" si="7"/>
        <v>9986018.3432165999</v>
      </c>
      <c r="Y107" s="84">
        <f t="shared" si="8"/>
        <v>3912482.9826099412</v>
      </c>
      <c r="Z107" s="84">
        <f t="shared" si="9"/>
        <v>2662924.3465194884</v>
      </c>
      <c r="AA107" s="84">
        <f t="shared" si="10"/>
        <v>1459331.1150623243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123510.81807776741</v>
      </c>
      <c r="E108" s="36">
        <f>'Total Cost'!C108/(1+Assumptions!$D$49)^($A108-2022)</f>
        <v>158457.67745636054</v>
      </c>
      <c r="F108" s="36">
        <f>'Total Cost'!D108/(1+Assumptions!$D$49)^($A108-2022)</f>
        <v>167074.71127573965</v>
      </c>
      <c r="G108" s="36">
        <f>'Total Cost'!E108/(1+Assumptions!$D$49)^($A108-2022)</f>
        <v>109867.18119708382</v>
      </c>
      <c r="H108" s="36">
        <f>'Total Cost'!F108/(1+Assumptions!$D$49)^($A108-2022)</f>
        <v>91436.303305634021</v>
      </c>
      <c r="I108" s="36">
        <f>'Total Cost'!G108/(1+Assumptions!$D$49)^($A108-2022)</f>
        <v>54813.909573272758</v>
      </c>
      <c r="J108" s="37">
        <f>'Total Cost'!H108/(1+Assumptions!$D$49)^($A108-2022)</f>
        <v>263976.32748234767</v>
      </c>
      <c r="K108" s="37">
        <f>'Total Cost'!I108/(1+Assumptions!$D$49)^($A108-2022)</f>
        <v>283082.90883063129</v>
      </c>
      <c r="L108" s="37">
        <f>'Total Cost'!J108/(1+Assumptions!$D$49)^($A108-2022)</f>
        <v>180794.41276501416</v>
      </c>
      <c r="M108" s="37">
        <f>'Total Cost'!K108/(1+Assumptions!$D$49)^($A108-2022)</f>
        <v>140673.9224215181</v>
      </c>
      <c r="N108" s="37">
        <f>'Total Cost'!L108/(1+Assumptions!$D$49)^($A108-2022)</f>
        <v>123657.23762638214</v>
      </c>
      <c r="O108" s="37">
        <f>'Total Cost'!M108/(1+Assumptions!$D$49)^($A108-2022)</f>
        <v>52238.527584442127</v>
      </c>
      <c r="P108" s="38">
        <f>'Total Cost'!N108/(1+Assumptions!$D$49)^($A108-2022)</f>
        <v>6712228.2445703046</v>
      </c>
      <c r="Q108" s="38">
        <f>'Total Cost'!O108/(1+Assumptions!$D$49)^($A108-2022)</f>
        <v>12220027.928509846</v>
      </c>
      <c r="R108" s="38">
        <f>'Total Cost'!P108/(1+Assumptions!$D$49)^($A108-2022)</f>
        <v>9210239.3416002113</v>
      </c>
      <c r="S108" s="38">
        <f>'Total Cost'!Q108/(1+Assumptions!$D$49)^($A108-2022)</f>
        <v>3496044.3090910101</v>
      </c>
      <c r="T108" s="38">
        <f>'Total Cost'!R108/(1+Assumptions!$D$49)^($A108-2022)</f>
        <v>2334605.8104614108</v>
      </c>
      <c r="U108" s="38">
        <f>'Total Cost'!S108/(1+Assumptions!$D$49)^($A108-2022)</f>
        <v>1290121.0412730172</v>
      </c>
      <c r="V108" s="84">
        <f t="shared" si="11"/>
        <v>7099715.3901304193</v>
      </c>
      <c r="W108" s="84">
        <f t="shared" si="6"/>
        <v>12661568.514796838</v>
      </c>
      <c r="X108" s="84">
        <f t="shared" si="7"/>
        <v>9558108.4656409658</v>
      </c>
      <c r="Y108" s="84">
        <f t="shared" si="8"/>
        <v>3746585.4127096119</v>
      </c>
      <c r="Z108" s="84">
        <f t="shared" si="9"/>
        <v>2549699.3513934268</v>
      </c>
      <c r="AA108" s="84">
        <f t="shared" si="10"/>
        <v>1397173.4784307322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118876.09521703191</v>
      </c>
      <c r="E109" s="36">
        <f>'Total Cost'!C109/(1+Assumptions!$D$49)^($A109-2022)</f>
        <v>152511.57952262621</v>
      </c>
      <c r="F109" s="36">
        <f>'Total Cost'!D109/(1+Assumptions!$D$49)^($A109-2022)</f>
        <v>160805.26058427957</v>
      </c>
      <c r="G109" s="36">
        <f>'Total Cost'!E109/(1+Assumptions!$D$49)^($A109-2022)</f>
        <v>105744.43353608072</v>
      </c>
      <c r="H109" s="36">
        <f>'Total Cost'!F109/(1+Assumptions!$D$49)^($A109-2022)</f>
        <v>88005.171265322075</v>
      </c>
      <c r="I109" s="36">
        <f>'Total Cost'!G109/(1+Assumptions!$D$49)^($A109-2022)</f>
        <v>52757.026753295169</v>
      </c>
      <c r="J109" s="37">
        <f>'Total Cost'!H109/(1+Assumptions!$D$49)^($A109-2022)</f>
        <v>252392.70337876322</v>
      </c>
      <c r="K109" s="37">
        <f>'Total Cost'!I109/(1+Assumptions!$D$49)^($A109-2022)</f>
        <v>270672.50496765669</v>
      </c>
      <c r="L109" s="37">
        <f>'Total Cost'!J109/(1+Assumptions!$D$49)^($A109-2022)</f>
        <v>172878.85519289508</v>
      </c>
      <c r="M109" s="37">
        <f>'Total Cost'!K109/(1+Assumptions!$D$49)^($A109-2022)</f>
        <v>134551.22131994882</v>
      </c>
      <c r="N109" s="37">
        <f>'Total Cost'!L109/(1+Assumptions!$D$49)^($A109-2022)</f>
        <v>118263.5358264672</v>
      </c>
      <c r="O109" s="37">
        <f>'Total Cost'!M109/(1+Assumptions!$D$49)^($A109-2022)</f>
        <v>49956.502851198151</v>
      </c>
      <c r="P109" s="38">
        <f>'Total Cost'!N109/(1+Assumptions!$D$49)^($A109-2022)</f>
        <v>6422933.3216090491</v>
      </c>
      <c r="Q109" s="38">
        <f>'Total Cost'!O109/(1+Assumptions!$D$49)^($A109-2022)</f>
        <v>11694271.845666729</v>
      </c>
      <c r="R109" s="38">
        <f>'Total Cost'!P109/(1+Assumptions!$D$49)^($A109-2022)</f>
        <v>8814930.516637601</v>
      </c>
      <c r="S109" s="38">
        <f>'Total Cost'!Q109/(1+Assumptions!$D$49)^($A109-2022)</f>
        <v>3347459.5463488046</v>
      </c>
      <c r="T109" s="38">
        <f>'Total Cost'!R109/(1+Assumptions!$D$49)^($A109-2022)</f>
        <v>2235042.4106561341</v>
      </c>
      <c r="U109" s="38">
        <f>'Total Cost'!S109/(1+Assumptions!$D$49)^($A109-2022)</f>
        <v>1234962.199744045</v>
      </c>
      <c r="V109" s="84">
        <f t="shared" si="11"/>
        <v>6794202.1202048445</v>
      </c>
      <c r="W109" s="84">
        <f t="shared" si="6"/>
        <v>12117455.930157011</v>
      </c>
      <c r="X109" s="84">
        <f t="shared" si="7"/>
        <v>9148614.632414775</v>
      </c>
      <c r="Y109" s="84">
        <f t="shared" si="8"/>
        <v>3587755.201204834</v>
      </c>
      <c r="Z109" s="84">
        <f t="shared" si="9"/>
        <v>2441311.1177479234</v>
      </c>
      <c r="AA109" s="84">
        <f t="shared" si="10"/>
        <v>1337675.7293485384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114415.28955909806</v>
      </c>
      <c r="E110" s="36">
        <f>'Total Cost'!C110/(1+Assumptions!$D$49)^($A110-2022)</f>
        <v>146788.60792271886</v>
      </c>
      <c r="F110" s="36">
        <f>'Total Cost'!D110/(1+Assumptions!$D$49)^($A110-2022)</f>
        <v>154771.06998498147</v>
      </c>
      <c r="G110" s="36">
        <f>'Total Cost'!E110/(1+Assumptions!$D$49)^($A110-2022)</f>
        <v>101776.39129384886</v>
      </c>
      <c r="H110" s="36">
        <f>'Total Cost'!F110/(1+Assumptions!$D$49)^($A110-2022)</f>
        <v>84702.791882898178</v>
      </c>
      <c r="I110" s="36">
        <f>'Total Cost'!G110/(1+Assumptions!$D$49)^($A110-2022)</f>
        <v>50777.32811828189</v>
      </c>
      <c r="J110" s="37">
        <f>'Total Cost'!H110/(1+Assumptions!$D$49)^($A110-2022)</f>
        <v>241318.43751743797</v>
      </c>
      <c r="K110" s="37">
        <f>'Total Cost'!I110/(1+Assumptions!$D$49)^($A110-2022)</f>
        <v>258807.35184199692</v>
      </c>
      <c r="L110" s="37">
        <f>'Total Cost'!J110/(1+Assumptions!$D$49)^($A110-2022)</f>
        <v>165310.64950234006</v>
      </c>
      <c r="M110" s="37">
        <f>'Total Cost'!K110/(1+Assumptions!$D$49)^($A110-2022)</f>
        <v>128695.75117691462</v>
      </c>
      <c r="N110" s="37">
        <f>'Total Cost'!L110/(1+Assumptions!$D$49)^($A110-2022)</f>
        <v>113105.71358843746</v>
      </c>
      <c r="O110" s="37">
        <f>'Total Cost'!M110/(1+Assumptions!$D$49)^($A110-2022)</f>
        <v>47774.415594594255</v>
      </c>
      <c r="P110" s="38">
        <f>'Total Cost'!N110/(1+Assumptions!$D$49)^($A110-2022)</f>
        <v>6146156.7438306026</v>
      </c>
      <c r="Q110" s="38">
        <f>'Total Cost'!O110/(1+Assumptions!$D$49)^($A110-2022)</f>
        <v>11191228.056506174</v>
      </c>
      <c r="R110" s="38">
        <f>'Total Cost'!P110/(1+Assumptions!$D$49)^($A110-2022)</f>
        <v>8436659.2484759409</v>
      </c>
      <c r="S110" s="38">
        <f>'Total Cost'!Q110/(1+Assumptions!$D$49)^($A110-2022)</f>
        <v>3205217.7555066124</v>
      </c>
      <c r="T110" s="38">
        <f>'Total Cost'!R110/(1+Assumptions!$D$49)^($A110-2022)</f>
        <v>2139743.5857956377</v>
      </c>
      <c r="U110" s="38">
        <f>'Total Cost'!S110/(1+Assumptions!$D$49)^($A110-2022)</f>
        <v>1182171.7867867623</v>
      </c>
      <c r="V110" s="84">
        <f t="shared" si="11"/>
        <v>6501890.4709071387</v>
      </c>
      <c r="W110" s="84">
        <f t="shared" si="6"/>
        <v>11596824.016270889</v>
      </c>
      <c r="X110" s="84">
        <f t="shared" si="7"/>
        <v>8756740.9679632634</v>
      </c>
      <c r="Y110" s="84">
        <f t="shared" si="8"/>
        <v>3435689.8979773759</v>
      </c>
      <c r="Z110" s="84">
        <f t="shared" si="9"/>
        <v>2337552.0912669734</v>
      </c>
      <c r="AA110" s="84">
        <f t="shared" si="10"/>
        <v>1280723.5304996385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131661.55280685186</v>
      </c>
      <c r="E111" s="36">
        <f>'Total Cost'!C111/(1+Assumptions!$D$49)^($A111-2022)</f>
        <v>168914.62782584486</v>
      </c>
      <c r="F111" s="36">
        <f>'Total Cost'!D111/(1+Assumptions!$D$49)^($A111-2022)</f>
        <v>178100.31755655544</v>
      </c>
      <c r="G111" s="36">
        <f>'Total Cost'!E111/(1+Assumptions!$D$49)^($A111-2022)</f>
        <v>117117.54406656012</v>
      </c>
      <c r="H111" s="36">
        <f>'Total Cost'!F111/(1+Assumptions!$D$49)^($A111-2022)</f>
        <v>97470.374364762436</v>
      </c>
      <c r="I111" s="36">
        <f>'Total Cost'!G111/(1+Assumptions!$D$49)^($A111-2022)</f>
        <v>58431.193009242401</v>
      </c>
      <c r="J111" s="37">
        <f>'Total Cost'!H111/(1+Assumptions!$D$49)^($A111-2022)</f>
        <v>275861.75469872181</v>
      </c>
      <c r="K111" s="37">
        <f>'Total Cost'!I111/(1+Assumptions!$D$49)^($A111-2022)</f>
        <v>295866.93592892651</v>
      </c>
      <c r="L111" s="37">
        <f>'Total Cost'!J111/(1+Assumptions!$D$49)^($A111-2022)</f>
        <v>188993.66714851878</v>
      </c>
      <c r="M111" s="37">
        <f>'Total Cost'!K111/(1+Assumptions!$D$49)^($A111-2022)</f>
        <v>147173.18088951375</v>
      </c>
      <c r="N111" s="37">
        <f>'Total Cost'!L111/(1+Assumptions!$D$49)^($A111-2022)</f>
        <v>129331.99575901096</v>
      </c>
      <c r="O111" s="37">
        <f>'Total Cost'!M111/(1+Assumptions!$D$49)^($A111-2022)</f>
        <v>54624.361794621138</v>
      </c>
      <c r="P111" s="38">
        <f>'Total Cost'!N111/(1+Assumptions!$D$49)^($A111-2022)</f>
        <v>7031739.1602493757</v>
      </c>
      <c r="Q111" s="38">
        <f>'Total Cost'!O111/(1+Assumptions!$D$49)^($A111-2022)</f>
        <v>12804754.658382438</v>
      </c>
      <c r="R111" s="38">
        <f>'Total Cost'!P111/(1+Assumptions!$D$49)^($A111-2022)</f>
        <v>9654085.5336933173</v>
      </c>
      <c r="S111" s="38">
        <f>'Total Cost'!Q111/(1+Assumptions!$D$49)^($A111-2022)</f>
        <v>3669348.0945084747</v>
      </c>
      <c r="T111" s="38">
        <f>'Total Cost'!R111/(1+Assumptions!$D$49)^($A111-2022)</f>
        <v>2449214.5728005026</v>
      </c>
      <c r="U111" s="38">
        <f>'Total Cost'!S111/(1+Assumptions!$D$49)^($A111-2022)</f>
        <v>1352996.3184338599</v>
      </c>
      <c r="V111" s="84">
        <f t="shared" si="11"/>
        <v>7439262.4677549498</v>
      </c>
      <c r="W111" s="84">
        <f t="shared" si="6"/>
        <v>13269536.222137209</v>
      </c>
      <c r="X111" s="84">
        <f t="shared" si="7"/>
        <v>10021179.518398391</v>
      </c>
      <c r="Y111" s="84">
        <f t="shared" si="8"/>
        <v>3933638.8194645485</v>
      </c>
      <c r="Z111" s="84">
        <f t="shared" si="9"/>
        <v>2676016.942924276</v>
      </c>
      <c r="AA111" s="84">
        <f t="shared" si="10"/>
        <v>1466051.8732377235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126720.97498402803</v>
      </c>
      <c r="E112" s="36">
        <f>'Total Cost'!C112/(1+Assumptions!$D$49)^($A112-2022)</f>
        <v>162576.13457253209</v>
      </c>
      <c r="F112" s="36">
        <f>'Total Cost'!D112/(1+Assumptions!$D$49)^($A112-2022)</f>
        <v>171417.13282723172</v>
      </c>
      <c r="G112" s="36">
        <f>'Total Cost'!E112/(1+Assumptions!$D$49)^($A112-2022)</f>
        <v>112722.7277474203</v>
      </c>
      <c r="H112" s="36">
        <f>'Total Cost'!F112/(1+Assumptions!$D$49)^($A112-2022)</f>
        <v>93812.81481375717</v>
      </c>
      <c r="I112" s="36">
        <f>'Total Cost'!G112/(1+Assumptions!$D$49)^($A112-2022)</f>
        <v>56238.572231283753</v>
      </c>
      <c r="J112" s="37">
        <f>'Total Cost'!H112/(1+Assumptions!$D$49)^($A112-2022)</f>
        <v>263760.05242868827</v>
      </c>
      <c r="K112" s="37">
        <f>'Total Cost'!I112/(1+Assumptions!$D$49)^($A112-2022)</f>
        <v>282899.95195655973</v>
      </c>
      <c r="L112" s="37">
        <f>'Total Cost'!J112/(1+Assumptions!$D$49)^($A112-2022)</f>
        <v>180721.73763682035</v>
      </c>
      <c r="M112" s="37">
        <f>'Total Cost'!K112/(1+Assumptions!$D$49)^($A112-2022)</f>
        <v>140770.06239629877</v>
      </c>
      <c r="N112" s="37">
        <f>'Total Cost'!L112/(1+Assumptions!$D$49)^($A112-2022)</f>
        <v>123692.80037631614</v>
      </c>
      <c r="O112" s="37">
        <f>'Total Cost'!M112/(1+Assumptions!$D$49)^($A112-2022)</f>
        <v>52238.92885814172</v>
      </c>
      <c r="P112" s="38">
        <f>'Total Cost'!N112/(1+Assumptions!$D$49)^($A112-2022)</f>
        <v>6728837.3272041157</v>
      </c>
      <c r="Q112" s="38">
        <f>'Total Cost'!O112/(1+Assumptions!$D$49)^($A112-2022)</f>
        <v>12254144.181279462</v>
      </c>
      <c r="R112" s="38">
        <f>'Total Cost'!P112/(1+Assumptions!$D$49)^($A112-2022)</f>
        <v>9239959.0629058722</v>
      </c>
      <c r="S112" s="38">
        <f>'Total Cost'!Q112/(1+Assumptions!$D$49)^($A112-2022)</f>
        <v>3513489.8801909811</v>
      </c>
      <c r="T112" s="38">
        <f>'Total Cost'!R112/(1+Assumptions!$D$49)^($A112-2022)</f>
        <v>2344824.3960706485</v>
      </c>
      <c r="U112" s="38">
        <f>'Total Cost'!S112/(1+Assumptions!$D$49)^($A112-2022)</f>
        <v>1295182.5645777129</v>
      </c>
      <c r="V112" s="84">
        <f t="shared" si="11"/>
        <v>7119318.354616832</v>
      </c>
      <c r="W112" s="84">
        <f t="shared" si="6"/>
        <v>12699620.267808553</v>
      </c>
      <c r="X112" s="84">
        <f t="shared" si="7"/>
        <v>9592097.9333699234</v>
      </c>
      <c r="Y112" s="84">
        <f t="shared" si="8"/>
        <v>3766982.6703347</v>
      </c>
      <c r="Z112" s="84">
        <f t="shared" si="9"/>
        <v>2562330.0112607218</v>
      </c>
      <c r="AA112" s="84">
        <f t="shared" si="10"/>
        <v>1403660.0656671384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121965.79152047615</v>
      </c>
      <c r="E113" s="36">
        <f>'Total Cost'!C113/(1+Assumptions!$D$49)^($A113-2022)</f>
        <v>156475.49222200626</v>
      </c>
      <c r="F113" s="36">
        <f>'Total Cost'!D113/(1+Assumptions!$D$49)^($A113-2022)</f>
        <v>164984.73349087665</v>
      </c>
      <c r="G113" s="36">
        <f>'Total Cost'!E113/(1+Assumptions!$D$49)^($A113-2022)</f>
        <v>108492.82617809798</v>
      </c>
      <c r="H113" s="36">
        <f>'Total Cost'!F113/(1+Assumptions!$D$49)^($A113-2022)</f>
        <v>90292.50457523622</v>
      </c>
      <c r="I113" s="36">
        <f>'Total Cost'!G113/(1+Assumptions!$D$49)^($A113-2022)</f>
        <v>54128.229182536896</v>
      </c>
      <c r="J113" s="37">
        <f>'Total Cost'!H113/(1+Assumptions!$D$49)^($A113-2022)</f>
        <v>252190.35151154359</v>
      </c>
      <c r="K113" s="37">
        <f>'Total Cost'!I113/(1+Assumptions!$D$49)^($A113-2022)</f>
        <v>270502.51788101206</v>
      </c>
      <c r="L113" s="37">
        <f>'Total Cost'!J113/(1+Assumptions!$D$49)^($A113-2022)</f>
        <v>172812.69442904819</v>
      </c>
      <c r="M113" s="37">
        <f>'Total Cost'!K113/(1+Assumptions!$D$49)^($A113-2022)</f>
        <v>134646.31545402599</v>
      </c>
      <c r="N113" s="37">
        <f>'Total Cost'!L113/(1+Assumptions!$D$49)^($A113-2022)</f>
        <v>118300.13942154717</v>
      </c>
      <c r="O113" s="37">
        <f>'Total Cost'!M113/(1+Assumptions!$D$49)^($A113-2022)</f>
        <v>49957.929387298122</v>
      </c>
      <c r="P113" s="38">
        <f>'Total Cost'!N113/(1+Assumptions!$D$49)^($A113-2022)</f>
        <v>6439035.8584891763</v>
      </c>
      <c r="Q113" s="38">
        <f>'Total Cost'!O113/(1+Assumptions!$D$49)^($A113-2022)</f>
        <v>11727307.140196998</v>
      </c>
      <c r="R113" s="38">
        <f>'Total Cost'!P113/(1+Assumptions!$D$49)^($A113-2022)</f>
        <v>8843671.5234438274</v>
      </c>
      <c r="S113" s="38">
        <f>'Total Cost'!Q113/(1+Assumptions!$D$49)^($A113-2022)</f>
        <v>3364281.2737404942</v>
      </c>
      <c r="T113" s="38">
        <f>'Total Cost'!R113/(1+Assumptions!$D$49)^($A113-2022)</f>
        <v>2244902.9927037666</v>
      </c>
      <c r="U113" s="38">
        <f>'Total Cost'!S113/(1+Assumptions!$D$49)^($A113-2022)</f>
        <v>1239849.8484215336</v>
      </c>
      <c r="V113" s="84">
        <f t="shared" si="11"/>
        <v>6813192.0015211962</v>
      </c>
      <c r="W113" s="84">
        <f t="shared" si="6"/>
        <v>12154285.150300017</v>
      </c>
      <c r="X113" s="84">
        <f t="shared" si="7"/>
        <v>9181468.9513637517</v>
      </c>
      <c r="Y113" s="84">
        <f t="shared" si="8"/>
        <v>3607420.415372618</v>
      </c>
      <c r="Z113" s="84">
        <f t="shared" si="9"/>
        <v>2453495.6367005501</v>
      </c>
      <c r="AA113" s="84">
        <f t="shared" si="10"/>
        <v>1343936.0069913687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117389.04552376736</v>
      </c>
      <c r="E114" s="36">
        <f>'Total Cost'!C114/(1+Assumptions!$D$49)^($A114-2022)</f>
        <v>150603.77545878681</v>
      </c>
      <c r="F114" s="36">
        <f>'Total Cost'!D114/(1+Assumptions!$D$49)^($A114-2022)</f>
        <v>158793.70886742172</v>
      </c>
      <c r="G114" s="36">
        <f>'Total Cost'!E114/(1+Assumptions!$D$49)^($A114-2022)</f>
        <v>104421.6509600954</v>
      </c>
      <c r="H114" s="36">
        <f>'Total Cost'!F114/(1+Assumptions!$D$49)^($A114-2022)</f>
        <v>86904.293391626212</v>
      </c>
      <c r="I114" s="36">
        <f>'Total Cost'!G114/(1+Assumptions!$D$49)^($A114-2022)</f>
        <v>52097.076404927757</v>
      </c>
      <c r="J114" s="37">
        <f>'Total Cost'!H114/(1+Assumptions!$D$49)^($A114-2022)</f>
        <v>241129.2203532517</v>
      </c>
      <c r="K114" s="37">
        <f>'Total Cost'!I114/(1+Assumptions!$D$49)^($A114-2022)</f>
        <v>258649.56775839292</v>
      </c>
      <c r="L114" s="37">
        <f>'Total Cost'!J114/(1+Assumptions!$D$49)^($A114-2022)</f>
        <v>165250.58443592521</v>
      </c>
      <c r="M114" s="37">
        <f>'Total Cost'!K114/(1+Assumptions!$D$49)^($A114-2022)</f>
        <v>128789.71930144035</v>
      </c>
      <c r="N114" s="37">
        <f>'Total Cost'!L114/(1+Assumptions!$D$49)^($A114-2022)</f>
        <v>113143.20882757123</v>
      </c>
      <c r="O114" s="37">
        <f>'Total Cost'!M114/(1+Assumptions!$D$49)^($A114-2022)</f>
        <v>47776.780844751309</v>
      </c>
      <c r="P114" s="38">
        <f>'Total Cost'!N114/(1+Assumptions!$D$49)^($A114-2022)</f>
        <v>6161765.9992865231</v>
      </c>
      <c r="Q114" s="38">
        <f>'Total Cost'!O114/(1+Assumptions!$D$49)^($A114-2022)</f>
        <v>11223213.063964322</v>
      </c>
      <c r="R114" s="38">
        <f>'Total Cost'!P114/(1+Assumptions!$D$49)^($A114-2022)</f>
        <v>8464451.3953893203</v>
      </c>
      <c r="S114" s="38">
        <f>'Total Cost'!Q114/(1+Assumptions!$D$49)^($A114-2022)</f>
        <v>3221437.3388473005</v>
      </c>
      <c r="T114" s="38">
        <f>'Total Cost'!R114/(1+Assumptions!$D$49)^($A114-2022)</f>
        <v>2149258.2478332799</v>
      </c>
      <c r="U114" s="38">
        <f>'Total Cost'!S114/(1+Assumptions!$D$49)^($A114-2022)</f>
        <v>1186891.2538723575</v>
      </c>
      <c r="V114" s="84">
        <f t="shared" si="11"/>
        <v>6520284.2651635418</v>
      </c>
      <c r="W114" s="84">
        <f t="shared" si="6"/>
        <v>11632466.407181501</v>
      </c>
      <c r="X114" s="84">
        <f t="shared" si="7"/>
        <v>8788495.6886926666</v>
      </c>
      <c r="Y114" s="84">
        <f t="shared" si="8"/>
        <v>3454648.709108836</v>
      </c>
      <c r="Z114" s="84">
        <f t="shared" si="9"/>
        <v>2349305.7500524772</v>
      </c>
      <c r="AA114" s="84">
        <f t="shared" si="10"/>
        <v>1286765.1111220366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112984.04115770156</v>
      </c>
      <c r="E115" s="36">
        <f>'Total Cost'!C115/(1+Assumptions!$D$49)^($A115-2022)</f>
        <v>144952.39388836906</v>
      </c>
      <c r="F115" s="36">
        <f>'Total Cost'!D115/(1+Assumptions!$D$49)^($A115-2022)</f>
        <v>152835.00141099942</v>
      </c>
      <c r="G115" s="36">
        <f>'Total Cost'!E115/(1+Assumptions!$D$49)^($A115-2022)</f>
        <v>100503.24591353687</v>
      </c>
      <c r="H115" s="36">
        <f>'Total Cost'!F115/(1+Assumptions!$D$49)^($A115-2022)</f>
        <v>83643.224267910846</v>
      </c>
      <c r="I115" s="36">
        <f>'Total Cost'!G115/(1+Assumptions!$D$49)^($A115-2022)</f>
        <v>50142.142296731894</v>
      </c>
      <c r="J115" s="37">
        <f>'Total Cost'!H115/(1+Assumptions!$D$49)^($A115-2022)</f>
        <v>230554.26114674853</v>
      </c>
      <c r="K115" s="37">
        <f>'Total Cost'!I115/(1+Assumptions!$D$49)^($A115-2022)</f>
        <v>247317.14076788526</v>
      </c>
      <c r="L115" s="37">
        <f>'Total Cost'!J115/(1+Assumptions!$D$49)^($A115-2022)</f>
        <v>158020.15722141418</v>
      </c>
      <c r="M115" s="37">
        <f>'Total Cost'!K115/(1+Assumptions!$D$49)^($A115-2022)</f>
        <v>123188.58902408268</v>
      </c>
      <c r="N115" s="37">
        <f>'Total Cost'!L115/(1+Assumptions!$D$49)^($A115-2022)</f>
        <v>108211.67904265271</v>
      </c>
      <c r="O115" s="37">
        <f>'Total Cost'!M115/(1+Assumptions!$D$49)^($A115-2022)</f>
        <v>45691.102192212005</v>
      </c>
      <c r="P115" s="38">
        <f>'Total Cost'!N115/(1+Assumptions!$D$49)^($A115-2022)</f>
        <v>5896483.776803501</v>
      </c>
      <c r="Q115" s="38">
        <f>'Total Cost'!O115/(1+Assumptions!$D$49)^($A115-2022)</f>
        <v>10740876.313511038</v>
      </c>
      <c r="R115" s="38">
        <f>'Total Cost'!P115/(1+Assumptions!$D$49)^($A115-2022)</f>
        <v>8101560.6542774178</v>
      </c>
      <c r="S115" s="38">
        <f>'Total Cost'!Q115/(1+Assumptions!$D$49)^($A115-2022)</f>
        <v>3084685.400310569</v>
      </c>
      <c r="T115" s="38">
        <f>'Total Cost'!R115/(1+Assumptions!$D$49)^($A115-2022)</f>
        <v>2057706.3395970848</v>
      </c>
      <c r="U115" s="38">
        <f>'Total Cost'!S115/(1+Assumptions!$D$49)^($A115-2022)</f>
        <v>1136204.4906458233</v>
      </c>
      <c r="V115" s="84">
        <f t="shared" si="11"/>
        <v>6240022.0791079514</v>
      </c>
      <c r="W115" s="84">
        <f t="shared" si="6"/>
        <v>11133145.848167293</v>
      </c>
      <c r="X115" s="84">
        <f t="shared" si="7"/>
        <v>8412415.8129098322</v>
      </c>
      <c r="Y115" s="84">
        <f t="shared" si="8"/>
        <v>3308377.2352481885</v>
      </c>
      <c r="Z115" s="84">
        <f t="shared" si="9"/>
        <v>2249561.2429076484</v>
      </c>
      <c r="AA115" s="84">
        <f t="shared" si="10"/>
        <v>1232037.7351347671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108744.33384621599</v>
      </c>
      <c r="E116" s="36">
        <f>'Total Cost'!C116/(1+Assumptions!$D$49)^($A116-2022)</f>
        <v>139513.07946937013</v>
      </c>
      <c r="F116" s="36">
        <f>'Total Cost'!D116/(1+Assumptions!$D$49)^($A116-2022)</f>
        <v>147099.89345864102</v>
      </c>
      <c r="G116" s="36">
        <f>'Total Cost'!E116/(1+Assumptions!$D$49)^($A116-2022)</f>
        <v>96731.878363203781</v>
      </c>
      <c r="H116" s="36">
        <f>'Total Cost'!F116/(1+Assumptions!$D$49)^($A116-2022)</f>
        <v>80504.526219485473</v>
      </c>
      <c r="I116" s="36">
        <f>'Total Cost'!G116/(1+Assumptions!$D$49)^($A116-2022)</f>
        <v>48260.56676508423</v>
      </c>
      <c r="J116" s="37">
        <f>'Total Cost'!H116/(1+Assumptions!$D$49)^($A116-2022)</f>
        <v>220444.06419218946</v>
      </c>
      <c r="K116" s="37">
        <f>'Total Cost'!I116/(1+Assumptions!$D$49)^($A116-2022)</f>
        <v>236482.33241034346</v>
      </c>
      <c r="L116" s="37">
        <f>'Total Cost'!J116/(1+Assumptions!$D$49)^($A116-2022)</f>
        <v>151106.83400164632</v>
      </c>
      <c r="M116" s="37">
        <f>'Total Cost'!K116/(1+Assumptions!$D$49)^($A116-2022)</f>
        <v>117831.75200843334</v>
      </c>
      <c r="N116" s="37">
        <f>'Total Cost'!L116/(1+Assumptions!$D$49)^($A116-2022)</f>
        <v>103495.67414827849</v>
      </c>
      <c r="O116" s="37">
        <f>'Total Cost'!M116/(1+Assumptions!$D$49)^($A116-2022)</f>
        <v>43696.7050137142</v>
      </c>
      <c r="P116" s="38">
        <f>'Total Cost'!N116/(1+Assumptions!$D$49)^($A116-2022)</f>
        <v>5642668.9167888984</v>
      </c>
      <c r="Q116" s="38">
        <f>'Total Cost'!O116/(1+Assumptions!$D$49)^($A116-2022)</f>
        <v>10279354.124565126</v>
      </c>
      <c r="R116" s="38">
        <f>'Total Cost'!P116/(1+Assumptions!$D$49)^($A116-2022)</f>
        <v>7754293.3116275687</v>
      </c>
      <c r="S116" s="38">
        <f>'Total Cost'!Q116/(1+Assumptions!$D$49)^($A116-2022)</f>
        <v>2953764.5142853814</v>
      </c>
      <c r="T116" s="38">
        <f>'Total Cost'!R116/(1+Assumptions!$D$49)^($A116-2022)</f>
        <v>1970071.3797493449</v>
      </c>
      <c r="U116" s="38">
        <f>'Total Cost'!S116/(1+Assumptions!$D$49)^($A116-2022)</f>
        <v>1087691.6933642288</v>
      </c>
      <c r="V116" s="84">
        <f t="shared" si="11"/>
        <v>5971857.3148273043</v>
      </c>
      <c r="W116" s="84">
        <f t="shared" si="6"/>
        <v>10655349.536444839</v>
      </c>
      <c r="X116" s="84">
        <f t="shared" si="7"/>
        <v>8052500.0390878562</v>
      </c>
      <c r="Y116" s="84">
        <f t="shared" si="8"/>
        <v>3168328.1446570186</v>
      </c>
      <c r="Z116" s="84">
        <f t="shared" si="9"/>
        <v>2154071.5801171088</v>
      </c>
      <c r="AA116" s="84">
        <f t="shared" si="10"/>
        <v>1179648.9651430272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104663.7208448903</v>
      </c>
      <c r="E117" s="36">
        <f>'Total Cost'!C117/(1+Assumptions!$D$49)^($A117-2022)</f>
        <v>134277.87441728174</v>
      </c>
      <c r="F117" s="36">
        <f>'Total Cost'!D117/(1+Assumptions!$D$49)^($A117-2022)</f>
        <v>141579.99447622758</v>
      </c>
      <c r="G117" s="36">
        <f>'Total Cost'!E117/(1+Assumptions!$D$49)^($A117-2022)</f>
        <v>93102.030751559403</v>
      </c>
      <c r="H117" s="36">
        <f>'Total Cost'!F117/(1+Assumptions!$D$49)^($A117-2022)</f>
        <v>77483.60729214747</v>
      </c>
      <c r="I117" s="36">
        <f>'Total Cost'!G117/(1+Assumptions!$D$49)^($A117-2022)</f>
        <v>46449.597041627669</v>
      </c>
      <c r="J117" s="37">
        <f>'Total Cost'!H117/(1+Assumptions!$D$49)^($A117-2022)</f>
        <v>210778.16423839758</v>
      </c>
      <c r="K117" s="37">
        <f>'Total Cost'!I117/(1+Assumptions!$D$49)^($A117-2022)</f>
        <v>226123.24786501317</v>
      </c>
      <c r="L117" s="37">
        <f>'Total Cost'!J117/(1+Assumptions!$D$49)^($A117-2022)</f>
        <v>144496.67801370661</v>
      </c>
      <c r="M117" s="37">
        <f>'Total Cost'!K117/(1+Assumptions!$D$49)^($A117-2022)</f>
        <v>112708.52543270106</v>
      </c>
      <c r="N117" s="37">
        <f>'Total Cost'!L117/(1+Assumptions!$D$49)^($A117-2022)</f>
        <v>98985.751897598355</v>
      </c>
      <c r="O117" s="37">
        <f>'Total Cost'!M117/(1+Assumptions!$D$49)^($A117-2022)</f>
        <v>41789.585030597642</v>
      </c>
      <c r="P117" s="38">
        <f>'Total Cost'!N117/(1+Assumptions!$D$49)^($A117-2022)</f>
        <v>5399823.8075697077</v>
      </c>
      <c r="Q117" s="38">
        <f>'Total Cost'!O117/(1+Assumptions!$D$49)^($A117-2022)</f>
        <v>9837744.7360832002</v>
      </c>
      <c r="R117" s="38">
        <f>'Total Cost'!P117/(1+Assumptions!$D$49)^($A117-2022)</f>
        <v>7421974.0192834679</v>
      </c>
      <c r="S117" s="38">
        <f>'Total Cost'!Q117/(1+Assumptions!$D$49)^($A117-2022)</f>
        <v>2828424.9615070615</v>
      </c>
      <c r="T117" s="38">
        <f>'Total Cost'!R117/(1+Assumptions!$D$49)^($A117-2022)</f>
        <v>1886185.0699048515</v>
      </c>
      <c r="U117" s="38">
        <f>'Total Cost'!S117/(1+Assumptions!$D$49)^($A117-2022)</f>
        <v>1041259.2294113153</v>
      </c>
      <c r="V117" s="84">
        <f t="shared" si="11"/>
        <v>5715265.6926529957</v>
      </c>
      <c r="W117" s="84">
        <f t="shared" si="6"/>
        <v>10198145.858365495</v>
      </c>
      <c r="X117" s="84">
        <f t="shared" si="7"/>
        <v>7708050.6917734025</v>
      </c>
      <c r="Y117" s="84">
        <f t="shared" si="8"/>
        <v>3034235.5176913221</v>
      </c>
      <c r="Z117" s="84">
        <f t="shared" si="9"/>
        <v>2062654.4290945972</v>
      </c>
      <c r="AA117" s="84">
        <f t="shared" si="10"/>
        <v>1129498.4114835407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100736.23216625472</v>
      </c>
      <c r="E118" s="36">
        <f>'Total Cost'!C118/(1+Assumptions!$D$49)^($A118-2022)</f>
        <v>129239.11956213301</v>
      </c>
      <c r="F118" s="36">
        <f>'Total Cost'!D118/(1+Assumptions!$D$49)^($A118-2022)</f>
        <v>136267.22878303449</v>
      </c>
      <c r="G118" s="36">
        <f>'Total Cost'!E118/(1+Assumptions!$D$49)^($A118-2022)</f>
        <v>89608.392566494033</v>
      </c>
      <c r="H118" s="36">
        <f>'Total Cost'!F118/(1+Assumptions!$D$49)^($A118-2022)</f>
        <v>74576.047844010289</v>
      </c>
      <c r="I118" s="36">
        <f>'Total Cost'!G118/(1+Assumptions!$D$49)^($A118-2022)</f>
        <v>44706.583655178933</v>
      </c>
      <c r="J118" s="37">
        <f>'Total Cost'!H118/(1+Assumptions!$D$49)^($A118-2022)</f>
        <v>201536.9987559712</v>
      </c>
      <c r="K118" s="37">
        <f>'Total Cost'!I118/(1+Assumptions!$D$49)^($A118-2022)</f>
        <v>216218.95740881277</v>
      </c>
      <c r="L118" s="37">
        <f>'Total Cost'!J118/(1+Assumptions!$D$49)^($A118-2022)</f>
        <v>138176.36619366318</v>
      </c>
      <c r="M118" s="37">
        <f>'Total Cost'!K118/(1+Assumptions!$D$49)^($A118-2022)</f>
        <v>107808.69474853773</v>
      </c>
      <c r="N118" s="37">
        <f>'Total Cost'!L118/(1+Assumptions!$D$49)^($A118-2022)</f>
        <v>94672.884633829235</v>
      </c>
      <c r="O118" s="37">
        <f>'Total Cost'!M118/(1+Assumptions!$D$49)^($A118-2022)</f>
        <v>39965.913990888155</v>
      </c>
      <c r="P118" s="38">
        <f>'Total Cost'!N118/(1+Assumptions!$D$49)^($A118-2022)</f>
        <v>5167472.5095182145</v>
      </c>
      <c r="Q118" s="38">
        <f>'Total Cost'!O118/(1+Assumptions!$D$49)^($A118-2022)</f>
        <v>9415185.6006463375</v>
      </c>
      <c r="R118" s="38">
        <f>'Total Cost'!P118/(1+Assumptions!$D$49)^($A118-2022)</f>
        <v>7103956.734762745</v>
      </c>
      <c r="S118" s="38">
        <f>'Total Cost'!Q118/(1+Assumptions!$D$49)^($A118-2022)</f>
        <v>2708427.7624925473</v>
      </c>
      <c r="T118" s="38">
        <f>'Total Cost'!R118/(1+Assumptions!$D$49)^($A118-2022)</f>
        <v>1805886.3727335762</v>
      </c>
      <c r="U118" s="38">
        <f>'Total Cost'!S118/(1+Assumptions!$D$49)^($A118-2022)</f>
        <v>996817.51516080159</v>
      </c>
      <c r="V118" s="84">
        <f t="shared" si="11"/>
        <v>5469745.7404404404</v>
      </c>
      <c r="W118" s="84">
        <f t="shared" si="6"/>
        <v>9760643.6776172835</v>
      </c>
      <c r="X118" s="84">
        <f t="shared" si="7"/>
        <v>7378400.329739443</v>
      </c>
      <c r="Y118" s="84">
        <f t="shared" si="8"/>
        <v>2905844.8498075791</v>
      </c>
      <c r="Z118" s="84">
        <f t="shared" si="9"/>
        <v>1975135.3052114157</v>
      </c>
      <c r="AA118" s="84">
        <f t="shared" si="10"/>
        <v>1081490.0128068686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96956.121845624133</v>
      </c>
      <c r="E119" s="36">
        <f>'Total Cost'!C119/(1+Assumptions!$D$49)^($A119-2022)</f>
        <v>124389.44314302941</v>
      </c>
      <c r="F119" s="36">
        <f>'Total Cost'!D119/(1+Assumptions!$D$49)^($A119-2022)</f>
        <v>131153.82373691016</v>
      </c>
      <c r="G119" s="36">
        <f>'Total Cost'!E119/(1+Assumptions!$D$49)^($A119-2022)</f>
        <v>86245.852571979616</v>
      </c>
      <c r="H119" s="36">
        <f>'Total Cost'!F119/(1+Assumptions!$D$49)^($A119-2022)</f>
        <v>71777.594079512433</v>
      </c>
      <c r="I119" s="36">
        <f>'Total Cost'!G119/(1+Assumptions!$D$49)^($A119-2022)</f>
        <v>43028.976555519228</v>
      </c>
      <c r="J119" s="37">
        <f>'Total Cost'!H119/(1+Assumptions!$D$49)^($A119-2022)</f>
        <v>192701.86805647949</v>
      </c>
      <c r="K119" s="37">
        <f>'Total Cost'!I119/(1+Assumptions!$D$49)^($A119-2022)</f>
        <v>206749.45380685336</v>
      </c>
      <c r="L119" s="37">
        <f>'Total Cost'!J119/(1+Assumptions!$D$49)^($A119-2022)</f>
        <v>132133.16210591205</v>
      </c>
      <c r="M119" s="37">
        <f>'Total Cost'!K119/(1+Assumptions!$D$49)^($A119-2022)</f>
        <v>103122.49310997791</v>
      </c>
      <c r="N119" s="37">
        <f>'Total Cost'!L119/(1+Assumptions!$D$49)^($A119-2022)</f>
        <v>90548.441049768837</v>
      </c>
      <c r="O119" s="37">
        <f>'Total Cost'!M119/(1+Assumptions!$D$49)^($A119-2022)</f>
        <v>38222.031916530155</v>
      </c>
      <c r="P119" s="38">
        <f>'Total Cost'!N119/(1+Assumptions!$D$49)^($A119-2022)</f>
        <v>4945159.8079512855</v>
      </c>
      <c r="Q119" s="38">
        <f>'Total Cost'!O119/(1+Assumptions!$D$49)^($A119-2022)</f>
        <v>9010851.6732208468</v>
      </c>
      <c r="R119" s="38">
        <f>'Total Cost'!P119/(1+Assumptions!$D$49)^($A119-2022)</f>
        <v>6799623.4449409889</v>
      </c>
      <c r="S119" s="38">
        <f>'Total Cost'!Q119/(1+Assumptions!$D$49)^($A119-2022)</f>
        <v>2593544.2137622172</v>
      </c>
      <c r="T119" s="38">
        <f>'Total Cost'!R119/(1+Assumptions!$D$49)^($A119-2022)</f>
        <v>1729021.1974529314</v>
      </c>
      <c r="U119" s="38">
        <f>'Total Cost'!S119/(1+Assumptions!$D$49)^($A119-2022)</f>
        <v>954280.84021250554</v>
      </c>
      <c r="V119" s="84">
        <f t="shared" si="11"/>
        <v>5234817.7978533888</v>
      </c>
      <c r="W119" s="84">
        <f t="shared" si="6"/>
        <v>9341990.5701707304</v>
      </c>
      <c r="X119" s="84">
        <f t="shared" si="7"/>
        <v>7062910.430783811</v>
      </c>
      <c r="Y119" s="84">
        <f t="shared" si="8"/>
        <v>2782912.5594441746</v>
      </c>
      <c r="Z119" s="84">
        <f t="shared" si="9"/>
        <v>1891347.2325822127</v>
      </c>
      <c r="AA119" s="84">
        <f t="shared" si="10"/>
        <v>1035531.8486845549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93317.859534680392</v>
      </c>
      <c r="E120" s="36">
        <f>'Total Cost'!C120/(1+Assumptions!$D$49)^($A120-2022)</f>
        <v>119721.75002317522</v>
      </c>
      <c r="F120" s="36">
        <f>'Total Cost'!D120/(1+Assumptions!$D$49)^($A120-2022)</f>
        <v>126232.2983628041</v>
      </c>
      <c r="G120" s="36">
        <f>'Total Cost'!E120/(1+Assumptions!$D$49)^($A120-2022)</f>
        <v>83009.491330268036</v>
      </c>
      <c r="H120" s="36">
        <f>'Total Cost'!F120/(1+Assumptions!$D$49)^($A120-2022)</f>
        <v>69084.151826061832</v>
      </c>
      <c r="I120" s="36">
        <f>'Total Cost'!G120/(1+Assumptions!$D$49)^($A120-2022)</f>
        <v>41414.321382639166</v>
      </c>
      <c r="J120" s="37">
        <f>'Total Cost'!H120/(1+Assumptions!$D$49)^($A120-2022)</f>
        <v>184254.89717597165</v>
      </c>
      <c r="K120" s="37">
        <f>'Total Cost'!I120/(1+Assumptions!$D$49)^($A120-2022)</f>
        <v>197695.6115869215</v>
      </c>
      <c r="L120" s="37">
        <f>'Total Cost'!J120/(1+Assumptions!$D$49)^($A120-2022)</f>
        <v>126354.89006847655</v>
      </c>
      <c r="M120" s="37">
        <f>'Total Cost'!K120/(1+Assumptions!$D$49)^($A120-2022)</f>
        <v>98640.581707833771</v>
      </c>
      <c r="N120" s="37">
        <f>'Total Cost'!L120/(1+Assumptions!$D$49)^($A120-2022)</f>
        <v>86604.168751282705</v>
      </c>
      <c r="O120" s="37">
        <f>'Total Cost'!M120/(1+Assumptions!$D$49)^($A120-2022)</f>
        <v>36554.439692658903</v>
      </c>
      <c r="P120" s="38">
        <f>'Total Cost'!N120/(1+Assumptions!$D$49)^($A120-2022)</f>
        <v>4732450.3075518413</v>
      </c>
      <c r="Q120" s="38">
        <f>'Total Cost'!O120/(1+Assumptions!$D$49)^($A120-2022)</f>
        <v>8623953.7748419959</v>
      </c>
      <c r="R120" s="38">
        <f>'Total Cost'!P120/(1+Assumptions!$D$49)^($A120-2022)</f>
        <v>6508382.9455123674</v>
      </c>
      <c r="S120" s="38">
        <f>'Total Cost'!Q120/(1+Assumptions!$D$49)^($A120-2022)</f>
        <v>2483555.4441673723</v>
      </c>
      <c r="T120" s="38">
        <f>'Total Cost'!R120/(1+Assumptions!$D$49)^($A120-2022)</f>
        <v>1655442.0989938369</v>
      </c>
      <c r="U120" s="38">
        <f>'Total Cost'!S120/(1+Assumptions!$D$49)^($A120-2022)</f>
        <v>913567.19928594597</v>
      </c>
      <c r="V120" s="84">
        <f t="shared" si="11"/>
        <v>5010023.0642624935</v>
      </c>
      <c r="W120" s="84">
        <f t="shared" si="6"/>
        <v>8941371.1364520919</v>
      </c>
      <c r="X120" s="84">
        <f t="shared" si="7"/>
        <v>6760970.1339436481</v>
      </c>
      <c r="Y120" s="84">
        <f t="shared" si="8"/>
        <v>2665205.517205474</v>
      </c>
      <c r="Z120" s="84">
        <f t="shared" si="9"/>
        <v>1811130.4195711815</v>
      </c>
      <c r="AA120" s="84">
        <f t="shared" si="10"/>
        <v>991535.96036124404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105821.56665639638</v>
      </c>
      <c r="E121" s="36">
        <f>'Total Cost'!C121/(1+Assumptions!$D$49)^($A121-2022)</f>
        <v>135763.32776460156</v>
      </c>
      <c r="F121" s="36">
        <f>'Total Cost'!D121/(1+Assumptions!$D$49)^($A121-2022)</f>
        <v>143146.22776388496</v>
      </c>
      <c r="G121" s="36">
        <f>'Total Cost'!E121/(1+Assumptions!$D$49)^($A121-2022)</f>
        <v>94131.974990864197</v>
      </c>
      <c r="H121" s="36">
        <f>'Total Cost'!F121/(1+Assumptions!$D$49)^($A121-2022)</f>
        <v>78340.772214619021</v>
      </c>
      <c r="I121" s="36">
        <f>'Total Cost'!G121/(1+Assumptions!$D$49)^($A121-2022)</f>
        <v>46963.447217664281</v>
      </c>
      <c r="J121" s="37">
        <f>'Total Cost'!H121/(1+Assumptions!$D$49)^($A121-2022)</f>
        <v>207574.51148891824</v>
      </c>
      <c r="K121" s="37">
        <f>'Total Cost'!I121/(1+Assumptions!$D$49)^($A121-2022)</f>
        <v>222726.36889665297</v>
      </c>
      <c r="L121" s="37">
        <f>'Total Cost'!J121/(1+Assumptions!$D$49)^($A121-2022)</f>
        <v>142362.0846299649</v>
      </c>
      <c r="M121" s="37">
        <f>'Total Cost'!K121/(1+Assumptions!$D$49)^($A121-2022)</f>
        <v>111168.14119314114</v>
      </c>
      <c r="N121" s="37">
        <f>'Total Cost'!L121/(1+Assumptions!$D$49)^($A121-2022)</f>
        <v>97593.06644296179</v>
      </c>
      <c r="O121" s="37">
        <f>'Total Cost'!M121/(1+Assumptions!$D$49)^($A121-2022)</f>
        <v>41189.709134834004</v>
      </c>
      <c r="P121" s="38">
        <f>'Total Cost'!N121/(1+Assumptions!$D$49)^($A121-2022)</f>
        <v>5335993.1101068724</v>
      </c>
      <c r="Q121" s="38">
        <f>'Total Cost'!O121/(1+Assumptions!$D$49)^($A121-2022)</f>
        <v>9724572.3777020276</v>
      </c>
      <c r="R121" s="38">
        <f>'Total Cost'!P121/(1+Assumptions!$D$49)^($A121-2022)</f>
        <v>7339811.4607795542</v>
      </c>
      <c r="S121" s="38">
        <f>'Total Cost'!Q121/(1+Assumptions!$D$49)^($A121-2022)</f>
        <v>2802062.0883932123</v>
      </c>
      <c r="T121" s="38">
        <f>'Total Cost'!R121/(1+Assumptions!$D$49)^($A121-2022)</f>
        <v>1867460.1417763801</v>
      </c>
      <c r="U121" s="38">
        <f>'Total Cost'!S121/(1+Assumptions!$D$49)^($A121-2022)</f>
        <v>1030453.5753656863</v>
      </c>
      <c r="V121" s="84">
        <f t="shared" si="11"/>
        <v>5649389.1882521873</v>
      </c>
      <c r="W121" s="84">
        <f t="shared" si="6"/>
        <v>10083062.074363282</v>
      </c>
      <c r="X121" s="84">
        <f t="shared" si="7"/>
        <v>7625319.7731734039</v>
      </c>
      <c r="Y121" s="84">
        <f t="shared" si="8"/>
        <v>3007362.2045772178</v>
      </c>
      <c r="Z121" s="84">
        <f t="shared" si="9"/>
        <v>2043393.9804339609</v>
      </c>
      <c r="AA121" s="84">
        <f t="shared" si="10"/>
        <v>1118606.7317181847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101850.63000668172</v>
      </c>
      <c r="E122" s="36">
        <f>'Total Cost'!C122/(1+Assumptions!$D$49)^($A122-2022)</f>
        <v>130668.8315202002</v>
      </c>
      <c r="F122" s="36">
        <f>'Total Cost'!D122/(1+Assumptions!$D$49)^($A122-2022)</f>
        <v>137774.68942764305</v>
      </c>
      <c r="G122" s="36">
        <f>'Total Cost'!E122/(1+Assumptions!$D$49)^($A122-2022)</f>
        <v>90599.688319897105</v>
      </c>
      <c r="H122" s="36">
        <f>'Total Cost'!F122/(1+Assumptions!$D$49)^($A122-2022)</f>
        <v>75401.047795644219</v>
      </c>
      <c r="I122" s="36">
        <f>'Total Cost'!G122/(1+Assumptions!$D$49)^($A122-2022)</f>
        <v>45201.151689011851</v>
      </c>
      <c r="J122" s="37">
        <f>'Total Cost'!H122/(1+Assumptions!$D$49)^($A122-2022)</f>
        <v>198477.42523764126</v>
      </c>
      <c r="K122" s="37">
        <f>'Total Cost'!I122/(1+Assumptions!$D$49)^($A122-2022)</f>
        <v>212974.90440627284</v>
      </c>
      <c r="L122" s="37">
        <f>'Total Cost'!J122/(1+Assumptions!$D$49)^($A122-2022)</f>
        <v>136137.86012169177</v>
      </c>
      <c r="M122" s="37">
        <f>'Total Cost'!K122/(1+Assumptions!$D$49)^($A122-2022)</f>
        <v>106337.83157069262</v>
      </c>
      <c r="N122" s="37">
        <f>'Total Cost'!L122/(1+Assumptions!$D$49)^($A122-2022)</f>
        <v>93342.991457829645</v>
      </c>
      <c r="O122" s="37">
        <f>'Total Cost'!M122/(1+Assumptions!$D$49)^($A122-2022)</f>
        <v>39393.066576179881</v>
      </c>
      <c r="P122" s="38">
        <f>'Total Cost'!N122/(1+Assumptions!$D$49)^($A122-2022)</f>
        <v>5106556.7022080822</v>
      </c>
      <c r="Q122" s="38">
        <f>'Total Cost'!O122/(1+Assumptions!$D$49)^($A122-2022)</f>
        <v>9307185.160304131</v>
      </c>
      <c r="R122" s="38">
        <f>'Total Cost'!P122/(1+Assumptions!$D$49)^($A122-2022)</f>
        <v>7025552.9862562893</v>
      </c>
      <c r="S122" s="38">
        <f>'Total Cost'!Q122/(1+Assumptions!$D$49)^($A122-2022)</f>
        <v>2683277.3776360778</v>
      </c>
      <c r="T122" s="38">
        <f>'Total Cost'!R122/(1+Assumptions!$D$49)^($A122-2022)</f>
        <v>1788020.8809619863</v>
      </c>
      <c r="U122" s="38">
        <f>'Total Cost'!S122/(1+Assumptions!$D$49)^($A122-2022)</f>
        <v>986507.13997026836</v>
      </c>
      <c r="V122" s="84">
        <f t="shared" si="11"/>
        <v>5406884.7574524051</v>
      </c>
      <c r="W122" s="84">
        <f t="shared" si="6"/>
        <v>9650828.8962306045</v>
      </c>
      <c r="X122" s="84">
        <f t="shared" si="7"/>
        <v>7299465.535805624</v>
      </c>
      <c r="Y122" s="84">
        <f t="shared" si="8"/>
        <v>2880214.8975266675</v>
      </c>
      <c r="Z122" s="84">
        <f t="shared" si="9"/>
        <v>1956764.92021546</v>
      </c>
      <c r="AA122" s="84">
        <f t="shared" si="10"/>
        <v>1071101.35823546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98028.702092844571</v>
      </c>
      <c r="E123" s="36">
        <f>'Total Cost'!C123/(1+Assumptions!$D$49)^($A123-2022)</f>
        <v>125765.50539818432</v>
      </c>
      <c r="F123" s="36">
        <f>'Total Cost'!D123/(1+Assumptions!$D$49)^($A123-2022)</f>
        <v>132604.71717210367</v>
      </c>
      <c r="G123" s="36">
        <f>'Total Cost'!E123/(1+Assumptions!$D$49)^($A123-2022)</f>
        <v>87199.95011747221</v>
      </c>
      <c r="H123" s="36">
        <f>'Total Cost'!F123/(1+Assumptions!$D$49)^($A123-2022)</f>
        <v>72571.636045477964</v>
      </c>
      <c r="I123" s="36">
        <f>'Total Cost'!G123/(1+Assumptions!$D$49)^($A123-2022)</f>
        <v>43504.986006320556</v>
      </c>
      <c r="J123" s="37">
        <f>'Total Cost'!H123/(1+Assumptions!$D$49)^($A123-2022)</f>
        <v>189779.89916440731</v>
      </c>
      <c r="K123" s="37">
        <f>'Total Cost'!I123/(1+Assumptions!$D$49)^($A123-2022)</f>
        <v>203651.35690685414</v>
      </c>
      <c r="L123" s="37">
        <f>'Total Cost'!J123/(1+Assumptions!$D$49)^($A123-2022)</f>
        <v>130186.42200413448</v>
      </c>
      <c r="M123" s="37">
        <f>'Total Cost'!K123/(1+Assumptions!$D$49)^($A123-2022)</f>
        <v>101718.01737616678</v>
      </c>
      <c r="N123" s="37">
        <f>'Total Cost'!L123/(1+Assumptions!$D$49)^($A123-2022)</f>
        <v>89278.512258077826</v>
      </c>
      <c r="O123" s="37">
        <f>'Total Cost'!M123/(1+Assumptions!$D$49)^($A123-2022)</f>
        <v>37674.996442087941</v>
      </c>
      <c r="P123" s="38">
        <f>'Total Cost'!N123/(1+Assumptions!$D$49)^($A123-2022)</f>
        <v>4887025.9842534931</v>
      </c>
      <c r="Q123" s="38">
        <f>'Total Cost'!O123/(1+Assumptions!$D$49)^($A123-2022)</f>
        <v>8907787.185494421</v>
      </c>
      <c r="R123" s="38">
        <f>'Total Cost'!P123/(1+Assumptions!$D$49)^($A123-2022)</f>
        <v>6724806.8562303912</v>
      </c>
      <c r="S123" s="38">
        <f>'Total Cost'!Q123/(1+Assumptions!$D$49)^($A123-2022)</f>
        <v>2569550.6971496148</v>
      </c>
      <c r="T123" s="38">
        <f>'Total Cost'!R123/(1+Assumptions!$D$49)^($A123-2022)</f>
        <v>1711975.7858552116</v>
      </c>
      <c r="U123" s="38">
        <f>'Total Cost'!S123/(1+Assumptions!$D$49)^($A123-2022)</f>
        <v>944443.08992350206</v>
      </c>
      <c r="V123" s="84">
        <f t="shared" si="11"/>
        <v>5174834.5855107447</v>
      </c>
      <c r="W123" s="84">
        <f t="shared" si="6"/>
        <v>9237204.0477994587</v>
      </c>
      <c r="X123" s="84">
        <f t="shared" si="7"/>
        <v>6987597.9954066295</v>
      </c>
      <c r="Y123" s="84">
        <f t="shared" si="8"/>
        <v>2758468.6646432537</v>
      </c>
      <c r="Z123" s="84">
        <f t="shared" si="9"/>
        <v>1873825.9341587673</v>
      </c>
      <c r="AA123" s="84">
        <f t="shared" si="10"/>
        <v>1025623.0723719106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94350.191386908962</v>
      </c>
      <c r="E124" s="36">
        <f>'Total Cost'!C124/(1+Assumptions!$D$49)^($A124-2022)</f>
        <v>121046.17577157699</v>
      </c>
      <c r="F124" s="36">
        <f>'Total Cost'!D124/(1+Assumptions!$D$49)^($A124-2022)</f>
        <v>127628.74726368689</v>
      </c>
      <c r="G124" s="36">
        <f>'Total Cost'!E124/(1+Assumptions!$D$49)^($A124-2022)</f>
        <v>83927.786524401556</v>
      </c>
      <c r="H124" s="36">
        <f>'Total Cost'!F124/(1+Assumptions!$D$49)^($A124-2022)</f>
        <v>69848.397499610888</v>
      </c>
      <c r="I124" s="36">
        <f>'Total Cost'!G124/(1+Assumptions!$D$49)^($A124-2022)</f>
        <v>41872.468658143705</v>
      </c>
      <c r="J124" s="37">
        <f>'Total Cost'!H124/(1+Assumptions!$D$49)^($A124-2022)</f>
        <v>181464.34906074853</v>
      </c>
      <c r="K124" s="37">
        <f>'Total Cost'!I124/(1+Assumptions!$D$49)^($A124-2022)</f>
        <v>194736.90951694906</v>
      </c>
      <c r="L124" s="37">
        <f>'Total Cost'!J124/(1+Assumptions!$D$49)^($A124-2022)</f>
        <v>124495.78878562656</v>
      </c>
      <c r="M124" s="37">
        <f>'Total Cost'!K124/(1+Assumptions!$D$49)^($A124-2022)</f>
        <v>97299.500890533498</v>
      </c>
      <c r="N124" s="37">
        <f>'Total Cost'!L124/(1+Assumptions!$D$49)^($A124-2022)</f>
        <v>85391.503680657916</v>
      </c>
      <c r="O124" s="37">
        <f>'Total Cost'!M124/(1+Assumptions!$D$49)^($A124-2022)</f>
        <v>36032.054324291494</v>
      </c>
      <c r="P124" s="38">
        <f>'Total Cost'!N124/(1+Assumptions!$D$49)^($A124-2022)</f>
        <v>4676971.6129068332</v>
      </c>
      <c r="Q124" s="38">
        <f>'Total Cost'!O124/(1+Assumptions!$D$49)^($A124-2022)</f>
        <v>8525600.0249254107</v>
      </c>
      <c r="R124" s="38">
        <f>'Total Cost'!P124/(1+Assumptions!$D$49)^($A124-2022)</f>
        <v>6436989.6929327259</v>
      </c>
      <c r="S124" s="38">
        <f>'Total Cost'!Q124/(1+Assumptions!$D$49)^($A124-2022)</f>
        <v>2460665.7215993926</v>
      </c>
      <c r="T124" s="38">
        <f>'Total Cost'!R124/(1+Assumptions!$D$49)^($A124-2022)</f>
        <v>1639179.2101224645</v>
      </c>
      <c r="U124" s="38">
        <f>'Total Cost'!S124/(1+Assumptions!$D$49)^($A124-2022)</f>
        <v>904180.45429561101</v>
      </c>
      <c r="V124" s="84">
        <f t="shared" si="11"/>
        <v>4952786.1533544902</v>
      </c>
      <c r="W124" s="84">
        <f t="shared" si="6"/>
        <v>8841383.1102139372</v>
      </c>
      <c r="X124" s="84">
        <f t="shared" si="7"/>
        <v>6689114.2289820397</v>
      </c>
      <c r="Y124" s="84">
        <f t="shared" si="8"/>
        <v>2641893.0090143275</v>
      </c>
      <c r="Z124" s="84">
        <f t="shared" si="9"/>
        <v>1794419.1113027332</v>
      </c>
      <c r="AA124" s="84">
        <f t="shared" si="10"/>
        <v>982084.97727804619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90809.716182054079</v>
      </c>
      <c r="E125" s="36">
        <f>'Total Cost'!C125/(1+Assumptions!$D$49)^($A125-2022)</f>
        <v>116503.93820255777</v>
      </c>
      <c r="F125" s="36">
        <f>'Total Cost'!D125/(1+Assumptions!$D$49)^($A125-2022)</f>
        <v>122839.49979665453</v>
      </c>
      <c r="G125" s="36">
        <f>'Total Cost'!E125/(1+Assumptions!$D$49)^($A125-2022)</f>
        <v>80778.410324734141</v>
      </c>
      <c r="H125" s="36">
        <f>'Total Cost'!F125/(1+Assumptions!$D$49)^($A125-2022)</f>
        <v>67227.348026249339</v>
      </c>
      <c r="I125" s="36">
        <f>'Total Cost'!G125/(1+Assumptions!$D$49)^($A125-2022)</f>
        <v>40301.211251337954</v>
      </c>
      <c r="J125" s="37">
        <f>'Total Cost'!H125/(1+Assumptions!$D$49)^($A125-2022)</f>
        <v>173513.96596310515</v>
      </c>
      <c r="K125" s="37">
        <f>'Total Cost'!I125/(1+Assumptions!$D$49)^($A125-2022)</f>
        <v>186213.57433980529</v>
      </c>
      <c r="L125" s="37">
        <f>'Total Cost'!J125/(1+Assumptions!$D$49)^($A125-2022)</f>
        <v>119054.50627600752</v>
      </c>
      <c r="M125" s="37">
        <f>'Total Cost'!K125/(1+Assumptions!$D$49)^($A125-2022)</f>
        <v>93073.487284950839</v>
      </c>
      <c r="N125" s="37">
        <f>'Total Cost'!L125/(1+Assumptions!$D$49)^($A125-2022)</f>
        <v>81674.197088091561</v>
      </c>
      <c r="O125" s="37">
        <f>'Total Cost'!M125/(1+Assumptions!$D$49)^($A125-2022)</f>
        <v>34460.94713572802</v>
      </c>
      <c r="P125" s="38">
        <f>'Total Cost'!N125/(1+Assumptions!$D$49)^($A125-2022)</f>
        <v>4475982.9230473898</v>
      </c>
      <c r="Q125" s="38">
        <f>'Total Cost'!O125/(1+Assumptions!$D$49)^($A125-2022)</f>
        <v>8159879.0624271538</v>
      </c>
      <c r="R125" s="38">
        <f>'Total Cost'!P125/(1+Assumptions!$D$49)^($A125-2022)</f>
        <v>6161543.4038176425</v>
      </c>
      <c r="S125" s="38">
        <f>'Total Cost'!Q125/(1+Assumptions!$D$49)^($A125-2022)</f>
        <v>2356415.4172327411</v>
      </c>
      <c r="T125" s="38">
        <f>'Total Cost'!R125/(1+Assumptions!$D$49)^($A125-2022)</f>
        <v>1569491.783313825</v>
      </c>
      <c r="U125" s="38">
        <f>'Total Cost'!S125/(1+Assumptions!$D$49)^($A125-2022)</f>
        <v>865641.75933727587</v>
      </c>
      <c r="V125" s="84">
        <f t="shared" si="11"/>
        <v>4740306.6051925495</v>
      </c>
      <c r="W125" s="84">
        <f t="shared" si="6"/>
        <v>8462596.5749695171</v>
      </c>
      <c r="X125" s="84">
        <f t="shared" si="7"/>
        <v>6403437.4098903043</v>
      </c>
      <c r="Y125" s="84">
        <f t="shared" si="8"/>
        <v>2530267.3148424262</v>
      </c>
      <c r="Z125" s="84">
        <f t="shared" si="9"/>
        <v>1718393.328428166</v>
      </c>
      <c r="AA125" s="84">
        <f t="shared" si="10"/>
        <v>940403.91772434185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87402.096719110661</v>
      </c>
      <c r="E126" s="36">
        <f>'Total Cost'!C126/(1+Assumptions!$D$49)^($A126-2022)</f>
        <v>112132.14734118461</v>
      </c>
      <c r="F126" s="36">
        <f>'Total Cost'!D126/(1+Assumptions!$D$49)^($A126-2022)</f>
        <v>118229.96804251788</v>
      </c>
      <c r="G126" s="36">
        <f>'Total Cost'!E126/(1+Assumptions!$D$49)^($A126-2022)</f>
        <v>77747.21394199958</v>
      </c>
      <c r="H126" s="36">
        <f>'Total Cost'!F126/(1+Assumptions!$D$49)^($A126-2022)</f>
        <v>64704.652997481142</v>
      </c>
      <c r="I126" s="36">
        <f>'Total Cost'!G126/(1+Assumptions!$D$49)^($A126-2022)</f>
        <v>38788.915016814615</v>
      </c>
      <c r="J126" s="37">
        <f>'Total Cost'!H126/(1+Assumptions!$D$49)^($A126-2022)</f>
        <v>165912.68191933553</v>
      </c>
      <c r="K126" s="37">
        <f>'Total Cost'!I126/(1+Assumptions!$D$49)^($A126-2022)</f>
        <v>178064.15588079186</v>
      </c>
      <c r="L126" s="37">
        <f>'Total Cost'!J126/(1+Assumptions!$D$49)^($A126-2022)</f>
        <v>113851.62433882404</v>
      </c>
      <c r="M126" s="37">
        <f>'Total Cost'!K126/(1+Assumptions!$D$49)^($A126-2022)</f>
        <v>89031.566933304304</v>
      </c>
      <c r="N126" s="37">
        <f>'Total Cost'!L126/(1+Assumptions!$D$49)^($A126-2022)</f>
        <v>78119.164691913611</v>
      </c>
      <c r="O126" s="37">
        <f>'Total Cost'!M126/(1+Assumptions!$D$49)^($A126-2022)</f>
        <v>32958.526449600788</v>
      </c>
      <c r="P126" s="38">
        <f>'Total Cost'!N126/(1+Assumptions!$D$49)^($A126-2022)</f>
        <v>4283667.1123470701</v>
      </c>
      <c r="Q126" s="38">
        <f>'Total Cost'!O126/(1+Assumptions!$D$49)^($A126-2022)</f>
        <v>7809912.0200488837</v>
      </c>
      <c r="R126" s="38">
        <f>'Total Cost'!P126/(1+Assumptions!$D$49)^($A126-2022)</f>
        <v>5897934.081558262</v>
      </c>
      <c r="S126" s="38">
        <f>'Total Cost'!Q126/(1+Assumptions!$D$49)^($A126-2022)</f>
        <v>2256601.6411363161</v>
      </c>
      <c r="T126" s="38">
        <f>'Total Cost'!R126/(1+Assumptions!$D$49)^($A126-2022)</f>
        <v>1502780.1393525719</v>
      </c>
      <c r="U126" s="38">
        <f>'Total Cost'!S126/(1+Assumptions!$D$49)^($A126-2022)</f>
        <v>828752.87684564025</v>
      </c>
      <c r="V126" s="84">
        <f t="shared" si="11"/>
        <v>4536981.8909855159</v>
      </c>
      <c r="W126" s="84">
        <f t="shared" si="6"/>
        <v>8100108.3232708601</v>
      </c>
      <c r="X126" s="84">
        <f t="shared" si="7"/>
        <v>6130015.6739396043</v>
      </c>
      <c r="Y126" s="84">
        <f t="shared" si="8"/>
        <v>2423380.4220116199</v>
      </c>
      <c r="Z126" s="84">
        <f t="shared" si="9"/>
        <v>1645603.9570419667</v>
      </c>
      <c r="AA126" s="84">
        <f t="shared" si="10"/>
        <v>900500.31831205566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84122.347608508717</v>
      </c>
      <c r="E127" s="36">
        <f>'Total Cost'!C127/(1+Assumptions!$D$49)^($A127-2022)</f>
        <v>107924.40720316429</v>
      </c>
      <c r="F127" s="36">
        <f>'Total Cost'!D127/(1+Assumptions!$D$49)^($A127-2022)</f>
        <v>113793.40819910674</v>
      </c>
      <c r="G127" s="36">
        <f>'Total Cost'!E127/(1+Assumptions!$D$49)^($A127-2022)</f>
        <v>74829.762698266466</v>
      </c>
      <c r="H127" s="36">
        <f>'Total Cost'!F127/(1+Assumptions!$D$49)^($A127-2022)</f>
        <v>62276.6216791673</v>
      </c>
      <c r="I127" s="36">
        <f>'Total Cost'!G127/(1+Assumptions!$D$49)^($A127-2022)</f>
        <v>37333.367446411808</v>
      </c>
      <c r="J127" s="37">
        <f>'Total Cost'!H127/(1+Assumptions!$D$49)^($A127-2022)</f>
        <v>158645.13726908821</v>
      </c>
      <c r="K127" s="37">
        <f>'Total Cost'!I127/(1+Assumptions!$D$49)^($A127-2022)</f>
        <v>170272.21608161999</v>
      </c>
      <c r="L127" s="37">
        <f>'Total Cost'!J127/(1+Assumptions!$D$49)^($A127-2022)</f>
        <v>108876.67467012725</v>
      </c>
      <c r="M127" s="37">
        <f>'Total Cost'!K127/(1+Assumptions!$D$49)^($A127-2022)</f>
        <v>85165.698502826126</v>
      </c>
      <c r="N127" s="37">
        <f>'Total Cost'!L127/(1+Assumptions!$D$49)^($A127-2022)</f>
        <v>74719.304566710984</v>
      </c>
      <c r="O127" s="37">
        <f>'Total Cost'!M127/(1+Assumptions!$D$49)^($A127-2022)</f>
        <v>31521.782132162589</v>
      </c>
      <c r="P127" s="38">
        <f>'Total Cost'!N127/(1+Assumptions!$D$49)^($A127-2022)</f>
        <v>4099648.4615623122</v>
      </c>
      <c r="Q127" s="38">
        <f>'Total Cost'!O127/(1+Assumptions!$D$49)^($A127-2022)</f>
        <v>7475017.5485706935</v>
      </c>
      <c r="R127" s="38">
        <f>'Total Cost'!P127/(1+Assumptions!$D$49)^($A127-2022)</f>
        <v>5645650.9520636639</v>
      </c>
      <c r="S127" s="38">
        <f>'Total Cost'!Q127/(1+Assumptions!$D$49)^($A127-2022)</f>
        <v>2161034.7578460425</v>
      </c>
      <c r="T127" s="38">
        <f>'Total Cost'!R127/(1+Assumptions!$D$49)^($A127-2022)</f>
        <v>1438916.656815737</v>
      </c>
      <c r="U127" s="38">
        <f>'Total Cost'!S127/(1+Assumptions!$D$49)^($A127-2022)</f>
        <v>793442.87912929954</v>
      </c>
      <c r="V127" s="84">
        <f t="shared" si="11"/>
        <v>4342415.9464399088</v>
      </c>
      <c r="W127" s="84">
        <f t="shared" si="6"/>
        <v>7753214.1718554776</v>
      </c>
      <c r="X127" s="84">
        <f t="shared" si="7"/>
        <v>5868321.0349328974</v>
      </c>
      <c r="Y127" s="84">
        <f t="shared" si="8"/>
        <v>2321030.2190471352</v>
      </c>
      <c r="Z127" s="84">
        <f t="shared" si="9"/>
        <v>1575912.5830616152</v>
      </c>
      <c r="AA127" s="84">
        <f t="shared" si="10"/>
        <v>862298.02870787401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80965.670536590973</v>
      </c>
      <c r="E128" s="36">
        <f>'Total Cost'!C128/(1+Assumptions!$D$49)^($A128-2022)</f>
        <v>103874.5618124481</v>
      </c>
      <c r="F128" s="36">
        <f>'Total Cost'!D128/(1+Assumptions!$D$49)^($A128-2022)</f>
        <v>109523.32952430326</v>
      </c>
      <c r="G128" s="36">
        <f>'Total Cost'!E128/(1+Assumptions!$D$49)^($A128-2022)</f>
        <v>72021.788326153575</v>
      </c>
      <c r="H128" s="36">
        <f>'Total Cost'!F128/(1+Assumptions!$D$49)^($A128-2022)</f>
        <v>59939.701831352213</v>
      </c>
      <c r="I128" s="36">
        <f>'Total Cost'!G128/(1+Assumptions!$D$49)^($A128-2022)</f>
        <v>35932.439055967698</v>
      </c>
      <c r="J128" s="37">
        <f>'Total Cost'!H128/(1+Assumptions!$D$49)^($A128-2022)</f>
        <v>151696.64937100527</v>
      </c>
      <c r="K128" s="37">
        <f>'Total Cost'!I128/(1+Assumptions!$D$49)^($A128-2022)</f>
        <v>162822.04089980814</v>
      </c>
      <c r="L128" s="37">
        <f>'Total Cost'!J128/(1+Assumptions!$D$49)^($A128-2022)</f>
        <v>104119.64955846994</v>
      </c>
      <c r="M128" s="37">
        <f>'Total Cost'!K128/(1+Assumptions!$D$49)^($A128-2022)</f>
        <v>81468.192788504632</v>
      </c>
      <c r="N128" s="37">
        <f>'Total Cost'!L128/(1+Assumptions!$D$49)^($A128-2022)</f>
        <v>71467.826324284426</v>
      </c>
      <c r="O128" s="37">
        <f>'Total Cost'!M128/(1+Assumptions!$D$49)^($A128-2022)</f>
        <v>30147.836256249389</v>
      </c>
      <c r="P128" s="38">
        <f>'Total Cost'!N128/(1+Assumptions!$D$49)^($A128-2022)</f>
        <v>3923567.5889718602</v>
      </c>
      <c r="Q128" s="38">
        <f>'Total Cost'!O128/(1+Assumptions!$D$49)^($A128-2022)</f>
        <v>7154543.8796565942</v>
      </c>
      <c r="R128" s="38">
        <f>'Total Cost'!P128/(1+Assumptions!$D$49)^($A128-2022)</f>
        <v>5404205.3684146749</v>
      </c>
      <c r="S128" s="38">
        <f>'Total Cost'!Q128/(1+Assumptions!$D$49)^($A128-2022)</f>
        <v>2069533.2725552723</v>
      </c>
      <c r="T128" s="38">
        <f>'Total Cost'!R128/(1+Assumptions!$D$49)^($A128-2022)</f>
        <v>1377779.2104917974</v>
      </c>
      <c r="U128" s="38">
        <f>'Total Cost'!S128/(1+Assumptions!$D$49)^($A128-2022)</f>
        <v>759643.90028409055</v>
      </c>
      <c r="V128" s="84">
        <f t="shared" si="11"/>
        <v>4156229.9088794566</v>
      </c>
      <c r="W128" s="84">
        <f t="shared" si="6"/>
        <v>7421240.4823688501</v>
      </c>
      <c r="X128" s="84">
        <f t="shared" si="7"/>
        <v>5617848.3474974483</v>
      </c>
      <c r="Y128" s="84">
        <f t="shared" si="8"/>
        <v>2223023.2536699306</v>
      </c>
      <c r="Z128" s="84">
        <f t="shared" si="9"/>
        <v>1509186.7386474339</v>
      </c>
      <c r="AA128" s="84">
        <f t="shared" si="10"/>
        <v>825724.17559630761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77927.447245620264</v>
      </c>
      <c r="E129" s="36">
        <f>'Total Cost'!C129/(1+Assumptions!$D$49)^($A129-2022)</f>
        <v>99976.686194962444</v>
      </c>
      <c r="F129" s="36">
        <f>'Total Cost'!D129/(1+Assumptions!$D$49)^($A129-2022)</f>
        <v>105413.48484000568</v>
      </c>
      <c r="G129" s="36">
        <f>'Total Cost'!E129/(1+Assumptions!$D$49)^($A129-2022)</f>
        <v>69319.182724301747</v>
      </c>
      <c r="H129" s="36">
        <f>'Total Cost'!F129/(1+Assumptions!$D$49)^($A129-2022)</f>
        <v>57690.474511292516</v>
      </c>
      <c r="I129" s="36">
        <f>'Total Cost'!G129/(1+Assumptions!$D$49)^($A129-2022)</f>
        <v>34584.080269858605</v>
      </c>
      <c r="J129" s="37">
        <f>'Total Cost'!H129/(1+Assumptions!$D$49)^($A129-2022)</f>
        <v>145053.18271269693</v>
      </c>
      <c r="K129" s="37">
        <f>'Total Cost'!I129/(1+Assumptions!$D$49)^($A129-2022)</f>
        <v>155698.60836500986</v>
      </c>
      <c r="L129" s="37">
        <f>'Total Cost'!J129/(1+Assumptions!$D$49)^($A129-2022)</f>
        <v>99570.981582713983</v>
      </c>
      <c r="M129" s="37">
        <f>'Total Cost'!K129/(1+Assumptions!$D$49)^($A129-2022)</f>
        <v>77931.697258506174</v>
      </c>
      <c r="N129" s="37">
        <f>'Total Cost'!L129/(1+Assumptions!$D$49)^($A129-2022)</f>
        <v>68358.237418804842</v>
      </c>
      <c r="O129" s="37">
        <f>'Total Cost'!M129/(1+Assumptions!$D$49)^($A129-2022)</f>
        <v>28833.93728316484</v>
      </c>
      <c r="P129" s="38">
        <f>'Total Cost'!N129/(1+Assumptions!$D$49)^($A129-2022)</f>
        <v>3755080.7374604396</v>
      </c>
      <c r="Q129" s="38">
        <f>'Total Cost'!O129/(1+Assumptions!$D$49)^($A129-2022)</f>
        <v>6847867.536944665</v>
      </c>
      <c r="R129" s="38">
        <f>'Total Cost'!P129/(1+Assumptions!$D$49)^($A129-2022)</f>
        <v>5173129.8487073351</v>
      </c>
      <c r="S129" s="38">
        <f>'Total Cost'!Q129/(1+Assumptions!$D$49)^($A129-2022)</f>
        <v>1981923.4801998171</v>
      </c>
      <c r="T129" s="38">
        <f>'Total Cost'!R129/(1+Assumptions!$D$49)^($A129-2022)</f>
        <v>1319250.93372407</v>
      </c>
      <c r="U129" s="38">
        <f>'Total Cost'!S129/(1+Assumptions!$D$49)^($A129-2022)</f>
        <v>727291.00350413274</v>
      </c>
      <c r="V129" s="84">
        <f t="shared" si="11"/>
        <v>3978061.3674187567</v>
      </c>
      <c r="W129" s="84">
        <f t="shared" si="6"/>
        <v>7103542.8315046374</v>
      </c>
      <c r="X129" s="84">
        <f t="shared" si="7"/>
        <v>5378114.315130055</v>
      </c>
      <c r="Y129" s="84">
        <f t="shared" si="8"/>
        <v>2129174.3601826252</v>
      </c>
      <c r="Z129" s="84">
        <f t="shared" si="9"/>
        <v>1445299.6456541673</v>
      </c>
      <c r="AA129" s="84">
        <f t="shared" si="10"/>
        <v>790709.02105715615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75003.232777211306</v>
      </c>
      <c r="E130" s="36">
        <f>'Total Cost'!C130/(1+Assumptions!$D$49)^($A130-2022)</f>
        <v>96225.077710298239</v>
      </c>
      <c r="F130" s="36">
        <f>'Total Cost'!D130/(1+Assumptions!$D$49)^($A130-2022)</f>
        <v>101457.86139242923</v>
      </c>
      <c r="G130" s="36">
        <f>'Total Cost'!E130/(1+Assumptions!$D$49)^($A130-2022)</f>
        <v>66717.991947170522</v>
      </c>
      <c r="H130" s="36">
        <f>'Total Cost'!F130/(1+Assumptions!$D$49)^($A130-2022)</f>
        <v>55525.649071501393</v>
      </c>
      <c r="I130" s="36">
        <f>'Total Cost'!G130/(1+Assumptions!$D$49)^($A130-2022)</f>
        <v>33286.31842244455</v>
      </c>
      <c r="J130" s="37">
        <f>'Total Cost'!H130/(1+Assumptions!$D$49)^($A130-2022)</f>
        <v>138701.3203422667</v>
      </c>
      <c r="K130" s="37">
        <f>'Total Cost'!I130/(1+Assumptions!$D$49)^($A130-2022)</f>
        <v>148887.55804685262</v>
      </c>
      <c r="L130" s="37">
        <f>'Total Cost'!J130/(1+Assumptions!$D$49)^($A130-2022)</f>
        <v>95221.524206181435</v>
      </c>
      <c r="M130" s="37">
        <f>'Total Cost'!K130/(1+Assumptions!$D$49)^($A130-2022)</f>
        <v>74549.18127927935</v>
      </c>
      <c r="N130" s="37">
        <f>'Total Cost'!L130/(1+Assumptions!$D$49)^($A130-2022)</f>
        <v>65384.330055124985</v>
      </c>
      <c r="O130" s="37">
        <f>'Total Cost'!M130/(1+Assumptions!$D$49)^($A130-2022)</f>
        <v>27577.454501065313</v>
      </c>
      <c r="P130" s="38">
        <f>'Total Cost'!N130/(1+Assumptions!$D$49)^($A130-2022)</f>
        <v>3593859.0928145233</v>
      </c>
      <c r="Q130" s="38">
        <f>'Total Cost'!O130/(1+Assumptions!$D$49)^($A130-2022)</f>
        <v>6554392.103489005</v>
      </c>
      <c r="R130" s="38">
        <f>'Total Cost'!P130/(1+Assumptions!$D$49)^($A130-2022)</f>
        <v>4951977.1558814859</v>
      </c>
      <c r="S130" s="38">
        <f>'Total Cost'!Q130/(1+Assumptions!$D$49)^($A130-2022)</f>
        <v>1898039.1297300344</v>
      </c>
      <c r="T130" s="38">
        <f>'Total Cost'!R130/(1+Assumptions!$D$49)^($A130-2022)</f>
        <v>1263219.9910698682</v>
      </c>
      <c r="U130" s="38">
        <f>'Total Cost'!S130/(1+Assumptions!$D$49)^($A130-2022)</f>
        <v>696322.0541646278</v>
      </c>
      <c r="V130" s="84">
        <f t="shared" si="11"/>
        <v>3807563.6459340011</v>
      </c>
      <c r="W130" s="84">
        <f t="shared" si="6"/>
        <v>6799504.7392461561</v>
      </c>
      <c r="X130" s="84">
        <f t="shared" si="7"/>
        <v>5148656.541480097</v>
      </c>
      <c r="Y130" s="84">
        <f t="shared" si="8"/>
        <v>2039306.3029564843</v>
      </c>
      <c r="Z130" s="84">
        <f t="shared" si="9"/>
        <v>1384129.9701964946</v>
      </c>
      <c r="AA130" s="84">
        <f t="shared" si="10"/>
        <v>757185.82708813762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84002.011553853255</v>
      </c>
      <c r="E131" s="36">
        <f>'Total Cost'!C131/(1+Assumptions!$D$49)^($A131-2022)</f>
        <v>107770.02257490477</v>
      </c>
      <c r="F131" s="36">
        <f>'Total Cost'!D131/(1+Assumptions!$D$49)^($A131-2022)</f>
        <v>113630.62803215033</v>
      </c>
      <c r="G131" s="36">
        <f>'Total Cost'!E131/(1+Assumptions!$D$49)^($A131-2022)</f>
        <v>74722.719579881101</v>
      </c>
      <c r="H131" s="36">
        <f>'Total Cost'!F131/(1+Assumptions!$D$49)^($A131-2022)</f>
        <v>62187.53568521695</v>
      </c>
      <c r="I131" s="36">
        <f>'Total Cost'!G131/(1+Assumptions!$D$49)^($A131-2022)</f>
        <v>37279.962491923252</v>
      </c>
      <c r="J131" s="37">
        <f>'Total Cost'!H131/(1+Assumptions!$D$49)^($A131-2022)</f>
        <v>154332.06447254188</v>
      </c>
      <c r="K131" s="37">
        <f>'Total Cost'!I131/(1+Assumptions!$D$49)^($A131-2022)</f>
        <v>165674.0165648986</v>
      </c>
      <c r="L131" s="37">
        <f>'Total Cost'!J131/(1+Assumptions!$D$49)^($A131-2022)</f>
        <v>105964.37917983711</v>
      </c>
      <c r="M131" s="37">
        <f>'Total Cost'!K131/(1+Assumptions!$D$49)^($A131-2022)</f>
        <v>82984.024304607505</v>
      </c>
      <c r="N131" s="37">
        <f>'Total Cost'!L131/(1+Assumptions!$D$49)^($A131-2022)</f>
        <v>72774.498055601216</v>
      </c>
      <c r="O131" s="37">
        <f>'Total Cost'!M131/(1+Assumptions!$D$49)^($A131-2022)</f>
        <v>30692.128560728888</v>
      </c>
      <c r="P131" s="38">
        <f>'Total Cost'!N131/(1+Assumptions!$D$49)^($A131-2022)</f>
        <v>4002456.4231723733</v>
      </c>
      <c r="Q131" s="38">
        <f>'Total Cost'!O131/(1+Assumptions!$D$49)^($A131-2022)</f>
        <v>7300175.9792335639</v>
      </c>
      <c r="R131" s="38">
        <f>'Total Cost'!P131/(1+Assumptions!$D$49)^($A131-2022)</f>
        <v>5516044.7047450393</v>
      </c>
      <c r="S131" s="38">
        <f>'Total Cost'!Q131/(1+Assumptions!$D$49)^($A131-2022)</f>
        <v>2115180.4300318067</v>
      </c>
      <c r="T131" s="38">
        <f>'Total Cost'!R131/(1+Assumptions!$D$49)^($A131-2022)</f>
        <v>1407519.8821719419</v>
      </c>
      <c r="U131" s="38">
        <f>'Total Cost'!S131/(1+Assumptions!$D$49)^($A131-2022)</f>
        <v>775775.45150926465</v>
      </c>
      <c r="V131" s="84">
        <f t="shared" si="11"/>
        <v>4240790.4991987683</v>
      </c>
      <c r="W131" s="84">
        <f t="shared" si="6"/>
        <v>7573620.0183733674</v>
      </c>
      <c r="X131" s="84">
        <f t="shared" si="7"/>
        <v>5735639.7119570272</v>
      </c>
      <c r="Y131" s="84">
        <f t="shared" si="8"/>
        <v>2272887.1739162952</v>
      </c>
      <c r="Z131" s="84">
        <f t="shared" si="9"/>
        <v>1542481.91591276</v>
      </c>
      <c r="AA131" s="84">
        <f t="shared" si="10"/>
        <v>843747.54256191675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A7" sqref="A7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Expected Cost'!V4:V131)</f>
        <v>2854434691.4342055</v>
      </c>
      <c r="C3" s="88">
        <f>SUM('Future Expected Cost'!W4:W131)</f>
        <v>5071271532.8048582</v>
      </c>
      <c r="D3" s="88">
        <f>SUM('Future Expected Cost'!X4:X131)</f>
        <v>3797043866.3815527</v>
      </c>
      <c r="E3" s="88">
        <f>SUM('Future Expected Cost'!Y4:Y131)</f>
        <v>1445941175.3079934</v>
      </c>
      <c r="F3" s="88">
        <f>SUM('Future Expected Cost'!Z4:Z131)</f>
        <v>991802820.00058866</v>
      </c>
      <c r="G3" s="88">
        <f>SUM('Future Expected Cost'!AA4:AA131)</f>
        <v>546216836.67599857</v>
      </c>
    </row>
    <row r="4" spans="1:8" x14ac:dyDescent="0.35">
      <c r="A4" s="85" t="s">
        <v>175</v>
      </c>
      <c r="B4" s="88">
        <f>B3/B2</f>
        <v>1201.2703967856835</v>
      </c>
      <c r="C4" s="88">
        <f t="shared" ref="C4:G4" si="0">C3/C2</f>
        <v>3102.4009944800027</v>
      </c>
      <c r="D4" s="88">
        <f t="shared" si="0"/>
        <v>2035.1453080079673</v>
      </c>
      <c r="E4" s="88">
        <f t="shared" si="0"/>
        <v>3583.0710976339701</v>
      </c>
      <c r="F4" s="88">
        <f t="shared" si="0"/>
        <v>1981.8299203925055</v>
      </c>
      <c r="G4" s="88">
        <f t="shared" si="0"/>
        <v>4963.2613371496982</v>
      </c>
    </row>
    <row r="5" spans="1:8" x14ac:dyDescent="0.35">
      <c r="A5" s="85" t="s">
        <v>169</v>
      </c>
      <c r="B5" s="87">
        <f>(B3/B2)/((1-(1/(1+Assumptions!$D$49))^127)/Assumptions!$D$49)</f>
        <v>66.81290348280227</v>
      </c>
      <c r="C5" s="87">
        <f>(C3/C2)/((1-(1/(1+Assumptions!$D$49))^127)/Assumptions!$D$49)</f>
        <v>172.55100830235702</v>
      </c>
      <c r="D5" s="87">
        <f>(D3/D2)/((1-(1/(1+Assumptions!$D$49))^127)/Assumptions!$D$49)</f>
        <v>113.19180710791551</v>
      </c>
      <c r="E5" s="87">
        <f>(E3/E2)/((1-(1/(1+Assumptions!$D$49))^127)/Assumptions!$D$49)</f>
        <v>199.28517680848745</v>
      </c>
      <c r="F5" s="87">
        <f>(F3/F2)/((1-(1/(1+Assumptions!$D$49))^127)/Assumptions!$D$49)</f>
        <v>110.22648318381688</v>
      </c>
      <c r="G5" s="87">
        <f>(G3/G2)/((1-(1/(1+Assumptions!$D$49))^127)/Assumptions!$D$49)</f>
        <v>276.04934040347359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8.1025604825188608E-4</v>
      </c>
      <c r="C7" s="90">
        <f t="shared" ref="C7:G7" si="1">C5/C6</f>
        <v>2.5329331988074074E-3</v>
      </c>
      <c r="D7" s="90">
        <f t="shared" si="1"/>
        <v>1.5739447008720662E-3</v>
      </c>
      <c r="E7" s="90">
        <f t="shared" si="1"/>
        <v>4.0992528398331269E-3</v>
      </c>
      <c r="F7" s="90">
        <f t="shared" si="1"/>
        <v>1.7917761172960252E-3</v>
      </c>
      <c r="G7" s="90">
        <f t="shared" si="1"/>
        <v>3.9810980733122813E-3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1901.1305976943192</v>
      </c>
      <c r="D10" s="87">
        <f t="shared" si="4"/>
        <v>833.8749112222838</v>
      </c>
      <c r="E10" s="87">
        <f t="shared" si="4"/>
        <v>2381.8007008482864</v>
      </c>
      <c r="F10" s="87">
        <f t="shared" si="4"/>
        <v>780.55952360682204</v>
      </c>
      <c r="G10" s="87">
        <f t="shared" si="4"/>
        <v>3761.9909403640149</v>
      </c>
    </row>
    <row r="11" spans="1:8" x14ac:dyDescent="0.35">
      <c r="A11" s="85" t="s">
        <v>176</v>
      </c>
      <c r="B11" s="87">
        <f>MAX(0.75*B10,0)</f>
        <v>0</v>
      </c>
      <c r="C11" s="87">
        <f t="shared" ref="C11:G11" si="5">MAX(0.75*C10,0)</f>
        <v>1425.8479482707394</v>
      </c>
      <c r="D11" s="87">
        <f t="shared" si="5"/>
        <v>625.40618341671279</v>
      </c>
      <c r="E11" s="87">
        <f t="shared" si="5"/>
        <v>1786.3505256362148</v>
      </c>
      <c r="F11" s="87">
        <f t="shared" si="5"/>
        <v>585.41964270511653</v>
      </c>
      <c r="G11" s="87">
        <f t="shared" si="5"/>
        <v>2821.493205273011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1103976019.7595205</v>
      </c>
      <c r="D15" s="88">
        <f>SUM('Incentive Relocation assumption'!AP:AP)</f>
        <v>552687768.48955548</v>
      </c>
      <c r="E15" s="88">
        <f>SUM('Incentive Relocation assumption'!AQ:AQ)</f>
        <v>341451773.21653783</v>
      </c>
      <c r="F15" s="88">
        <f>SUM('Incentive Relocation assumption'!AR:AR)</f>
        <v>138769409.2030943</v>
      </c>
      <c r="G15" s="88">
        <f>SUM('Incentive Relocation assumption'!AS:AS)</f>
        <v>147076890.4460257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675.36835277477235</v>
      </c>
      <c r="D16" s="88">
        <f t="shared" si="6"/>
        <v>296.23042514565589</v>
      </c>
      <c r="E16" s="88">
        <f t="shared" si="6"/>
        <v>846.12431040802539</v>
      </c>
      <c r="F16" s="88">
        <f t="shared" si="6"/>
        <v>277.29036623803933</v>
      </c>
      <c r="G16" s="88">
        <f t="shared" si="6"/>
        <v>1336.4308730965879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37.563000545105737</v>
      </c>
      <c r="D17" s="87">
        <f>(D15/D14)/((1-(1/(1+Assumptions!$D$49))^127)/Assumptions!$D$49)</f>
        <v>16.475903224523766</v>
      </c>
      <c r="E17" s="87">
        <f>(E15/E14)/((1-(1/(1+Assumptions!$D$49))^127)/Assumptions!$D$49)</f>
        <v>47.060197301964983</v>
      </c>
      <c r="F17" s="87">
        <f>(F15/F14)/((1-(1/(1+Assumptions!$D$49))^127)/Assumptions!$D$49)</f>
        <v>15.422484834177018</v>
      </c>
      <c r="G17" s="87">
        <f>(G15/G14)/((1-(1/(1+Assumptions!$D$49))^127)/Assumptions!$D$49)</f>
        <v>74.33033160107891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5.5139968212066025E-4</v>
      </c>
      <c r="D19" s="90">
        <f t="shared" si="7"/>
        <v>2.2909927171316211E-4</v>
      </c>
      <c r="E19" s="90">
        <f t="shared" si="7"/>
        <v>9.6801804591103535E-4</v>
      </c>
      <c r="F19" s="90">
        <f t="shared" si="7"/>
        <v>2.5069873588505834E-4</v>
      </c>
      <c r="G19" s="90">
        <f t="shared" si="7"/>
        <v>1.0719690164562865E-3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-1201.2703967856835</v>
      </c>
      <c r="C22" s="87">
        <f t="shared" ref="C22:G22" si="10">C16-$B$4</f>
        <v>-525.90204401091114</v>
      </c>
      <c r="D22" s="87">
        <f t="shared" si="10"/>
        <v>-905.0399716400276</v>
      </c>
      <c r="E22" s="87">
        <f t="shared" si="10"/>
        <v>-355.14608637765809</v>
      </c>
      <c r="F22" s="87">
        <f t="shared" si="10"/>
        <v>-923.98003054764422</v>
      </c>
      <c r="G22" s="87">
        <f t="shared" si="10"/>
        <v>135.16047631090441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101.37035723317831</v>
      </c>
    </row>
    <row r="26" spans="1:7" x14ac:dyDescent="0.35">
      <c r="A26" t="s">
        <v>207</v>
      </c>
      <c r="B26" s="93">
        <f>SUM(B3:G3)</f>
        <v>14706710922.605198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14706710922.605198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0.19409062342054664</v>
      </c>
      <c r="C31" s="123">
        <f t="shared" si="12"/>
        <v>0.34482703573169271</v>
      </c>
      <c r="D31" s="123">
        <f t="shared" si="12"/>
        <v>0.25818443609612551</v>
      </c>
      <c r="E31" s="123">
        <f t="shared" si="12"/>
        <v>9.8318460389772475E-2</v>
      </c>
      <c r="F31" s="123">
        <f t="shared" si="12"/>
        <v>6.7438792073904255E-2</v>
      </c>
      <c r="G31" s="123">
        <f t="shared" si="12"/>
        <v>3.7140652287958334E-2</v>
      </c>
    </row>
    <row r="32" spans="1:7" x14ac:dyDescent="0.35">
      <c r="A32" s="85" t="s">
        <v>203</v>
      </c>
      <c r="B32" s="124">
        <f>$B$28*B31</f>
        <v>2854434691.4342055</v>
      </c>
      <c r="C32" s="124">
        <f t="shared" ref="C32:G32" si="13">$B$28*C31</f>
        <v>5071271532.8048582</v>
      </c>
      <c r="D32" s="124">
        <f t="shared" si="13"/>
        <v>3797043866.3815527</v>
      </c>
      <c r="E32" s="124">
        <f t="shared" si="13"/>
        <v>1445941175.3079934</v>
      </c>
      <c r="F32" s="124">
        <f t="shared" si="13"/>
        <v>991802820.00058854</v>
      </c>
      <c r="G32" s="124">
        <f t="shared" si="13"/>
        <v>546216836.67599857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66.751534670998765</v>
      </c>
      <c r="C33" s="125">
        <f>C32/C2/((1-(1/(1+AVERAGE('Inflation-Interest'!$E$9:$E$68)))^127)/AVERAGE('Inflation-Interest'!$E$9:$E$68))</f>
        <v>172.39251720553264</v>
      </c>
      <c r="D33" s="125">
        <f>D32/D2/((1-(1/(1+AVERAGE('Inflation-Interest'!$E$9:$E$68)))^127)/AVERAGE('Inflation-Interest'!$E$9:$E$68))</f>
        <v>113.08783846793729</v>
      </c>
      <c r="E33" s="125">
        <f>E32/E2/((1-(1/(1+AVERAGE('Inflation-Interest'!$E$9:$E$68)))^127)/AVERAGE('Inflation-Interest'!$E$9:$E$68))</f>
        <v>199.10212991375201</v>
      </c>
      <c r="F33" s="125">
        <f>F32/F2/((1-(1/(1+AVERAGE('Inflation-Interest'!$E$9:$E$68)))^127)/AVERAGE('Inflation-Interest'!$E$9:$E$68))</f>
        <v>110.12523824534462</v>
      </c>
      <c r="G33" s="125">
        <f>G32/G2/((1-(1/(1+AVERAGE('Inflation-Interest'!$E$9:$E$68)))^127)/AVERAGE('Inflation-Interest'!$E$9:$E$68))</f>
        <v>275.79578429175541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37.563000545105737</v>
      </c>
      <c r="D34" s="87">
        <f t="shared" si="14"/>
        <v>16.475903224523766</v>
      </c>
      <c r="E34" s="87">
        <f t="shared" si="14"/>
        <v>47.060197301964983</v>
      </c>
      <c r="F34" s="87">
        <f t="shared" si="14"/>
        <v>15.422484834177018</v>
      </c>
      <c r="G34" s="87">
        <f t="shared" si="14"/>
        <v>74.33033160107891</v>
      </c>
    </row>
    <row r="35" spans="1:7" x14ac:dyDescent="0.35">
      <c r="A35" s="85" t="s">
        <v>206</v>
      </c>
      <c r="B35" s="87">
        <f>B33+B34</f>
        <v>66.751534670998765</v>
      </c>
      <c r="C35" s="87">
        <f t="shared" ref="C35:G35" si="15">C33+C34</f>
        <v>209.95551775063836</v>
      </c>
      <c r="D35" s="87">
        <f t="shared" si="15"/>
        <v>129.56374169246106</v>
      </c>
      <c r="E35" s="87">
        <f t="shared" si="15"/>
        <v>246.162327215717</v>
      </c>
      <c r="F35" s="87">
        <f t="shared" si="15"/>
        <v>125.54772307952163</v>
      </c>
      <c r="G35" s="87">
        <f t="shared" si="15"/>
        <v>350.12611589283432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Expected</vt:lpstr>
      <vt:lpstr>Future Expected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2023-03-25T00:11:26Z</dcterms:modified>
</cp:coreProperties>
</file>