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24T1\ACTL5100\"/>
    </mc:Choice>
  </mc:AlternateContent>
  <xr:revisionPtr revIDLastSave="0" documentId="13_ncr:1_{15C316A9-5D10-4047-9B70-80D2FA8D2945}" xr6:coauthVersionLast="47" xr6:coauthVersionMax="47" xr10:uidLastSave="{00000000-0000-0000-0000-000000000000}"/>
  <bookViews>
    <workbookView xWindow="-105" yWindow="0" windowWidth="14610" windowHeight="15585" xr2:uid="{C1459BAC-4F58-4AA0-AE4B-60BDB8FBABBE}"/>
  </bookViews>
  <sheets>
    <sheet name="Assumption" sheetId="2" r:id="rId1"/>
    <sheet name="Distribution" sheetId="1" r:id="rId2"/>
    <sheet name="Results" sheetId="3" r:id="rId3"/>
  </sheets>
  <externalReferences>
    <externalReference r:id="rId4"/>
  </externalReferences>
  <definedNames>
    <definedName name="Expense_adj_ratio">Assumption!$Z$5</definedName>
    <definedName name="ST_expense">[1]Sensitivity!$G$6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3" l="1"/>
  <c r="D30" i="3"/>
  <c r="F10" i="3"/>
  <c r="D10" i="3"/>
  <c r="F39" i="3" l="1"/>
  <c r="F40" i="3"/>
  <c r="F41" i="3"/>
  <c r="F42" i="3"/>
  <c r="F38" i="3"/>
  <c r="D39" i="3"/>
  <c r="D40" i="3"/>
  <c r="D41" i="3"/>
  <c r="D42" i="3"/>
  <c r="D38" i="3"/>
  <c r="F26" i="3"/>
  <c r="F27" i="3"/>
  <c r="F28" i="3"/>
  <c r="F29" i="3"/>
  <c r="F31" i="3"/>
  <c r="F32" i="3"/>
  <c r="F33" i="3"/>
  <c r="F34" i="3"/>
  <c r="F35" i="3"/>
  <c r="F25" i="3"/>
  <c r="D26" i="3"/>
  <c r="D27" i="3"/>
  <c r="D28" i="3"/>
  <c r="D29" i="3"/>
  <c r="D31" i="3"/>
  <c r="D32" i="3"/>
  <c r="D33" i="3"/>
  <c r="D34" i="3"/>
  <c r="D35" i="3"/>
  <c r="D25" i="3"/>
  <c r="F17" i="3"/>
  <c r="F18" i="3"/>
  <c r="F19" i="3"/>
  <c r="F20" i="3"/>
  <c r="F16" i="3"/>
  <c r="D17" i="3"/>
  <c r="D18" i="3"/>
  <c r="D19" i="3"/>
  <c r="D20" i="3"/>
  <c r="D16" i="3"/>
  <c r="F6" i="3"/>
  <c r="F7" i="3"/>
  <c r="F8" i="3"/>
  <c r="F9" i="3"/>
  <c r="F11" i="3"/>
  <c r="F12" i="3"/>
  <c r="F13" i="3"/>
  <c r="F5" i="3"/>
  <c r="D6" i="3"/>
  <c r="D7" i="3"/>
  <c r="D8" i="3"/>
  <c r="D9" i="3"/>
  <c r="D11" i="3"/>
  <c r="D12" i="3"/>
  <c r="D13" i="3"/>
  <c r="D5" i="3"/>
  <c r="H76" i="2" l="1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7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6" i="2"/>
</calcChain>
</file>

<file path=xl/sharedStrings.xml><?xml version="1.0" encoding="utf-8"?>
<sst xmlns="http://schemas.openxmlformats.org/spreadsheetml/2006/main" count="112" uniqueCount="62">
  <si>
    <t>a. Mortality</t>
  </si>
  <si>
    <t>Age</t>
  </si>
  <si>
    <t>Mortality Rate</t>
  </si>
  <si>
    <t>For Pricing/Valuation and CT before implementation:</t>
  </si>
  <si>
    <t>CT after implementation:</t>
  </si>
  <si>
    <t>b. Expense</t>
  </si>
  <si>
    <t>Acquisition</t>
  </si>
  <si>
    <t>Per Policy</t>
  </si>
  <si>
    <t>% of Premium</t>
  </si>
  <si>
    <t>Maintenance</t>
  </si>
  <si>
    <t>Per Policy (in PPP)</t>
  </si>
  <si>
    <t>Per Policy (Paid-up)</t>
  </si>
  <si>
    <t>Intervention</t>
  </si>
  <si>
    <t>c. Taxation</t>
  </si>
  <si>
    <t>Premium Tax</t>
  </si>
  <si>
    <t>Stability Fund Tax</t>
  </si>
  <si>
    <t>d. Solvency Margin</t>
  </si>
  <si>
    <t>% of Accumulative Reserve</t>
  </si>
  <si>
    <t>% of NAAR (Net Amount at Risk)</t>
  </si>
  <si>
    <t>e. Economic</t>
  </si>
  <si>
    <t>Inflation</t>
  </si>
  <si>
    <t>Hurdle Rate</t>
  </si>
  <si>
    <t>Policy Year</t>
  </si>
  <si>
    <t>Invest Yield</t>
  </si>
  <si>
    <t>f. Lapse</t>
  </si>
  <si>
    <t>Commission</t>
  </si>
  <si>
    <t>Lapse Rate</t>
  </si>
  <si>
    <t>a. SPWL</t>
  </si>
  <si>
    <t>Age</t>
    <phoneticPr fontId="3" type="noConversion"/>
  </si>
  <si>
    <t>PPP</t>
    <phoneticPr fontId="3" type="noConversion"/>
  </si>
  <si>
    <t>Count</t>
    <phoneticPr fontId="3" type="noConversion"/>
  </si>
  <si>
    <t>NP</t>
    <phoneticPr fontId="3" type="noConversion"/>
  </si>
  <si>
    <t>GP</t>
    <phoneticPr fontId="3" type="noConversion"/>
  </si>
  <si>
    <t>loading</t>
    <phoneticPr fontId="3" type="noConversion"/>
  </si>
  <si>
    <t>b. T20</t>
  </si>
  <si>
    <t>Base:</t>
  </si>
  <si>
    <t>Risk-free rate +1%:</t>
  </si>
  <si>
    <t>Risk-free rate -1%:</t>
  </si>
  <si>
    <t>FA</t>
  </si>
  <si>
    <t>Scenario</t>
  </si>
  <si>
    <t>Old Product</t>
  </si>
  <si>
    <t>Best Estimated</t>
  </si>
  <si>
    <t>Risk-free rate +1%</t>
  </si>
  <si>
    <t>Risk-free rate -1%</t>
  </si>
  <si>
    <t>Worst Case</t>
  </si>
  <si>
    <t>Additional Testing</t>
  </si>
  <si>
    <t>Min FA (New)</t>
  </si>
  <si>
    <t>Min FA (Old)</t>
  </si>
  <si>
    <t>Invest Yield +0.5%</t>
  </si>
  <si>
    <t>Invest Yield -0.5%</t>
  </si>
  <si>
    <t>PM @ Invest Yield</t>
  </si>
  <si>
    <t>VNBM @ Hurdle Rate</t>
  </si>
  <si>
    <t>Break Even Year</t>
  </si>
  <si>
    <t>Difference</t>
  </si>
  <si>
    <t>Lapse *150%</t>
  </si>
  <si>
    <t>Lapse *50%</t>
  </si>
  <si>
    <t>Expense *110%</t>
  </si>
  <si>
    <t>Expense *90%</t>
  </si>
  <si>
    <t>Mortality *110%</t>
  </si>
  <si>
    <t>Mortality *90%</t>
  </si>
  <si>
    <t>Inflation +1%</t>
  </si>
  <si>
    <t>Profit Tax (Federal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</si>
</sst>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0000%"/>
    <numFmt numFmtId="167" formatCode="#,##0_ "/>
    <numFmt numFmtId="168" formatCode="0.0000%"/>
    <numFmt numFmtId="169" formatCode="_(* #,##0.00_);_(* \(#,##0.0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Aptos Narrow"/>
      <family val="2"/>
      <scheme val="minor"/>
    </font>
    <font>
      <sz val="12"/>
      <name val="新細明體"/>
      <family val="1"/>
      <charset val="136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medium">
        <color indexed="64"/>
      </top>
      <bottom/>
      <diagonal/>
    </border>
    <border>
      <left style="thin">
        <color indexed="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alignment vertical="center"/>
    </xf>
    <xf numFmtId="169" fontId="5" fillId="0" borderId="0" applyFont="0" applyFill="0" applyBorder="0" applyAlignment="0" applyProtection="0">
      <alignment vertical="center"/>
    </xf>
  </cellStyleXfs>
  <cellXfs count="45">
    <xf numFmtId="0" fontId="0" fillId="0" borderId="0" xfId="0"/>
    <xf numFmtId="0" fontId="3" fillId="4" borderId="3" xfId="0" applyFont="1" applyFill="1" applyBorder="1" applyAlignment="1">
      <alignment horizontal="left" vertical="center"/>
    </xf>
    <xf numFmtId="164" fontId="3" fillId="5" borderId="3" xfId="1" applyNumberFormat="1" applyFont="1" applyFill="1" applyBorder="1" applyAlignment="1">
      <alignment vertical="center"/>
    </xf>
    <xf numFmtId="10" fontId="3" fillId="5" borderId="3" xfId="2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10" fontId="3" fillId="5" borderId="3" xfId="2" applyNumberFormat="1" applyFont="1" applyFill="1" applyBorder="1" applyAlignment="1">
      <alignment horizontal="center" vertical="center"/>
    </xf>
    <xf numFmtId="165" fontId="3" fillId="5" borderId="3" xfId="2" applyNumberFormat="1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7" fontId="3" fillId="6" borderId="0" xfId="0" applyNumberFormat="1" applyFont="1" applyFill="1" applyAlignment="1">
      <alignment horizontal="center" vertical="center"/>
    </xf>
    <xf numFmtId="168" fontId="6" fillId="6" borderId="0" xfId="2" applyNumberFormat="1" applyFont="1" applyFill="1" applyBorder="1" applyAlignment="1">
      <alignment horizontal="center" vertical="center"/>
    </xf>
    <xf numFmtId="10" fontId="3" fillId="6" borderId="0" xfId="2" applyNumberFormat="1" applyFont="1" applyFill="1" applyBorder="1" applyAlignment="1">
      <alignment horizontal="center" vertical="center"/>
    </xf>
    <xf numFmtId="167" fontId="3" fillId="6" borderId="9" xfId="0" applyNumberFormat="1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167" fontId="3" fillId="6" borderId="11" xfId="0" applyNumberFormat="1" applyFont="1" applyFill="1" applyBorder="1" applyAlignment="1">
      <alignment horizontal="center" vertical="center"/>
    </xf>
    <xf numFmtId="168" fontId="6" fillId="6" borderId="11" xfId="2" applyNumberFormat="1" applyFont="1" applyFill="1" applyBorder="1" applyAlignment="1">
      <alignment horizontal="center" vertical="center"/>
    </xf>
    <xf numFmtId="10" fontId="3" fillId="6" borderId="11" xfId="2" applyNumberFormat="1" applyFont="1" applyFill="1" applyBorder="1" applyAlignment="1">
      <alignment horizontal="center" vertical="center"/>
    </xf>
    <xf numFmtId="167" fontId="3" fillId="6" borderId="12" xfId="0" applyNumberFormat="1" applyFont="1" applyFill="1" applyBorder="1" applyAlignment="1">
      <alignment horizontal="center" vertical="center"/>
    </xf>
    <xf numFmtId="166" fontId="3" fillId="4" borderId="6" xfId="2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10" fontId="3" fillId="7" borderId="3" xfId="2" applyNumberFormat="1" applyFont="1" applyFill="1" applyBorder="1" applyAlignment="1">
      <alignment horizontal="right" vertical="center"/>
    </xf>
    <xf numFmtId="43" fontId="3" fillId="7" borderId="3" xfId="1" applyFont="1" applyFill="1" applyBorder="1" applyAlignment="1">
      <alignment horizontal="right" vertical="center"/>
    </xf>
    <xf numFmtId="10" fontId="3" fillId="3" borderId="3" xfId="2" applyNumberFormat="1" applyFont="1" applyFill="1" applyBorder="1" applyAlignment="1">
      <alignment horizontal="right" vertical="center"/>
    </xf>
    <xf numFmtId="43" fontId="3" fillId="3" borderId="3" xfId="1" applyFont="1" applyFill="1" applyBorder="1" applyAlignment="1">
      <alignment horizontal="right" vertical="center"/>
    </xf>
    <xf numFmtId="43" fontId="3" fillId="2" borderId="3" xfId="1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 wrapText="1"/>
    </xf>
    <xf numFmtId="10" fontId="3" fillId="7" borderId="3" xfId="1" applyNumberFormat="1" applyFont="1" applyFill="1" applyBorder="1" applyAlignment="1">
      <alignment horizontal="right" vertical="center"/>
    </xf>
    <xf numFmtId="10" fontId="3" fillId="3" borderId="3" xfId="1" applyNumberFormat="1" applyFont="1" applyFill="1" applyBorder="1" applyAlignment="1">
      <alignment horizontal="right" vertical="center"/>
    </xf>
    <xf numFmtId="10" fontId="9" fillId="7" borderId="3" xfId="2" applyNumberFormat="1" applyFont="1" applyFill="1" applyBorder="1" applyAlignment="1">
      <alignment horizontal="right" vertical="center"/>
    </xf>
    <xf numFmtId="10" fontId="9" fillId="3" borderId="3" xfId="2" applyNumberFormat="1" applyFont="1" applyFill="1" applyBorder="1" applyAlignment="1">
      <alignment horizontal="right" vertical="center"/>
    </xf>
    <xf numFmtId="0" fontId="9" fillId="4" borderId="3" xfId="0" applyFont="1" applyFill="1" applyBorder="1" applyAlignment="1">
      <alignment horizontal="left" vertical="center"/>
    </xf>
    <xf numFmtId="0" fontId="4" fillId="0" borderId="0" xfId="0" applyFont="1"/>
    <xf numFmtId="10" fontId="9" fillId="7" borderId="3" xfId="1" applyNumberFormat="1" applyFont="1" applyFill="1" applyBorder="1" applyAlignment="1">
      <alignment horizontal="right" vertical="center"/>
    </xf>
    <xf numFmtId="10" fontId="9" fillId="3" borderId="3" xfId="1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</cellXfs>
  <cellStyles count="5">
    <cellStyle name="Comma" xfId="1" builtinId="3"/>
    <cellStyle name="Normal" xfId="0" builtinId="0"/>
    <cellStyle name="Normal 2" xfId="3" xr:uid="{292CC569-41CA-43E6-B90D-5B3924B3C9E9}"/>
    <cellStyle name="Percent" xfId="2" builtinId="5"/>
    <cellStyle name="千分位 2" xfId="4" xr:uid="{70BDDB5A-ED2F-4A03-9A94-1740F30B5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4T1\ACTL5100\2_T20\3.0_Pricing%20Model_T20__BE_RE.xlsb" TargetMode="External"/><Relationship Id="rId1" Type="http://schemas.openxmlformats.org/officeDocument/2006/relationships/externalLinkPath" Target="2_T20/3.0_Pricing%20Model_T20__BE_R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nge Mgmt Log"/>
      <sheetName val="Para"/>
      <sheetName val="Loading"/>
      <sheetName val="Incident_Rate"/>
      <sheetName val="NP_GP"/>
      <sheetName val="Benefit"/>
      <sheetName val="UAT"/>
      <sheetName val="GP_Temp"/>
      <sheetName val="UV_Temp"/>
      <sheetName val="Result_GP"/>
      <sheetName val="Result_UV"/>
      <sheetName val="Result_SNP"/>
      <sheetName val="Duration"/>
      <sheetName val="Assumption"/>
      <sheetName val="NB"/>
      <sheetName val="Result_AllPlan"/>
      <sheetName val="Sensitivity"/>
      <sheetName val="PUA"/>
      <sheetName val="Cashflow_M"/>
      <sheetName val="Cashflow_SOE"/>
      <sheetName val="Aggregated_M"/>
      <sheetName val="Cashflow_A"/>
      <sheetName val="Aggregated_A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6">
          <cell r="G6">
            <v>1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3A28-9F99-46E7-B918-D0D539AD44C7}">
  <dimension ref="B2:X125"/>
  <sheetViews>
    <sheetView tabSelected="1" workbookViewId="0">
      <selection activeCell="S10" sqref="S10"/>
    </sheetView>
  </sheetViews>
  <sheetFormatPr defaultRowHeight="15" x14ac:dyDescent="0.25"/>
  <cols>
    <col min="1" max="1" width="9.140625" style="8"/>
    <col min="2" max="2" width="10.85546875" style="8" bestFit="1" customWidth="1"/>
    <col min="3" max="3" width="14.140625" style="8" bestFit="1" customWidth="1"/>
    <col min="4" max="6" width="9.140625" style="8"/>
    <col min="7" max="7" width="10.85546875" style="8" bestFit="1" customWidth="1"/>
    <col min="8" max="8" width="14.140625" style="8" bestFit="1" customWidth="1"/>
    <col min="9" max="9" width="9.140625" style="8"/>
    <col min="10" max="10" width="30" style="8" bestFit="1" customWidth="1"/>
    <col min="11" max="11" width="18.7109375" style="8" bestFit="1" customWidth="1"/>
    <col min="12" max="13" width="9.140625" style="8"/>
    <col min="14" max="14" width="11.85546875" style="8" bestFit="1" customWidth="1"/>
    <col min="15" max="15" width="11.85546875" style="8" customWidth="1"/>
    <col min="16" max="16" width="9.140625" style="8"/>
    <col min="17" max="17" width="10.5703125" style="8" bestFit="1" customWidth="1"/>
    <col min="18" max="18" width="11.28515625" style="8" bestFit="1" customWidth="1"/>
    <col min="19" max="19" width="9.140625" style="8"/>
    <col min="20" max="20" width="10.5703125" style="8" bestFit="1" customWidth="1"/>
    <col min="21" max="21" width="11.28515625" style="8" bestFit="1" customWidth="1"/>
    <col min="22" max="22" width="9.140625" style="8"/>
    <col min="23" max="24" width="11.85546875" style="8" customWidth="1"/>
    <col min="25" max="16384" width="9.140625" style="8"/>
  </cols>
  <sheetData>
    <row r="2" spans="2:24" x14ac:dyDescent="0.25">
      <c r="B2" s="9" t="s">
        <v>0</v>
      </c>
      <c r="J2" s="9" t="s">
        <v>5</v>
      </c>
      <c r="N2" s="9" t="s">
        <v>19</v>
      </c>
      <c r="W2" s="9" t="s">
        <v>24</v>
      </c>
    </row>
    <row r="3" spans="2:24" x14ac:dyDescent="0.25">
      <c r="J3" s="9"/>
      <c r="N3" s="9"/>
      <c r="W3" s="9"/>
    </row>
    <row r="4" spans="2:24" x14ac:dyDescent="0.25">
      <c r="B4" s="8" t="s">
        <v>3</v>
      </c>
      <c r="G4" s="8" t="s">
        <v>4</v>
      </c>
    </row>
    <row r="5" spans="2:24" x14ac:dyDescent="0.25">
      <c r="B5" s="4" t="s">
        <v>1</v>
      </c>
      <c r="C5" s="4" t="s">
        <v>2</v>
      </c>
      <c r="G5" s="4" t="s">
        <v>1</v>
      </c>
      <c r="H5" s="4" t="s">
        <v>2</v>
      </c>
      <c r="J5" s="42" t="s">
        <v>6</v>
      </c>
      <c r="K5" s="1" t="s">
        <v>7</v>
      </c>
      <c r="L5" s="2">
        <v>500</v>
      </c>
      <c r="N5" s="1" t="s">
        <v>20</v>
      </c>
      <c r="O5" s="3">
        <v>0.04</v>
      </c>
      <c r="W5" s="4" t="s">
        <v>22</v>
      </c>
      <c r="X5" s="4" t="s">
        <v>26</v>
      </c>
    </row>
    <row r="6" spans="2:24" x14ac:dyDescent="0.25">
      <c r="B6" s="5">
        <v>1</v>
      </c>
      <c r="C6" s="6">
        <v>3.5467709367217283E-3</v>
      </c>
      <c r="G6" s="5">
        <v>1</v>
      </c>
      <c r="H6" s="6">
        <f>C6*0.97</f>
        <v>3.4403678086200764E-3</v>
      </c>
      <c r="J6" s="43"/>
      <c r="K6" s="1" t="s">
        <v>8</v>
      </c>
      <c r="L6" s="3">
        <v>0.1</v>
      </c>
      <c r="N6" s="1" t="s">
        <v>21</v>
      </c>
      <c r="O6" s="3">
        <v>0.05</v>
      </c>
      <c r="W6" s="5">
        <v>1</v>
      </c>
      <c r="X6" s="7">
        <v>5.0000000000000001E-3</v>
      </c>
    </row>
    <row r="7" spans="2:24" x14ac:dyDescent="0.25">
      <c r="B7" s="5">
        <v>2</v>
      </c>
      <c r="C7" s="6">
        <v>3.3729701321473949E-4</v>
      </c>
      <c r="G7" s="5">
        <v>2</v>
      </c>
      <c r="H7" s="6">
        <f t="shared" ref="H7:H70" si="0">C7*0.97</f>
        <v>3.271781028182973E-4</v>
      </c>
      <c r="J7" s="42" t="s">
        <v>9</v>
      </c>
      <c r="K7" s="1" t="s">
        <v>10</v>
      </c>
      <c r="L7" s="2">
        <v>250</v>
      </c>
      <c r="W7" s="5">
        <v>2</v>
      </c>
      <c r="X7" s="7">
        <v>4.7999999999999996E-3</v>
      </c>
    </row>
    <row r="8" spans="2:24" ht="15" customHeight="1" x14ac:dyDescent="0.25">
      <c r="B8" s="5">
        <v>3</v>
      </c>
      <c r="C8" s="6">
        <v>2.4023107547649304E-4</v>
      </c>
      <c r="G8" s="5">
        <v>3</v>
      </c>
      <c r="H8" s="6">
        <f t="shared" si="0"/>
        <v>2.3302414321219826E-4</v>
      </c>
      <c r="J8" s="43"/>
      <c r="K8" s="1" t="s">
        <v>11</v>
      </c>
      <c r="L8" s="2">
        <v>250</v>
      </c>
      <c r="N8" s="8" t="s">
        <v>35</v>
      </c>
      <c r="Q8" s="8" t="s">
        <v>36</v>
      </c>
      <c r="T8" s="8" t="s">
        <v>37</v>
      </c>
      <c r="W8" s="5">
        <v>3</v>
      </c>
      <c r="X8" s="7">
        <v>4.4999999999999997E-3</v>
      </c>
    </row>
    <row r="9" spans="2:24" x14ac:dyDescent="0.25">
      <c r="B9" s="5">
        <v>4</v>
      </c>
      <c r="C9" s="6">
        <v>1.8043713926302416E-4</v>
      </c>
      <c r="G9" s="5">
        <v>4</v>
      </c>
      <c r="H9" s="6">
        <f t="shared" si="0"/>
        <v>1.7502402508513343E-4</v>
      </c>
      <c r="J9" s="42" t="s">
        <v>12</v>
      </c>
      <c r="K9" s="1" t="s">
        <v>10</v>
      </c>
      <c r="L9" s="2">
        <v>40</v>
      </c>
      <c r="N9" s="4" t="s">
        <v>22</v>
      </c>
      <c r="O9" s="4" t="s">
        <v>23</v>
      </c>
      <c r="Q9" s="4" t="s">
        <v>22</v>
      </c>
      <c r="R9" s="4" t="s">
        <v>23</v>
      </c>
      <c r="T9" s="4" t="s">
        <v>22</v>
      </c>
      <c r="U9" s="4" t="s">
        <v>23</v>
      </c>
      <c r="W9" s="5">
        <v>4</v>
      </c>
      <c r="X9" s="7">
        <v>4.1999999999999997E-3</v>
      </c>
    </row>
    <row r="10" spans="2:24" x14ac:dyDescent="0.25">
      <c r="B10" s="5">
        <v>5</v>
      </c>
      <c r="C10" s="6">
        <v>1.5766389199491741E-4</v>
      </c>
      <c r="G10" s="5">
        <v>5</v>
      </c>
      <c r="H10" s="6">
        <f t="shared" si="0"/>
        <v>1.5293397523506987E-4</v>
      </c>
      <c r="J10" s="44"/>
      <c r="K10" s="1" t="s">
        <v>11</v>
      </c>
      <c r="L10" s="2">
        <v>40</v>
      </c>
      <c r="N10" s="5">
        <v>1</v>
      </c>
      <c r="O10" s="6">
        <v>3.1177650651046069E-2</v>
      </c>
      <c r="Q10" s="5">
        <v>1</v>
      </c>
      <c r="R10" s="6">
        <v>4.1177650651046067E-2</v>
      </c>
      <c r="T10" s="5">
        <v>1</v>
      </c>
      <c r="U10" s="6">
        <v>2.117765065104607E-2</v>
      </c>
      <c r="W10" s="5">
        <v>5</v>
      </c>
      <c r="X10" s="7">
        <v>3.8E-3</v>
      </c>
    </row>
    <row r="11" spans="2:24" x14ac:dyDescent="0.25">
      <c r="B11" s="5">
        <v>6</v>
      </c>
      <c r="C11" s="6">
        <v>1.474379697585769E-4</v>
      </c>
      <c r="G11" s="5">
        <v>6</v>
      </c>
      <c r="H11" s="6">
        <f t="shared" si="0"/>
        <v>1.4301483066581959E-4</v>
      </c>
      <c r="N11" s="5">
        <v>2</v>
      </c>
      <c r="O11" s="6">
        <v>3.0526047592348341E-2</v>
      </c>
      <c r="Q11" s="5">
        <v>2</v>
      </c>
      <c r="R11" s="6">
        <v>4.3734048611501312E-2</v>
      </c>
      <c r="T11" s="5">
        <v>2</v>
      </c>
      <c r="U11" s="6">
        <v>2.134471932280553E-2</v>
      </c>
      <c r="W11" s="5">
        <v>6</v>
      </c>
      <c r="X11" s="7">
        <v>3.5000000000000001E-3</v>
      </c>
    </row>
    <row r="12" spans="2:24" x14ac:dyDescent="0.25">
      <c r="B12" s="5">
        <v>7</v>
      </c>
      <c r="C12" s="6">
        <v>1.3814060864040663E-4</v>
      </c>
      <c r="G12" s="5">
        <v>7</v>
      </c>
      <c r="H12" s="6">
        <f t="shared" si="0"/>
        <v>1.3399639038119443E-4</v>
      </c>
      <c r="J12" s="4" t="s">
        <v>22</v>
      </c>
      <c r="K12" s="4" t="s">
        <v>25</v>
      </c>
      <c r="N12" s="5">
        <v>3</v>
      </c>
      <c r="O12" s="6">
        <v>3.0649180658614949E-2</v>
      </c>
      <c r="Q12" s="5">
        <v>3</v>
      </c>
      <c r="R12" s="6">
        <v>4.5041921187486247E-2</v>
      </c>
      <c r="T12" s="5">
        <v>3</v>
      </c>
      <c r="U12" s="6">
        <v>2.192803014064686E-2</v>
      </c>
      <c r="W12" s="5">
        <v>7</v>
      </c>
      <c r="X12" s="7">
        <v>3.3999999999999998E-3</v>
      </c>
    </row>
    <row r="13" spans="2:24" x14ac:dyDescent="0.25">
      <c r="B13" s="5">
        <v>8</v>
      </c>
      <c r="C13" s="6">
        <v>1.2860488919949175E-4</v>
      </c>
      <c r="G13" s="5">
        <v>8</v>
      </c>
      <c r="H13" s="6">
        <f t="shared" si="0"/>
        <v>1.24746742523507E-4</v>
      </c>
      <c r="J13" s="5">
        <v>1</v>
      </c>
      <c r="K13" s="6">
        <v>0.3</v>
      </c>
      <c r="N13" s="5">
        <v>4</v>
      </c>
      <c r="O13" s="6">
        <v>3.2066752369088083E-2</v>
      </c>
      <c r="Q13" s="5">
        <v>4</v>
      </c>
      <c r="R13" s="6">
        <v>4.2906236698728492E-2</v>
      </c>
      <c r="T13" s="5">
        <v>4</v>
      </c>
      <c r="U13" s="6">
        <v>2.2684315981763431E-2</v>
      </c>
      <c r="W13" s="5">
        <v>8</v>
      </c>
      <c r="X13" s="7">
        <v>3.0000000000000001E-3</v>
      </c>
    </row>
    <row r="14" spans="2:24" x14ac:dyDescent="0.25">
      <c r="B14" s="5">
        <v>9</v>
      </c>
      <c r="C14" s="6">
        <v>1.2627726836086407E-4</v>
      </c>
      <c r="G14" s="5">
        <v>9</v>
      </c>
      <c r="H14" s="6">
        <f t="shared" si="0"/>
        <v>1.2248895031003815E-4</v>
      </c>
      <c r="J14" s="5">
        <v>2</v>
      </c>
      <c r="K14" s="6">
        <v>0.1</v>
      </c>
      <c r="N14" s="5">
        <v>5</v>
      </c>
      <c r="O14" s="6">
        <v>3.1024907836562671E-2</v>
      </c>
      <c r="Q14" s="5">
        <v>5</v>
      </c>
      <c r="R14" s="6">
        <v>4.4172448570508518E-2</v>
      </c>
      <c r="T14" s="5">
        <v>5</v>
      </c>
      <c r="U14" s="6">
        <v>2.00906414035559E-2</v>
      </c>
      <c r="W14" s="5">
        <v>9</v>
      </c>
      <c r="X14" s="7">
        <v>2.8E-3</v>
      </c>
    </row>
    <row r="15" spans="2:24" x14ac:dyDescent="0.25">
      <c r="B15" s="5">
        <v>10</v>
      </c>
      <c r="C15" s="6">
        <v>1.2500360584498095E-4</v>
      </c>
      <c r="G15" s="5">
        <v>10</v>
      </c>
      <c r="H15" s="6">
        <f t="shared" si="0"/>
        <v>1.2125349766963152E-4</v>
      </c>
      <c r="J15" s="5">
        <v>3</v>
      </c>
      <c r="K15" s="6">
        <v>0.1</v>
      </c>
      <c r="N15" s="5">
        <v>6</v>
      </c>
      <c r="O15" s="6">
        <v>3.1468809545811202E-2</v>
      </c>
      <c r="Q15" s="5">
        <v>6</v>
      </c>
      <c r="R15" s="6">
        <v>4.5529585719366307E-2</v>
      </c>
      <c r="T15" s="5">
        <v>6</v>
      </c>
      <c r="U15" s="6">
        <v>2.0358062668722698E-2</v>
      </c>
      <c r="W15" s="5">
        <v>10</v>
      </c>
      <c r="X15" s="7">
        <v>2.5999999999999999E-3</v>
      </c>
    </row>
    <row r="16" spans="2:24" x14ac:dyDescent="0.25">
      <c r="B16" s="5">
        <v>11</v>
      </c>
      <c r="C16" s="6">
        <v>1.3696678500635325E-4</v>
      </c>
      <c r="G16" s="5">
        <v>11</v>
      </c>
      <c r="H16" s="6">
        <f t="shared" si="0"/>
        <v>1.3285778145616264E-4</v>
      </c>
      <c r="J16" s="5">
        <v>4</v>
      </c>
      <c r="K16" s="6">
        <v>0.1</v>
      </c>
      <c r="N16" s="5">
        <v>7</v>
      </c>
      <c r="O16" s="6">
        <v>3.2373941247706629E-2</v>
      </c>
      <c r="Q16" s="5">
        <v>7</v>
      </c>
      <c r="R16" s="6">
        <v>4.5804695769577283E-2</v>
      </c>
      <c r="T16" s="5">
        <v>7</v>
      </c>
      <c r="U16" s="6">
        <v>2.2001766015813641E-2</v>
      </c>
      <c r="W16" s="5">
        <v>11</v>
      </c>
      <c r="X16" s="7">
        <v>2.3E-3</v>
      </c>
    </row>
    <row r="17" spans="2:24" x14ac:dyDescent="0.25">
      <c r="B17" s="5">
        <v>12</v>
      </c>
      <c r="C17" s="6">
        <v>1.4521640584498093E-4</v>
      </c>
      <c r="G17" s="5">
        <v>12</v>
      </c>
      <c r="H17" s="6">
        <f t="shared" si="0"/>
        <v>1.408599136696315E-4</v>
      </c>
      <c r="N17" s="5">
        <v>8</v>
      </c>
      <c r="O17" s="6">
        <v>3.4906058602814857E-2</v>
      </c>
      <c r="Q17" s="5">
        <v>8</v>
      </c>
      <c r="R17" s="6">
        <v>4.8147630566265608E-2</v>
      </c>
      <c r="T17" s="5">
        <v>8</v>
      </c>
      <c r="U17" s="6">
        <v>2.16077864731818E-2</v>
      </c>
      <c r="W17" s="5">
        <v>12</v>
      </c>
      <c r="X17" s="7">
        <v>2.0999999999999999E-3</v>
      </c>
    </row>
    <row r="18" spans="2:24" x14ac:dyDescent="0.25">
      <c r="B18" s="5">
        <v>13</v>
      </c>
      <c r="C18" s="6">
        <v>1.6118866836086404E-4</v>
      </c>
      <c r="G18" s="5">
        <v>13</v>
      </c>
      <c r="H18" s="6">
        <f t="shared" si="0"/>
        <v>1.5635300831003812E-4</v>
      </c>
      <c r="J18" s="9" t="s">
        <v>13</v>
      </c>
      <c r="N18" s="5">
        <v>9</v>
      </c>
      <c r="O18" s="6">
        <v>3.4555129747585227E-2</v>
      </c>
      <c r="Q18" s="5">
        <v>9</v>
      </c>
      <c r="R18" s="6">
        <v>4.9127535811419661E-2</v>
      </c>
      <c r="T18" s="5">
        <v>9</v>
      </c>
      <c r="U18" s="6">
        <v>2.3404930445583349E-2</v>
      </c>
      <c r="W18" s="5">
        <v>13</v>
      </c>
      <c r="X18" s="7">
        <v>1.8E-3</v>
      </c>
    </row>
    <row r="19" spans="2:24" x14ac:dyDescent="0.25">
      <c r="B19" s="5">
        <v>14</v>
      </c>
      <c r="C19" s="6">
        <v>1.8100057255400254E-4</v>
      </c>
      <c r="G19" s="5">
        <v>14</v>
      </c>
      <c r="H19" s="6">
        <f t="shared" si="0"/>
        <v>1.7557055537738246E-4</v>
      </c>
      <c r="N19" s="5">
        <v>10</v>
      </c>
      <c r="O19" s="6">
        <v>3.4503518286501007E-2</v>
      </c>
      <c r="Q19" s="5">
        <v>10</v>
      </c>
      <c r="R19" s="6">
        <v>5.0615248983600702E-2</v>
      </c>
      <c r="T19" s="5">
        <v>10</v>
      </c>
      <c r="U19" s="6">
        <v>2.4057745122816779E-2</v>
      </c>
      <c r="W19" s="5">
        <v>14</v>
      </c>
      <c r="X19" s="7">
        <v>1.6000000000000001E-3</v>
      </c>
    </row>
    <row r="20" spans="2:24" x14ac:dyDescent="0.25">
      <c r="B20" s="5">
        <v>15</v>
      </c>
      <c r="C20" s="6">
        <v>2.1694796289707752E-4</v>
      </c>
      <c r="G20" s="5">
        <v>15</v>
      </c>
      <c r="H20" s="6">
        <f t="shared" si="0"/>
        <v>2.1043952401016518E-4</v>
      </c>
      <c r="J20" s="1" t="s">
        <v>14</v>
      </c>
      <c r="K20" s="3">
        <v>0.05</v>
      </c>
      <c r="N20" s="5">
        <v>11</v>
      </c>
      <c r="O20" s="6">
        <v>3.4323747106937808E-2</v>
      </c>
      <c r="Q20" s="5">
        <v>11</v>
      </c>
      <c r="R20" s="6">
        <v>4.9338794154676131E-2</v>
      </c>
      <c r="T20" s="5">
        <v>11</v>
      </c>
      <c r="U20" s="6">
        <v>2.265125760154716E-2</v>
      </c>
      <c r="W20" s="5">
        <v>15</v>
      </c>
      <c r="X20" s="7">
        <v>1.4E-3</v>
      </c>
    </row>
    <row r="21" spans="2:24" x14ac:dyDescent="0.25">
      <c r="B21" s="5">
        <v>16</v>
      </c>
      <c r="C21" s="6">
        <v>2.6258807827191869E-4</v>
      </c>
      <c r="G21" s="5">
        <v>16</v>
      </c>
      <c r="H21" s="6">
        <f t="shared" si="0"/>
        <v>2.5471043592376112E-4</v>
      </c>
      <c r="J21" s="1" t="s">
        <v>15</v>
      </c>
      <c r="K21" s="3">
        <v>1.9E-3</v>
      </c>
      <c r="N21" s="5">
        <v>12</v>
      </c>
      <c r="O21" s="6">
        <v>3.7884830993389303E-2</v>
      </c>
      <c r="Q21" s="5">
        <v>12</v>
      </c>
      <c r="R21" s="6">
        <v>4.8051798087906321E-2</v>
      </c>
      <c r="T21" s="5">
        <v>12</v>
      </c>
      <c r="U21" s="6">
        <v>2.1390211522039761E-2</v>
      </c>
      <c r="W21" s="5">
        <v>16</v>
      </c>
      <c r="X21" s="7">
        <v>1.1999999999999999E-3</v>
      </c>
    </row>
    <row r="22" spans="2:24" x14ac:dyDescent="0.25">
      <c r="B22" s="5">
        <v>17</v>
      </c>
      <c r="C22" s="6">
        <v>3.1455799364675985E-4</v>
      </c>
      <c r="G22" s="5">
        <v>17</v>
      </c>
      <c r="H22" s="6">
        <f t="shared" si="0"/>
        <v>3.0512125383735705E-4</v>
      </c>
      <c r="J22" s="1" t="s">
        <v>61</v>
      </c>
      <c r="K22" s="3">
        <v>0.2</v>
      </c>
      <c r="N22" s="5">
        <v>13</v>
      </c>
      <c r="O22" s="6">
        <v>3.8329090342160338E-2</v>
      </c>
      <c r="Q22" s="5">
        <v>13</v>
      </c>
      <c r="R22" s="6">
        <v>4.8195794460098598E-2</v>
      </c>
      <c r="T22" s="5">
        <v>13</v>
      </c>
      <c r="U22" s="6">
        <v>2.4887609930640039E-2</v>
      </c>
      <c r="W22" s="5">
        <v>17</v>
      </c>
      <c r="X22" s="7">
        <v>1E-3</v>
      </c>
    </row>
    <row r="23" spans="2:24" x14ac:dyDescent="0.25">
      <c r="B23" s="5">
        <v>18</v>
      </c>
      <c r="C23" s="6">
        <v>3.7621994790343078E-4</v>
      </c>
      <c r="G23" s="5">
        <v>18</v>
      </c>
      <c r="H23" s="6">
        <f t="shared" si="0"/>
        <v>3.6493334946632785E-4</v>
      </c>
      <c r="N23" s="5">
        <v>14</v>
      </c>
      <c r="O23" s="6">
        <v>3.6919496251675003E-2</v>
      </c>
      <c r="Q23" s="5">
        <v>14</v>
      </c>
      <c r="R23" s="6">
        <v>4.6476370460782471E-2</v>
      </c>
      <c r="T23" s="5">
        <v>14</v>
      </c>
      <c r="U23" s="6">
        <v>2.3348842504990301E-2</v>
      </c>
      <c r="W23" s="5">
        <v>18</v>
      </c>
      <c r="X23" s="7">
        <v>8.0000000000000004E-4</v>
      </c>
    </row>
    <row r="24" spans="2:24" x14ac:dyDescent="0.25">
      <c r="B24" s="5">
        <v>19</v>
      </c>
      <c r="C24" s="6">
        <v>4.2354015349428209E-4</v>
      </c>
      <c r="G24" s="5">
        <v>19</v>
      </c>
      <c r="H24" s="6">
        <f t="shared" si="0"/>
        <v>4.108339488894536E-4</v>
      </c>
      <c r="J24" s="9" t="s">
        <v>16</v>
      </c>
      <c r="N24" s="5">
        <v>15</v>
      </c>
      <c r="O24" s="6">
        <v>3.4581671728489118E-2</v>
      </c>
      <c r="Q24" s="5">
        <v>15</v>
      </c>
      <c r="R24" s="6">
        <v>4.8895367803082228E-2</v>
      </c>
      <c r="T24" s="5">
        <v>15</v>
      </c>
      <c r="U24" s="6">
        <v>2.3899516837010241E-2</v>
      </c>
      <c r="W24" s="5">
        <v>19</v>
      </c>
      <c r="X24" s="7">
        <v>4.7199999999999999E-2</v>
      </c>
    </row>
    <row r="25" spans="2:24" x14ac:dyDescent="0.25">
      <c r="B25" s="5">
        <v>20</v>
      </c>
      <c r="C25" s="6">
        <v>4.5942347293519695E-4</v>
      </c>
      <c r="G25" s="5">
        <v>20</v>
      </c>
      <c r="H25" s="6">
        <f t="shared" si="0"/>
        <v>4.4564076874714105E-4</v>
      </c>
      <c r="N25" s="5">
        <v>16</v>
      </c>
      <c r="O25" s="6">
        <v>3.3569923433384059E-2</v>
      </c>
      <c r="Q25" s="5">
        <v>16</v>
      </c>
      <c r="R25" s="6">
        <v>4.9498077653818882E-2</v>
      </c>
      <c r="T25" s="5">
        <v>16</v>
      </c>
      <c r="U25" s="6">
        <v>2.4976772692673049E-2</v>
      </c>
    </row>
    <row r="26" spans="2:24" x14ac:dyDescent="0.25">
      <c r="B26" s="5">
        <v>21</v>
      </c>
      <c r="C26" s="6">
        <v>4.9583377153748407E-4</v>
      </c>
      <c r="G26" s="5">
        <v>21</v>
      </c>
      <c r="H26" s="6">
        <f t="shared" si="0"/>
        <v>4.8095875839135956E-4</v>
      </c>
      <c r="J26" s="1" t="s">
        <v>17</v>
      </c>
      <c r="K26" s="3">
        <v>4.9896999999999997E-2</v>
      </c>
      <c r="N26" s="5">
        <v>17</v>
      </c>
      <c r="O26" s="6">
        <v>3.3711027991520121E-2</v>
      </c>
      <c r="Q26" s="5">
        <v>17</v>
      </c>
      <c r="R26" s="6">
        <v>4.6247492877133652E-2</v>
      </c>
      <c r="T26" s="5">
        <v>17</v>
      </c>
      <c r="U26" s="6">
        <v>2.342522650692697E-2</v>
      </c>
    </row>
    <row r="27" spans="2:24" x14ac:dyDescent="0.25">
      <c r="B27" s="5">
        <v>22</v>
      </c>
      <c r="C27" s="6">
        <v>5.2075138958068614E-4</v>
      </c>
      <c r="G27" s="5">
        <v>22</v>
      </c>
      <c r="H27" s="6">
        <f t="shared" si="0"/>
        <v>5.0512884789326556E-4</v>
      </c>
      <c r="J27" s="1" t="s">
        <v>18</v>
      </c>
      <c r="K27" s="3">
        <v>5.1999999999999997E-5</v>
      </c>
      <c r="N27" s="5">
        <v>18</v>
      </c>
      <c r="O27" s="6">
        <v>3.661503790624808E-2</v>
      </c>
      <c r="Q27" s="5">
        <v>18</v>
      </c>
      <c r="R27" s="6">
        <v>4.8393473226633933E-2</v>
      </c>
      <c r="T27" s="5">
        <v>18</v>
      </c>
      <c r="U27" s="6">
        <v>2.3073413028404391E-2</v>
      </c>
    </row>
    <row r="28" spans="2:24" x14ac:dyDescent="0.25">
      <c r="B28" s="5">
        <v>23</v>
      </c>
      <c r="C28" s="6">
        <v>5.4044964650571791E-4</v>
      </c>
      <c r="G28" s="5">
        <v>23</v>
      </c>
      <c r="H28" s="6">
        <f t="shared" si="0"/>
        <v>5.2423615711054633E-4</v>
      </c>
      <c r="J28" s="1" t="s">
        <v>8</v>
      </c>
      <c r="K28" s="3">
        <v>6.2500000000000003E-3</v>
      </c>
      <c r="N28" s="5">
        <v>19</v>
      </c>
      <c r="O28" s="6">
        <v>3.5538809917371253E-2</v>
      </c>
      <c r="Q28" s="5">
        <v>19</v>
      </c>
      <c r="R28" s="6">
        <v>4.8950689747602208E-2</v>
      </c>
      <c r="T28" s="5">
        <v>19</v>
      </c>
      <c r="U28" s="6">
        <v>2.3412526602970971E-2</v>
      </c>
    </row>
    <row r="29" spans="2:24" x14ac:dyDescent="0.25">
      <c r="B29" s="5">
        <v>24</v>
      </c>
      <c r="C29" s="6">
        <v>5.4255756315120713E-4</v>
      </c>
      <c r="G29" s="5">
        <v>24</v>
      </c>
      <c r="H29" s="6">
        <f t="shared" si="0"/>
        <v>5.2628083625667085E-4</v>
      </c>
      <c r="N29" s="5">
        <v>20</v>
      </c>
      <c r="O29" s="6">
        <v>3.6026436121367737E-2</v>
      </c>
      <c r="Q29" s="5">
        <v>20</v>
      </c>
      <c r="R29" s="6">
        <v>5.0442123728794801E-2</v>
      </c>
      <c r="T29" s="5">
        <v>20</v>
      </c>
      <c r="U29" s="6">
        <v>2.5536756572127658E-2</v>
      </c>
    </row>
    <row r="30" spans="2:24" x14ac:dyDescent="0.25">
      <c r="B30" s="5">
        <v>25</v>
      </c>
      <c r="C30" s="6">
        <v>5.4536811867852606E-4</v>
      </c>
      <c r="G30" s="5">
        <v>25</v>
      </c>
      <c r="H30" s="6">
        <f t="shared" si="0"/>
        <v>5.2900707511817021E-4</v>
      </c>
      <c r="N30" s="5">
        <v>21</v>
      </c>
      <c r="O30" s="6">
        <v>3.6892779216848998E-2</v>
      </c>
      <c r="Q30" s="5">
        <v>21</v>
      </c>
      <c r="R30" s="6">
        <v>4.7800530399751053E-2</v>
      </c>
      <c r="T30" s="5">
        <v>21</v>
      </c>
      <c r="U30" s="6">
        <v>2.8223209059590599E-2</v>
      </c>
    </row>
    <row r="31" spans="2:24" x14ac:dyDescent="0.25">
      <c r="B31" s="5">
        <v>26</v>
      </c>
      <c r="C31" s="6">
        <v>5.558572714104193E-4</v>
      </c>
      <c r="G31" s="5">
        <v>26</v>
      </c>
      <c r="H31" s="6">
        <f t="shared" si="0"/>
        <v>5.3918155326810669E-4</v>
      </c>
      <c r="N31" s="5">
        <v>22</v>
      </c>
      <c r="O31" s="6">
        <v>3.4975640394680048E-2</v>
      </c>
      <c r="Q31" s="5">
        <v>22</v>
      </c>
      <c r="R31" s="6">
        <v>4.9975521928353681E-2</v>
      </c>
      <c r="T31" s="5">
        <v>22</v>
      </c>
      <c r="U31" s="6">
        <v>2.8106605627985611E-2</v>
      </c>
    </row>
    <row r="32" spans="2:24" x14ac:dyDescent="0.25">
      <c r="B32" s="5">
        <v>27</v>
      </c>
      <c r="C32" s="6">
        <v>5.6823515476493009E-4</v>
      </c>
      <c r="G32" s="5">
        <v>27</v>
      </c>
      <c r="H32" s="6">
        <f t="shared" si="0"/>
        <v>5.5118810012198219E-4</v>
      </c>
      <c r="N32" s="5">
        <v>23</v>
      </c>
      <c r="O32" s="6">
        <v>3.6600586767714813E-2</v>
      </c>
      <c r="Q32" s="5">
        <v>23</v>
      </c>
      <c r="R32" s="6">
        <v>5.1391556990806393E-2</v>
      </c>
      <c r="T32" s="5">
        <v>23</v>
      </c>
      <c r="U32" s="6">
        <v>2.5539128209082749E-2</v>
      </c>
    </row>
    <row r="33" spans="2:21" x14ac:dyDescent="0.25">
      <c r="B33" s="5">
        <v>28</v>
      </c>
      <c r="C33" s="6">
        <v>5.8293444091486659E-4</v>
      </c>
      <c r="G33" s="5">
        <v>28</v>
      </c>
      <c r="H33" s="6">
        <f t="shared" si="0"/>
        <v>5.6544640768742055E-4</v>
      </c>
      <c r="N33" s="5">
        <v>24</v>
      </c>
      <c r="O33" s="6">
        <v>3.8293824129756057E-2</v>
      </c>
      <c r="Q33" s="5">
        <v>24</v>
      </c>
      <c r="R33" s="6">
        <v>5.0253804970256659E-2</v>
      </c>
      <c r="T33" s="5">
        <v>24</v>
      </c>
      <c r="U33" s="6">
        <v>2.740658599577226E-2</v>
      </c>
    </row>
    <row r="34" spans="2:21" x14ac:dyDescent="0.25">
      <c r="B34" s="5">
        <v>29</v>
      </c>
      <c r="C34" s="6">
        <v>5.9880064650571791E-4</v>
      </c>
      <c r="G34" s="5">
        <v>29</v>
      </c>
      <c r="H34" s="6">
        <f t="shared" si="0"/>
        <v>5.8083662711054637E-4</v>
      </c>
      <c r="N34" s="5">
        <v>25</v>
      </c>
      <c r="O34" s="6">
        <v>3.6408161796041817E-2</v>
      </c>
      <c r="Q34" s="5">
        <v>25</v>
      </c>
      <c r="R34" s="6">
        <v>5.0202733832178957E-2</v>
      </c>
      <c r="T34" s="5">
        <v>25</v>
      </c>
      <c r="U34" s="6">
        <v>2.3948650541804221E-2</v>
      </c>
    </row>
    <row r="35" spans="2:21" x14ac:dyDescent="0.25">
      <c r="B35" s="5">
        <v>30</v>
      </c>
      <c r="C35" s="6">
        <v>6.1932831181702667E-4</v>
      </c>
      <c r="G35" s="5">
        <v>30</v>
      </c>
      <c r="H35" s="6">
        <f t="shared" si="0"/>
        <v>6.0074846246251589E-4</v>
      </c>
      <c r="N35" s="5">
        <v>26</v>
      </c>
      <c r="O35" s="6">
        <v>3.5104994833116257E-2</v>
      </c>
      <c r="Q35" s="5">
        <v>26</v>
      </c>
      <c r="R35" s="6">
        <v>4.8871706930240982E-2</v>
      </c>
      <c r="T35" s="5">
        <v>26</v>
      </c>
      <c r="U35" s="6">
        <v>2.1820369308930491E-2</v>
      </c>
    </row>
    <row r="36" spans="2:21" x14ac:dyDescent="0.25">
      <c r="B36" s="5">
        <v>31</v>
      </c>
      <c r="C36" s="6">
        <v>6.4993111181702663E-4</v>
      </c>
      <c r="G36" s="5">
        <v>31</v>
      </c>
      <c r="H36" s="6">
        <f t="shared" si="0"/>
        <v>6.3043317846251583E-4</v>
      </c>
      <c r="N36" s="5">
        <v>27</v>
      </c>
      <c r="O36" s="6">
        <v>3.7795147934565593E-2</v>
      </c>
      <c r="Q36" s="5">
        <v>27</v>
      </c>
      <c r="R36" s="6">
        <v>4.7295103330942292E-2</v>
      </c>
      <c r="T36" s="5">
        <v>27</v>
      </c>
      <c r="U36" s="6">
        <v>2.2232056138353901E-2</v>
      </c>
    </row>
    <row r="37" spans="2:21" x14ac:dyDescent="0.25">
      <c r="B37" s="5">
        <v>32</v>
      </c>
      <c r="C37" s="6">
        <v>6.8674453265565438E-4</v>
      </c>
      <c r="G37" s="5">
        <v>32</v>
      </c>
      <c r="H37" s="6">
        <f t="shared" si="0"/>
        <v>6.6614219667598474E-4</v>
      </c>
      <c r="N37" s="5">
        <v>28</v>
      </c>
      <c r="O37" s="6">
        <v>3.6635819503736997E-2</v>
      </c>
      <c r="Q37" s="5">
        <v>28</v>
      </c>
      <c r="R37" s="6">
        <v>4.6111689350728402E-2</v>
      </c>
      <c r="T37" s="5">
        <v>28</v>
      </c>
      <c r="U37" s="6">
        <v>2.064547551018479E-2</v>
      </c>
    </row>
    <row r="38" spans="2:21" x14ac:dyDescent="0.25">
      <c r="B38" s="5">
        <v>33</v>
      </c>
      <c r="C38" s="6">
        <v>7.2349525489199488E-4</v>
      </c>
      <c r="G38" s="5">
        <v>33</v>
      </c>
      <c r="H38" s="6">
        <f t="shared" si="0"/>
        <v>7.0179039724523507E-4</v>
      </c>
      <c r="N38" s="5">
        <v>29</v>
      </c>
      <c r="O38" s="6">
        <v>3.6629613892909911E-2</v>
      </c>
      <c r="Q38" s="5">
        <v>29</v>
      </c>
      <c r="R38" s="6">
        <v>4.4105073308172593E-2</v>
      </c>
      <c r="T38" s="5">
        <v>29</v>
      </c>
      <c r="U38" s="6">
        <v>2.1844374319955361E-2</v>
      </c>
    </row>
    <row r="39" spans="2:21" x14ac:dyDescent="0.25">
      <c r="B39" s="5">
        <v>34</v>
      </c>
      <c r="C39" s="6">
        <v>7.6924228132147399E-4</v>
      </c>
      <c r="G39" s="5">
        <v>34</v>
      </c>
      <c r="H39" s="6">
        <f t="shared" si="0"/>
        <v>7.4616501288182974E-4</v>
      </c>
      <c r="N39" s="5">
        <v>30</v>
      </c>
      <c r="O39" s="6">
        <v>3.7759009092591139E-2</v>
      </c>
      <c r="Q39" s="5">
        <v>30</v>
      </c>
      <c r="R39" s="6">
        <v>4.6700317370583312E-2</v>
      </c>
      <c r="T39" s="5">
        <v>30</v>
      </c>
      <c r="U39" s="6">
        <v>2.3888772048582169E-2</v>
      </c>
    </row>
    <row r="40" spans="2:21" x14ac:dyDescent="0.25">
      <c r="B40" s="5">
        <v>35</v>
      </c>
      <c r="C40" s="6">
        <v>8.1713505082592125E-4</v>
      </c>
      <c r="G40" s="5">
        <v>35</v>
      </c>
      <c r="H40" s="6">
        <f t="shared" si="0"/>
        <v>7.9262099930114363E-4</v>
      </c>
      <c r="N40" s="5">
        <v>31</v>
      </c>
      <c r="O40" s="6">
        <v>3.5105485910651338E-2</v>
      </c>
      <c r="Q40" s="5">
        <v>31</v>
      </c>
      <c r="R40" s="6">
        <v>4.7752493146638958E-2</v>
      </c>
      <c r="T40" s="5">
        <v>31</v>
      </c>
      <c r="U40" s="6">
        <v>2.5081592299337391E-2</v>
      </c>
    </row>
    <row r="41" spans="2:21" x14ac:dyDescent="0.25">
      <c r="B41" s="5">
        <v>36</v>
      </c>
      <c r="C41" s="6">
        <v>8.7338418424396443E-4</v>
      </c>
      <c r="G41" s="5">
        <v>36</v>
      </c>
      <c r="H41" s="6">
        <f t="shared" si="0"/>
        <v>8.471826587166455E-4</v>
      </c>
      <c r="N41" s="5">
        <v>32</v>
      </c>
      <c r="O41" s="6">
        <v>3.3840314588121943E-2</v>
      </c>
      <c r="Q41" s="5">
        <v>32</v>
      </c>
      <c r="R41" s="6">
        <v>4.9847252580978413E-2</v>
      </c>
      <c r="T41" s="5">
        <v>32</v>
      </c>
      <c r="U41" s="6">
        <v>2.6353711567861409E-2</v>
      </c>
    </row>
    <row r="42" spans="2:21" x14ac:dyDescent="0.25">
      <c r="B42" s="5">
        <v>37</v>
      </c>
      <c r="C42" s="6">
        <v>9.4989016213468871E-4</v>
      </c>
      <c r="G42" s="5">
        <v>37</v>
      </c>
      <c r="H42" s="6">
        <f t="shared" si="0"/>
        <v>9.2139345727064806E-4</v>
      </c>
      <c r="N42" s="5">
        <v>33</v>
      </c>
      <c r="O42" s="6">
        <v>3.4318648182198687E-2</v>
      </c>
      <c r="Q42" s="5">
        <v>33</v>
      </c>
      <c r="R42" s="6">
        <v>5.0654355901287577E-2</v>
      </c>
      <c r="T42" s="5">
        <v>33</v>
      </c>
      <c r="U42" s="6">
        <v>2.5542254936661731E-2</v>
      </c>
    </row>
    <row r="43" spans="2:21" x14ac:dyDescent="0.25">
      <c r="B43" s="5">
        <v>38</v>
      </c>
      <c r="C43" s="6">
        <v>1.0389179067344346E-3</v>
      </c>
      <c r="G43" s="5">
        <v>38</v>
      </c>
      <c r="H43" s="6">
        <f t="shared" si="0"/>
        <v>1.0077503695324016E-3</v>
      </c>
      <c r="N43" s="5">
        <v>34</v>
      </c>
      <c r="O43" s="6">
        <v>3.757709332343577E-2</v>
      </c>
      <c r="Q43" s="5">
        <v>34</v>
      </c>
      <c r="R43" s="6">
        <v>5.2003132539219517E-2</v>
      </c>
      <c r="T43" s="5">
        <v>34</v>
      </c>
      <c r="U43" s="6">
        <v>2.6125248353453919E-2</v>
      </c>
    </row>
    <row r="44" spans="2:21" x14ac:dyDescent="0.25">
      <c r="B44" s="5">
        <v>39</v>
      </c>
      <c r="C44" s="6">
        <v>1.1303800152477764E-3</v>
      </c>
      <c r="G44" s="5">
        <v>39</v>
      </c>
      <c r="H44" s="6">
        <f t="shared" si="0"/>
        <v>1.0964686147903432E-3</v>
      </c>
      <c r="N44" s="5">
        <v>35</v>
      </c>
      <c r="O44" s="6">
        <v>3.9862502826190929E-2</v>
      </c>
      <c r="Q44" s="5">
        <v>35</v>
      </c>
      <c r="R44" s="6">
        <v>5.3597944259609093E-2</v>
      </c>
      <c r="T44" s="5">
        <v>35</v>
      </c>
      <c r="U44" s="6">
        <v>2.564039878395517E-2</v>
      </c>
    </row>
    <row r="45" spans="2:21" x14ac:dyDescent="0.25">
      <c r="B45" s="5">
        <v>40</v>
      </c>
      <c r="C45" s="6">
        <v>1.2258009445997461E-3</v>
      </c>
      <c r="G45" s="5">
        <v>40</v>
      </c>
      <c r="H45" s="6">
        <f t="shared" si="0"/>
        <v>1.1890269162617537E-3</v>
      </c>
      <c r="N45" s="5">
        <v>36</v>
      </c>
      <c r="O45" s="6">
        <v>3.999405593811315E-2</v>
      </c>
      <c r="Q45" s="5">
        <v>36</v>
      </c>
      <c r="R45" s="6">
        <v>5.59377745181205E-2</v>
      </c>
      <c r="T45" s="5">
        <v>36</v>
      </c>
      <c r="U45" s="6">
        <v>2.8374926714104531E-2</v>
      </c>
    </row>
    <row r="46" spans="2:21" x14ac:dyDescent="0.25">
      <c r="B46" s="5">
        <v>41</v>
      </c>
      <c r="C46" s="6">
        <v>1.337018476747141E-3</v>
      </c>
      <c r="G46" s="5">
        <v>41</v>
      </c>
      <c r="H46" s="6">
        <f t="shared" si="0"/>
        <v>1.2969079224447269E-3</v>
      </c>
      <c r="N46" s="5">
        <v>37</v>
      </c>
      <c r="O46" s="6">
        <v>3.7983910389569393E-2</v>
      </c>
      <c r="Q46" s="5">
        <v>37</v>
      </c>
      <c r="R46" s="6">
        <v>5.5073220937563949E-2</v>
      </c>
      <c r="T46" s="5">
        <v>37</v>
      </c>
      <c r="U46" s="6">
        <v>2.8143452757760531E-2</v>
      </c>
    </row>
    <row r="47" spans="2:21" x14ac:dyDescent="0.25">
      <c r="B47" s="5">
        <v>42</v>
      </c>
      <c r="C47" s="6">
        <v>1.4474328449809405E-3</v>
      </c>
      <c r="G47" s="5">
        <v>42</v>
      </c>
      <c r="H47" s="6">
        <f t="shared" si="0"/>
        <v>1.4040098596315121E-3</v>
      </c>
      <c r="N47" s="5">
        <v>38</v>
      </c>
      <c r="O47" s="6">
        <v>3.6458717468400487E-2</v>
      </c>
      <c r="Q47" s="5">
        <v>38</v>
      </c>
      <c r="R47" s="6">
        <v>5.1802100218232679E-2</v>
      </c>
      <c r="T47" s="5">
        <v>38</v>
      </c>
      <c r="U47" s="6">
        <v>2.816115137593516E-2</v>
      </c>
    </row>
    <row r="48" spans="2:21" x14ac:dyDescent="0.25">
      <c r="B48" s="5">
        <v>43</v>
      </c>
      <c r="C48" s="6">
        <v>1.5733551951715374E-3</v>
      </c>
      <c r="G48" s="5">
        <v>43</v>
      </c>
      <c r="H48" s="6">
        <f t="shared" si="0"/>
        <v>1.5261545393163913E-3</v>
      </c>
      <c r="N48" s="5">
        <v>39</v>
      </c>
      <c r="O48" s="6">
        <v>3.5561737444328598E-2</v>
      </c>
      <c r="Q48" s="5">
        <v>39</v>
      </c>
      <c r="R48" s="6">
        <v>5.3963558601640101E-2</v>
      </c>
      <c r="T48" s="5">
        <v>39</v>
      </c>
      <c r="U48" s="6">
        <v>2.8026059646163951E-2</v>
      </c>
    </row>
    <row r="49" spans="2:21" x14ac:dyDescent="0.25">
      <c r="B49" s="5">
        <v>44</v>
      </c>
      <c r="C49" s="6">
        <v>1.7089262259212198E-3</v>
      </c>
      <c r="G49" s="5">
        <v>44</v>
      </c>
      <c r="H49" s="6">
        <f t="shared" si="0"/>
        <v>1.6576584391435833E-3</v>
      </c>
      <c r="N49" s="5">
        <v>40</v>
      </c>
      <c r="O49" s="6">
        <v>3.4383689701653911E-2</v>
      </c>
      <c r="Q49" s="5">
        <v>40</v>
      </c>
      <c r="R49" s="6">
        <v>5.6706384148616153E-2</v>
      </c>
      <c r="T49" s="5">
        <v>40</v>
      </c>
      <c r="U49" s="6">
        <v>2.832304960143105E-2</v>
      </c>
    </row>
    <row r="50" spans="2:21" x14ac:dyDescent="0.25">
      <c r="B50" s="5">
        <v>45</v>
      </c>
      <c r="C50" s="6">
        <v>1.8567366205844982E-3</v>
      </c>
      <c r="G50" s="5">
        <v>45</v>
      </c>
      <c r="H50" s="6">
        <f t="shared" si="0"/>
        <v>1.8010345219669631E-3</v>
      </c>
      <c r="N50" s="5">
        <v>41</v>
      </c>
      <c r="O50" s="6">
        <v>3.5172069025986033E-2</v>
      </c>
      <c r="Q50" s="5">
        <v>41</v>
      </c>
      <c r="R50" s="6">
        <v>5.7377815228704221E-2</v>
      </c>
      <c r="T50" s="5">
        <v>41</v>
      </c>
      <c r="U50" s="6">
        <v>2.788297364810987E-2</v>
      </c>
    </row>
    <row r="51" spans="2:21" x14ac:dyDescent="0.25">
      <c r="B51" s="5">
        <v>46</v>
      </c>
      <c r="C51" s="6">
        <v>2.0141832597204575E-3</v>
      </c>
      <c r="G51" s="5">
        <v>46</v>
      </c>
      <c r="H51" s="6">
        <f t="shared" si="0"/>
        <v>1.9537577619288438E-3</v>
      </c>
      <c r="N51" s="5">
        <v>42</v>
      </c>
      <c r="O51" s="6">
        <v>3.6350693318147102E-2</v>
      </c>
      <c r="Q51" s="5">
        <v>42</v>
      </c>
      <c r="R51" s="6">
        <v>5.6969381165795821E-2</v>
      </c>
      <c r="T51" s="5">
        <v>42</v>
      </c>
      <c r="U51" s="6">
        <v>2.9808045703282809E-2</v>
      </c>
    </row>
    <row r="52" spans="2:21" x14ac:dyDescent="0.25">
      <c r="B52" s="5">
        <v>47</v>
      </c>
      <c r="C52" s="6">
        <v>2.1985740808132146E-3</v>
      </c>
      <c r="G52" s="5">
        <v>47</v>
      </c>
      <c r="H52" s="6">
        <f t="shared" si="0"/>
        <v>2.1326168583888183E-3</v>
      </c>
      <c r="N52" s="5">
        <v>43</v>
      </c>
      <c r="O52" s="6">
        <v>3.5856576080774118E-2</v>
      </c>
      <c r="Q52" s="5">
        <v>43</v>
      </c>
      <c r="R52" s="6">
        <v>5.7915892619184818E-2</v>
      </c>
      <c r="T52" s="5">
        <v>43</v>
      </c>
      <c r="U52" s="6">
        <v>3.2941628129351808E-2</v>
      </c>
    </row>
    <row r="53" spans="2:21" x14ac:dyDescent="0.25">
      <c r="B53" s="5">
        <v>48</v>
      </c>
      <c r="C53" s="6">
        <v>2.4105056658195682E-3</v>
      </c>
      <c r="G53" s="5">
        <v>48</v>
      </c>
      <c r="H53" s="6">
        <f t="shared" si="0"/>
        <v>2.3381904958449809E-3</v>
      </c>
      <c r="N53" s="5">
        <v>44</v>
      </c>
      <c r="O53" s="6">
        <v>3.6859071721161082E-2</v>
      </c>
      <c r="Q53" s="5">
        <v>44</v>
      </c>
      <c r="R53" s="6">
        <v>5.7451083565890043E-2</v>
      </c>
      <c r="T53" s="5">
        <v>44</v>
      </c>
      <c r="U53" s="6">
        <v>3.2083573977948213E-2</v>
      </c>
    </row>
    <row r="54" spans="2:21" x14ac:dyDescent="0.25">
      <c r="B54" s="5">
        <v>49</v>
      </c>
      <c r="C54" s="6">
        <v>2.63510375501906E-3</v>
      </c>
      <c r="G54" s="5">
        <v>49</v>
      </c>
      <c r="H54" s="6">
        <f t="shared" si="0"/>
        <v>2.5560506423684881E-3</v>
      </c>
      <c r="N54" s="5">
        <v>45</v>
      </c>
      <c r="O54" s="6">
        <v>3.7021175448052598E-2</v>
      </c>
      <c r="Q54" s="5">
        <v>45</v>
      </c>
      <c r="R54" s="6">
        <v>5.9509735847534037E-2</v>
      </c>
      <c r="T54" s="5">
        <v>45</v>
      </c>
      <c r="U54" s="6">
        <v>3.0777363186464891E-2</v>
      </c>
    </row>
    <row r="55" spans="2:21" x14ac:dyDescent="0.25">
      <c r="B55" s="5">
        <v>50</v>
      </c>
      <c r="C55" s="6">
        <v>2.8812138650571792E-3</v>
      </c>
      <c r="G55" s="5">
        <v>50</v>
      </c>
      <c r="H55" s="6">
        <f t="shared" si="0"/>
        <v>2.7947774491054638E-3</v>
      </c>
      <c r="N55" s="5">
        <v>46</v>
      </c>
      <c r="O55" s="6">
        <v>3.7072234083533252E-2</v>
      </c>
      <c r="Q55" s="5">
        <v>46</v>
      </c>
      <c r="R55" s="6">
        <v>5.9154768917833667E-2</v>
      </c>
      <c r="T55" s="5">
        <v>46</v>
      </c>
      <c r="U55" s="6">
        <v>2.8301297213917349E-2</v>
      </c>
    </row>
    <row r="56" spans="2:21" x14ac:dyDescent="0.25">
      <c r="B56" s="5">
        <v>51</v>
      </c>
      <c r="C56" s="6">
        <v>3.145021744599746E-3</v>
      </c>
      <c r="G56" s="5">
        <v>51</v>
      </c>
      <c r="H56" s="6">
        <f t="shared" si="0"/>
        <v>3.0506710922617534E-3</v>
      </c>
      <c r="N56" s="5">
        <v>47</v>
      </c>
      <c r="O56" s="6">
        <v>3.7612945302065957E-2</v>
      </c>
      <c r="Q56" s="5">
        <v>47</v>
      </c>
      <c r="R56" s="6">
        <v>5.8117613784038027E-2</v>
      </c>
      <c r="T56" s="5">
        <v>47</v>
      </c>
      <c r="U56" s="6">
        <v>2.6733670871973609E-2</v>
      </c>
    </row>
    <row r="57" spans="2:21" x14ac:dyDescent="0.25">
      <c r="B57" s="5">
        <v>52</v>
      </c>
      <c r="C57" s="6">
        <v>3.4487228810673445E-3</v>
      </c>
      <c r="G57" s="5">
        <v>52</v>
      </c>
      <c r="H57" s="6">
        <f t="shared" si="0"/>
        <v>3.3452611946353239E-3</v>
      </c>
      <c r="N57" s="5">
        <v>48</v>
      </c>
      <c r="O57" s="6">
        <v>3.7855750078263993E-2</v>
      </c>
      <c r="Q57" s="5">
        <v>48</v>
      </c>
      <c r="R57" s="6">
        <v>5.48222431643723E-2</v>
      </c>
      <c r="T57" s="5">
        <v>48</v>
      </c>
      <c r="U57" s="6">
        <v>2.5215185205705769E-2</v>
      </c>
    </row>
    <row r="58" spans="2:21" x14ac:dyDescent="0.25">
      <c r="B58" s="5">
        <v>53</v>
      </c>
      <c r="C58" s="6">
        <v>3.7953977966963151E-3</v>
      </c>
      <c r="G58" s="5">
        <v>53</v>
      </c>
      <c r="H58" s="6">
        <f t="shared" si="0"/>
        <v>3.6815358627954255E-3</v>
      </c>
      <c r="N58" s="5">
        <v>49</v>
      </c>
      <c r="O58" s="6">
        <v>3.7832616545410577E-2</v>
      </c>
      <c r="Q58" s="5">
        <v>49</v>
      </c>
      <c r="R58" s="6">
        <v>5.2390353723802678E-2</v>
      </c>
      <c r="T58" s="5">
        <v>49</v>
      </c>
      <c r="U58" s="6">
        <v>2.6575235714392971E-2</v>
      </c>
    </row>
    <row r="59" spans="2:21" x14ac:dyDescent="0.25">
      <c r="B59" s="5">
        <v>54</v>
      </c>
      <c r="C59" s="6">
        <v>4.1777060914866583E-3</v>
      </c>
      <c r="G59" s="5">
        <v>54</v>
      </c>
      <c r="H59" s="6">
        <f t="shared" si="0"/>
        <v>4.0523749087420582E-3</v>
      </c>
      <c r="N59" s="5">
        <v>50</v>
      </c>
      <c r="O59" s="6">
        <v>3.9327753935383097E-2</v>
      </c>
      <c r="Q59" s="5">
        <v>50</v>
      </c>
      <c r="R59" s="6">
        <v>5.316491492581657E-2</v>
      </c>
      <c r="T59" s="5">
        <v>50</v>
      </c>
      <c r="U59" s="6">
        <v>2.300737001875279E-2</v>
      </c>
    </row>
    <row r="60" spans="2:21" x14ac:dyDescent="0.25">
      <c r="B60" s="5">
        <v>55</v>
      </c>
      <c r="C60" s="6">
        <v>4.6130945583227447E-3</v>
      </c>
      <c r="G60" s="5">
        <v>55</v>
      </c>
      <c r="H60" s="6">
        <f t="shared" si="0"/>
        <v>4.4747017215730619E-3</v>
      </c>
      <c r="N60" s="5">
        <v>51</v>
      </c>
      <c r="O60" s="6">
        <v>3.9018457251760383E-2</v>
      </c>
      <c r="Q60" s="5">
        <v>51</v>
      </c>
      <c r="R60" s="6">
        <v>5.2056973520920778E-2</v>
      </c>
      <c r="T60" s="5">
        <v>51</v>
      </c>
      <c r="U60" s="6">
        <v>2.0493220781862359E-2</v>
      </c>
    </row>
    <row r="61" spans="2:21" x14ac:dyDescent="0.25">
      <c r="B61" s="5">
        <v>56</v>
      </c>
      <c r="C61" s="6">
        <v>5.1056032027954256E-3</v>
      </c>
      <c r="G61" s="5">
        <v>56</v>
      </c>
      <c r="H61" s="6">
        <f t="shared" si="0"/>
        <v>4.952435106711563E-3</v>
      </c>
      <c r="N61" s="5">
        <v>52</v>
      </c>
      <c r="O61" s="6">
        <v>4.1264563717369751E-2</v>
      </c>
      <c r="Q61" s="5">
        <v>52</v>
      </c>
      <c r="R61" s="6">
        <v>5.0043515820353317E-2</v>
      </c>
      <c r="T61" s="5">
        <v>52</v>
      </c>
      <c r="U61" s="6">
        <v>2.1574170258577802E-2</v>
      </c>
    </row>
    <row r="62" spans="2:21" x14ac:dyDescent="0.25">
      <c r="B62" s="5">
        <v>57</v>
      </c>
      <c r="C62" s="6">
        <v>5.619987973824651E-3</v>
      </c>
      <c r="G62" s="5">
        <v>57</v>
      </c>
      <c r="H62" s="6">
        <f t="shared" si="0"/>
        <v>5.4513883346099115E-3</v>
      </c>
      <c r="N62" s="5">
        <v>53</v>
      </c>
      <c r="O62" s="6">
        <v>4.1022042879098178E-2</v>
      </c>
      <c r="Q62" s="5">
        <v>53</v>
      </c>
      <c r="R62" s="6">
        <v>4.7339051386345588E-2</v>
      </c>
      <c r="T62" s="5">
        <v>53</v>
      </c>
      <c r="U62" s="6">
        <v>2.283396145323429E-2</v>
      </c>
    </row>
    <row r="63" spans="2:21" x14ac:dyDescent="0.25">
      <c r="B63" s="5">
        <v>58</v>
      </c>
      <c r="C63" s="6">
        <v>6.1702892129606099E-3</v>
      </c>
      <c r="G63" s="5">
        <v>58</v>
      </c>
      <c r="H63" s="6">
        <f t="shared" si="0"/>
        <v>5.985180536571791E-3</v>
      </c>
      <c r="N63" s="5">
        <v>54</v>
      </c>
      <c r="O63" s="6">
        <v>4.0792747141959441E-2</v>
      </c>
      <c r="Q63" s="5">
        <v>54</v>
      </c>
      <c r="R63" s="6">
        <v>4.6892604163315491E-2</v>
      </c>
      <c r="T63" s="5">
        <v>54</v>
      </c>
      <c r="U63" s="6">
        <v>2.259509074811036E-2</v>
      </c>
    </row>
    <row r="64" spans="2:21" x14ac:dyDescent="0.25">
      <c r="B64" s="5">
        <v>59</v>
      </c>
      <c r="C64" s="6">
        <v>6.7757222424396444E-3</v>
      </c>
      <c r="G64" s="5">
        <v>59</v>
      </c>
      <c r="H64" s="6">
        <f t="shared" si="0"/>
        <v>6.5724505751664549E-3</v>
      </c>
      <c r="N64" s="5">
        <v>55</v>
      </c>
      <c r="O64" s="6">
        <v>4.1712907257526029E-2</v>
      </c>
      <c r="Q64" s="5">
        <v>55</v>
      </c>
      <c r="R64" s="6">
        <v>4.89955921315368E-2</v>
      </c>
      <c r="T64" s="5">
        <v>55</v>
      </c>
      <c r="U64" s="6">
        <v>2.2409335415673009E-2</v>
      </c>
    </row>
    <row r="65" spans="2:21" x14ac:dyDescent="0.25">
      <c r="B65" s="5">
        <v>60</v>
      </c>
      <c r="C65" s="6">
        <v>7.5010029440914869E-3</v>
      </c>
      <c r="G65" s="5">
        <v>60</v>
      </c>
      <c r="H65" s="6">
        <f t="shared" si="0"/>
        <v>7.2759728557687418E-3</v>
      </c>
      <c r="N65" s="5">
        <v>56</v>
      </c>
      <c r="O65" s="6">
        <v>4.3376513054546539E-2</v>
      </c>
      <c r="Q65" s="5">
        <v>56</v>
      </c>
      <c r="R65" s="6">
        <v>5.0249264522556583E-2</v>
      </c>
      <c r="T65" s="5">
        <v>56</v>
      </c>
      <c r="U65" s="6">
        <v>2.1924916170760769E-2</v>
      </c>
    </row>
    <row r="66" spans="2:21" x14ac:dyDescent="0.25">
      <c r="B66" s="5">
        <v>61</v>
      </c>
      <c r="C66" s="6">
        <v>8.2742651761118172E-3</v>
      </c>
      <c r="G66" s="5">
        <v>61</v>
      </c>
      <c r="H66" s="6">
        <f t="shared" si="0"/>
        <v>8.0260372208284629E-3</v>
      </c>
      <c r="N66" s="5">
        <v>57</v>
      </c>
      <c r="O66" s="6">
        <v>4.3928385262821959E-2</v>
      </c>
      <c r="Q66" s="5">
        <v>57</v>
      </c>
      <c r="R66" s="6">
        <v>4.868367285909498E-2</v>
      </c>
      <c r="T66" s="5">
        <v>57</v>
      </c>
      <c r="U66" s="6">
        <v>2.0572480835682409E-2</v>
      </c>
    </row>
    <row r="67" spans="2:21" x14ac:dyDescent="0.25">
      <c r="B67" s="5">
        <v>62</v>
      </c>
      <c r="C67" s="6">
        <v>9.0435150193138511E-3</v>
      </c>
      <c r="G67" s="5">
        <v>62</v>
      </c>
      <c r="H67" s="6">
        <f t="shared" si="0"/>
        <v>8.7722095687344358E-3</v>
      </c>
      <c r="N67" s="5">
        <v>58</v>
      </c>
      <c r="O67" s="6">
        <v>4.3375650849617198E-2</v>
      </c>
      <c r="Q67" s="5">
        <v>58</v>
      </c>
      <c r="R67" s="6">
        <v>4.7345511519023623E-2</v>
      </c>
      <c r="T67" s="5">
        <v>58</v>
      </c>
      <c r="U67" s="6">
        <v>2.0562314315388609E-2</v>
      </c>
    </row>
    <row r="68" spans="2:21" x14ac:dyDescent="0.25">
      <c r="B68" s="5">
        <v>63</v>
      </c>
      <c r="C68" s="6">
        <v>9.8905893872935201E-3</v>
      </c>
      <c r="G68" s="5">
        <v>63</v>
      </c>
      <c r="H68" s="6">
        <f t="shared" si="0"/>
        <v>9.5938717056747135E-3</v>
      </c>
      <c r="N68" s="5">
        <v>59</v>
      </c>
      <c r="O68" s="6">
        <v>4.3757914642223908E-2</v>
      </c>
      <c r="Q68" s="5">
        <v>59</v>
      </c>
      <c r="R68" s="6">
        <v>5.2290169592747023E-2</v>
      </c>
      <c r="T68" s="5">
        <v>59</v>
      </c>
      <c r="U68" s="6">
        <v>2.0412194636459921E-2</v>
      </c>
    </row>
    <row r="69" spans="2:21" x14ac:dyDescent="0.25">
      <c r="B69" s="5">
        <v>64</v>
      </c>
      <c r="C69" s="6">
        <v>1.0791810686149936E-2</v>
      </c>
      <c r="G69" s="5">
        <v>64</v>
      </c>
      <c r="H69" s="6">
        <f t="shared" si="0"/>
        <v>1.0468056365565437E-2</v>
      </c>
      <c r="N69" s="5">
        <v>60</v>
      </c>
      <c r="O69" s="6">
        <v>4.8018361993428599E-2</v>
      </c>
      <c r="Q69" s="5">
        <v>60</v>
      </c>
      <c r="R69" s="6">
        <v>5.125134172910311E-2</v>
      </c>
      <c r="T69" s="5">
        <v>60</v>
      </c>
      <c r="U69" s="6">
        <v>2.0554042844466301E-2</v>
      </c>
    </row>
    <row r="70" spans="2:21" x14ac:dyDescent="0.25">
      <c r="B70" s="5">
        <v>65</v>
      </c>
      <c r="C70" s="6">
        <v>1.179480792249047E-2</v>
      </c>
      <c r="G70" s="5">
        <v>65</v>
      </c>
      <c r="H70" s="6">
        <f t="shared" si="0"/>
        <v>1.1440963684815756E-2</v>
      </c>
      <c r="N70" s="5">
        <v>61</v>
      </c>
      <c r="O70" s="6">
        <v>4.6302944787093327E-2</v>
      </c>
      <c r="Q70" s="5">
        <v>61</v>
      </c>
      <c r="R70" s="6">
        <v>5.3001922639636108E-2</v>
      </c>
      <c r="T70" s="5">
        <v>61</v>
      </c>
      <c r="U70" s="6">
        <v>2.3164075178831501E-2</v>
      </c>
    </row>
    <row r="71" spans="2:21" x14ac:dyDescent="0.25">
      <c r="B71" s="5">
        <v>66</v>
      </c>
      <c r="C71" s="6">
        <v>1.295246090444727E-2</v>
      </c>
      <c r="G71" s="5">
        <v>66</v>
      </c>
      <c r="H71" s="6">
        <f t="shared" ref="H71:H74" si="1">C71*0.97</f>
        <v>1.2563887077313851E-2</v>
      </c>
      <c r="N71" s="5">
        <v>62</v>
      </c>
      <c r="O71" s="6">
        <v>4.8267519652045808E-2</v>
      </c>
      <c r="Q71" s="5">
        <v>62</v>
      </c>
      <c r="R71" s="6">
        <v>5.426535604816185E-2</v>
      </c>
      <c r="T71" s="5">
        <v>62</v>
      </c>
      <c r="U71" s="6">
        <v>2.5311166458475799E-2</v>
      </c>
    </row>
    <row r="72" spans="2:21" x14ac:dyDescent="0.25">
      <c r="B72" s="5">
        <v>67</v>
      </c>
      <c r="C72" s="6">
        <v>1.4188622256416773E-2</v>
      </c>
      <c r="G72" s="5">
        <v>67</v>
      </c>
      <c r="H72" s="6">
        <f t="shared" si="1"/>
        <v>1.3762963588724269E-2</v>
      </c>
      <c r="N72" s="5">
        <v>63</v>
      </c>
      <c r="O72" s="6">
        <v>4.7769979578233958E-2</v>
      </c>
      <c r="Q72" s="5">
        <v>63</v>
      </c>
      <c r="R72" s="6">
        <v>5.4590862932723909E-2</v>
      </c>
      <c r="T72" s="5">
        <v>63</v>
      </c>
      <c r="U72" s="6">
        <v>2.4862287881836961E-2</v>
      </c>
    </row>
    <row r="73" spans="2:21" x14ac:dyDescent="0.25">
      <c r="B73" s="5">
        <v>68</v>
      </c>
      <c r="C73" s="6">
        <v>1.5503496109021601E-2</v>
      </c>
      <c r="G73" s="5">
        <v>68</v>
      </c>
      <c r="H73" s="6">
        <f t="shared" si="1"/>
        <v>1.5038391225750953E-2</v>
      </c>
      <c r="N73" s="5">
        <v>64</v>
      </c>
      <c r="O73" s="6">
        <v>4.5696844357798479E-2</v>
      </c>
      <c r="Q73" s="5">
        <v>64</v>
      </c>
      <c r="R73" s="6">
        <v>5.4330441788293833E-2</v>
      </c>
      <c r="T73" s="5">
        <v>64</v>
      </c>
      <c r="U73" s="6">
        <v>2.3765770642569739E-2</v>
      </c>
    </row>
    <row r="74" spans="2:21" x14ac:dyDescent="0.25">
      <c r="B74" s="5">
        <v>69</v>
      </c>
      <c r="C74" s="6">
        <v>1.6983421589326558E-2</v>
      </c>
      <c r="G74" s="5">
        <v>69</v>
      </c>
      <c r="H74" s="6">
        <f t="shared" si="1"/>
        <v>1.6473918941646761E-2</v>
      </c>
      <c r="N74" s="5">
        <v>65</v>
      </c>
      <c r="O74" s="6">
        <v>4.2976535291343938E-2</v>
      </c>
      <c r="Q74" s="5">
        <v>65</v>
      </c>
      <c r="R74" s="6">
        <v>5.4355418482016478E-2</v>
      </c>
      <c r="T74" s="5">
        <v>65</v>
      </c>
      <c r="U74" s="6">
        <v>2.503975697944881E-2</v>
      </c>
    </row>
    <row r="75" spans="2:21" x14ac:dyDescent="0.25">
      <c r="B75" s="5">
        <v>70</v>
      </c>
      <c r="C75" s="6">
        <v>1.8651765124269377E-2</v>
      </c>
      <c r="G75" s="5">
        <v>70</v>
      </c>
      <c r="H75" s="6">
        <f>C75*0.95</f>
        <v>1.7719176868055908E-2</v>
      </c>
      <c r="N75" s="5">
        <v>66</v>
      </c>
      <c r="O75" s="6">
        <v>4.1416654928671068E-2</v>
      </c>
      <c r="Q75" s="5">
        <v>66</v>
      </c>
      <c r="R75" s="6">
        <v>5.4623113869719492E-2</v>
      </c>
      <c r="T75" s="5">
        <v>66</v>
      </c>
      <c r="U75" s="6">
        <v>2.4818761514230441E-2</v>
      </c>
    </row>
    <row r="76" spans="2:21" x14ac:dyDescent="0.25">
      <c r="B76" s="5">
        <v>71</v>
      </c>
      <c r="C76" s="6">
        <v>2.0562487060736975E-2</v>
      </c>
      <c r="G76" s="5">
        <v>71</v>
      </c>
      <c r="H76" s="6">
        <f t="shared" ref="H76:H124" si="2">C76*0.95</f>
        <v>1.9534362707700127E-2</v>
      </c>
      <c r="N76" s="5">
        <v>67</v>
      </c>
      <c r="O76" s="6">
        <v>4.2554288981954153E-2</v>
      </c>
      <c r="Q76" s="5">
        <v>67</v>
      </c>
      <c r="R76" s="6">
        <v>5.2863573158732427E-2</v>
      </c>
      <c r="T76" s="5">
        <v>67</v>
      </c>
      <c r="U76" s="6">
        <v>2.6496259317625271E-2</v>
      </c>
    </row>
    <row r="77" spans="2:21" x14ac:dyDescent="0.25">
      <c r="B77" s="5">
        <v>72</v>
      </c>
      <c r="C77" s="6">
        <v>2.2765758884625162E-2</v>
      </c>
      <c r="G77" s="5">
        <v>72</v>
      </c>
      <c r="H77" s="6">
        <f t="shared" si="2"/>
        <v>2.1627470940393904E-2</v>
      </c>
      <c r="N77" s="5">
        <v>68</v>
      </c>
      <c r="O77" s="6">
        <v>4.5330679063751857E-2</v>
      </c>
      <c r="Q77" s="5">
        <v>68</v>
      </c>
      <c r="R77" s="6">
        <v>5.3293213640193633E-2</v>
      </c>
      <c r="T77" s="5">
        <v>68</v>
      </c>
      <c r="U77" s="6">
        <v>2.5653178635776531E-2</v>
      </c>
    </row>
    <row r="78" spans="2:21" x14ac:dyDescent="0.25">
      <c r="B78" s="5">
        <v>73</v>
      </c>
      <c r="C78" s="6">
        <v>2.5307340269123256E-2</v>
      </c>
      <c r="G78" s="5">
        <v>73</v>
      </c>
      <c r="H78" s="6">
        <f t="shared" si="2"/>
        <v>2.4041973255667093E-2</v>
      </c>
      <c r="N78" s="5">
        <v>69</v>
      </c>
      <c r="O78" s="6">
        <v>4.4985125018736347E-2</v>
      </c>
      <c r="Q78" s="5">
        <v>69</v>
      </c>
      <c r="R78" s="6">
        <v>5.2727912117012513E-2</v>
      </c>
      <c r="T78" s="5">
        <v>69</v>
      </c>
      <c r="U78" s="6">
        <v>2.589115003511655E-2</v>
      </c>
    </row>
    <row r="79" spans="2:21" x14ac:dyDescent="0.25">
      <c r="B79" s="5">
        <v>74</v>
      </c>
      <c r="C79" s="6">
        <v>2.8334236526048284E-2</v>
      </c>
      <c r="G79" s="5">
        <v>74</v>
      </c>
      <c r="H79" s="6">
        <f t="shared" si="2"/>
        <v>2.6917524699745867E-2</v>
      </c>
      <c r="N79" s="5">
        <v>70</v>
      </c>
      <c r="O79" s="6">
        <v>4.3994612299549117E-2</v>
      </c>
      <c r="Q79" s="5">
        <v>70</v>
      </c>
      <c r="R79" s="6">
        <v>5.2270914058624038E-2</v>
      </c>
      <c r="T79" s="5">
        <v>70</v>
      </c>
      <c r="U79" s="6">
        <v>2.5536845657017498E-2</v>
      </c>
    </row>
    <row r="80" spans="2:21" x14ac:dyDescent="0.25">
      <c r="B80" s="5">
        <v>75</v>
      </c>
      <c r="C80" s="6">
        <v>3.1824836496060993E-2</v>
      </c>
      <c r="G80" s="5">
        <v>75</v>
      </c>
      <c r="H80" s="6">
        <f t="shared" si="2"/>
        <v>3.0233594671257941E-2</v>
      </c>
      <c r="N80" s="5">
        <v>71</v>
      </c>
      <c r="O80" s="6">
        <v>4.1124836606040847E-2</v>
      </c>
      <c r="Q80" s="5">
        <v>71</v>
      </c>
      <c r="R80" s="6">
        <v>5.1224251661678127E-2</v>
      </c>
      <c r="T80" s="5">
        <v>71</v>
      </c>
      <c r="U80" s="6">
        <v>2.5933253984135089E-2</v>
      </c>
    </row>
    <row r="81" spans="2:21" x14ac:dyDescent="0.25">
      <c r="B81" s="5">
        <v>76</v>
      </c>
      <c r="C81" s="6">
        <v>3.5833906505717918E-2</v>
      </c>
      <c r="G81" s="5">
        <v>76</v>
      </c>
      <c r="H81" s="6">
        <f t="shared" si="2"/>
        <v>3.4042211180432019E-2</v>
      </c>
      <c r="N81" s="5">
        <v>72</v>
      </c>
      <c r="O81" s="6">
        <v>4.2519231874232379E-2</v>
      </c>
      <c r="Q81" s="5">
        <v>72</v>
      </c>
      <c r="R81" s="6">
        <v>5.1931067756798649E-2</v>
      </c>
      <c r="T81" s="5">
        <v>72</v>
      </c>
      <c r="U81" s="6">
        <v>2.6523637456514971E-2</v>
      </c>
    </row>
    <row r="82" spans="2:21" x14ac:dyDescent="0.25">
      <c r="B82" s="5">
        <v>77</v>
      </c>
      <c r="C82" s="6">
        <v>4.0464987995425666E-2</v>
      </c>
      <c r="G82" s="5">
        <v>77</v>
      </c>
      <c r="H82" s="6">
        <f t="shared" si="2"/>
        <v>3.8441738595654383E-2</v>
      </c>
      <c r="N82" s="5">
        <v>73</v>
      </c>
      <c r="O82" s="6">
        <v>4.3211885162134103E-2</v>
      </c>
      <c r="Q82" s="5">
        <v>73</v>
      </c>
      <c r="R82" s="6">
        <v>4.9263089440266902E-2</v>
      </c>
      <c r="T82" s="5">
        <v>73</v>
      </c>
      <c r="U82" s="6">
        <v>2.6042330399254719E-2</v>
      </c>
    </row>
    <row r="83" spans="2:21" x14ac:dyDescent="0.25">
      <c r="B83" s="5">
        <v>78</v>
      </c>
      <c r="C83" s="6">
        <v>4.5643336333418043E-2</v>
      </c>
      <c r="G83" s="5">
        <v>78</v>
      </c>
      <c r="H83" s="6">
        <f t="shared" si="2"/>
        <v>4.3361169516747136E-2</v>
      </c>
      <c r="N83" s="5">
        <v>74</v>
      </c>
      <c r="O83" s="6">
        <v>4.2000007202554979E-2</v>
      </c>
      <c r="Q83" s="5">
        <v>74</v>
      </c>
      <c r="R83" s="6">
        <v>4.7913767963586928E-2</v>
      </c>
      <c r="T83" s="5">
        <v>74</v>
      </c>
      <c r="U83" s="6">
        <v>2.608973244319595E-2</v>
      </c>
    </row>
    <row r="84" spans="2:21" x14ac:dyDescent="0.25">
      <c r="B84" s="5">
        <v>79</v>
      </c>
      <c r="C84" s="6">
        <v>5.1405899271918687E-2</v>
      </c>
      <c r="G84" s="5">
        <v>79</v>
      </c>
      <c r="H84" s="6">
        <f t="shared" si="2"/>
        <v>4.8835604308322747E-2</v>
      </c>
      <c r="N84" s="5">
        <v>75</v>
      </c>
      <c r="O84" s="6">
        <v>4.2290749936166272E-2</v>
      </c>
      <c r="Q84" s="5">
        <v>75</v>
      </c>
      <c r="R84" s="6">
        <v>4.7109627136297842E-2</v>
      </c>
      <c r="T84" s="5">
        <v>75</v>
      </c>
      <c r="U84" s="6">
        <v>2.5755089407613119E-2</v>
      </c>
    </row>
    <row r="85" spans="2:21" x14ac:dyDescent="0.25">
      <c r="B85" s="5">
        <v>80</v>
      </c>
      <c r="C85" s="6">
        <v>5.7695679228970773E-2</v>
      </c>
      <c r="G85" s="5">
        <v>80</v>
      </c>
      <c r="H85" s="6">
        <f t="shared" si="2"/>
        <v>5.4810895267522232E-2</v>
      </c>
      <c r="N85" s="5">
        <v>76</v>
      </c>
      <c r="O85" s="6">
        <v>4.1987390723226069E-2</v>
      </c>
      <c r="Q85" s="5">
        <v>76</v>
      </c>
      <c r="R85" s="6">
        <v>4.7206770331350831E-2</v>
      </c>
      <c r="T85" s="5">
        <v>76</v>
      </c>
      <c r="U85" s="6">
        <v>2.479115229443692E-2</v>
      </c>
    </row>
    <row r="86" spans="2:21" x14ac:dyDescent="0.25">
      <c r="B86" s="5">
        <v>81</v>
      </c>
      <c r="C86" s="6">
        <v>6.4609670970775093E-2</v>
      </c>
      <c r="G86" s="5">
        <v>81</v>
      </c>
      <c r="H86" s="6">
        <f t="shared" si="2"/>
        <v>6.1379187422236338E-2</v>
      </c>
      <c r="N86" s="5">
        <v>77</v>
      </c>
      <c r="O86" s="6">
        <v>4.3371111571100067E-2</v>
      </c>
      <c r="Q86" s="5">
        <v>77</v>
      </c>
      <c r="R86" s="6">
        <v>4.6720374295900258E-2</v>
      </c>
      <c r="T86" s="5">
        <v>77</v>
      </c>
      <c r="U86" s="6">
        <v>2.4460405378450019E-2</v>
      </c>
    </row>
    <row r="87" spans="2:21" x14ac:dyDescent="0.25">
      <c r="B87" s="5">
        <v>82</v>
      </c>
      <c r="C87" s="6">
        <v>7.238829879618805E-2</v>
      </c>
      <c r="G87" s="5">
        <v>82</v>
      </c>
      <c r="H87" s="6">
        <f t="shared" si="2"/>
        <v>6.8768883856378638E-2</v>
      </c>
      <c r="N87" s="5">
        <v>78</v>
      </c>
      <c r="O87" s="6">
        <v>4.3626233530921828E-2</v>
      </c>
      <c r="Q87" s="5">
        <v>78</v>
      </c>
      <c r="R87" s="6">
        <v>4.588347773660633E-2</v>
      </c>
      <c r="T87" s="5">
        <v>78</v>
      </c>
      <c r="U87" s="6">
        <v>2.6090897627913539E-2</v>
      </c>
    </row>
    <row r="88" spans="2:21" x14ac:dyDescent="0.25">
      <c r="B88" s="5">
        <v>83</v>
      </c>
      <c r="C88" s="6">
        <v>8.1128882170520972E-2</v>
      </c>
      <c r="G88" s="5">
        <v>83</v>
      </c>
      <c r="H88" s="6">
        <f t="shared" si="2"/>
        <v>7.7072438061994916E-2</v>
      </c>
      <c r="N88" s="5">
        <v>79</v>
      </c>
      <c r="O88" s="6">
        <v>4.532836718750749E-2</v>
      </c>
      <c r="Q88" s="5">
        <v>79</v>
      </c>
      <c r="R88" s="6">
        <v>4.5538760576819597E-2</v>
      </c>
      <c r="T88" s="5">
        <v>79</v>
      </c>
      <c r="U88" s="6">
        <v>2.3116763368953869E-2</v>
      </c>
    </row>
    <row r="89" spans="2:21" x14ac:dyDescent="0.25">
      <c r="B89" s="5">
        <v>84</v>
      </c>
      <c r="C89" s="6">
        <v>9.0986516077001256E-2</v>
      </c>
      <c r="G89" s="5">
        <v>84</v>
      </c>
      <c r="H89" s="6">
        <f t="shared" si="2"/>
        <v>8.6437190273151193E-2</v>
      </c>
      <c r="N89" s="5">
        <v>80</v>
      </c>
      <c r="O89" s="6">
        <v>4.4580730008197837E-2</v>
      </c>
      <c r="Q89" s="5">
        <v>80</v>
      </c>
      <c r="R89" s="6">
        <v>4.6499765971688388E-2</v>
      </c>
      <c r="T89" s="5">
        <v>80</v>
      </c>
      <c r="U89" s="6">
        <v>2.275934632507811E-2</v>
      </c>
    </row>
    <row r="90" spans="2:21" x14ac:dyDescent="0.25">
      <c r="B90" s="5">
        <v>85</v>
      </c>
      <c r="C90" s="6">
        <v>0.10163566077153749</v>
      </c>
      <c r="G90" s="5">
        <v>85</v>
      </c>
      <c r="H90" s="6">
        <f t="shared" si="2"/>
        <v>9.6553877732960605E-2</v>
      </c>
      <c r="N90" s="5">
        <v>81</v>
      </c>
      <c r="O90" s="6">
        <v>4.3915426064397828E-2</v>
      </c>
      <c r="Q90" s="5">
        <v>81</v>
      </c>
      <c r="R90" s="6">
        <v>4.7677260057260973E-2</v>
      </c>
      <c r="T90" s="5">
        <v>81</v>
      </c>
      <c r="U90" s="6">
        <v>2.2553229020544342E-2</v>
      </c>
    </row>
    <row r="91" spans="2:21" x14ac:dyDescent="0.25">
      <c r="B91" s="5">
        <v>86</v>
      </c>
      <c r="C91" s="6">
        <v>0.11276342591181704</v>
      </c>
      <c r="G91" s="5">
        <v>86</v>
      </c>
      <c r="H91" s="6">
        <f t="shared" si="2"/>
        <v>0.10712525461622618</v>
      </c>
      <c r="N91" s="5">
        <v>82</v>
      </c>
      <c r="O91" s="6">
        <v>4.444858871025708E-2</v>
      </c>
      <c r="Q91" s="5">
        <v>82</v>
      </c>
      <c r="R91" s="6">
        <v>4.711597597334518E-2</v>
      </c>
      <c r="T91" s="5">
        <v>82</v>
      </c>
      <c r="U91" s="6">
        <v>2.0618399500117041E-2</v>
      </c>
    </row>
    <row r="92" spans="2:21" x14ac:dyDescent="0.25">
      <c r="B92" s="5">
        <v>87</v>
      </c>
      <c r="C92" s="6">
        <v>0.12490965290927573</v>
      </c>
      <c r="G92" s="5">
        <v>87</v>
      </c>
      <c r="H92" s="6">
        <f t="shared" si="2"/>
        <v>0.11866417026381194</v>
      </c>
      <c r="N92" s="5">
        <v>83</v>
      </c>
      <c r="O92" s="6">
        <v>4.3469441311162572E-2</v>
      </c>
      <c r="Q92" s="5">
        <v>83</v>
      </c>
      <c r="R92" s="6">
        <v>4.6198510329487887E-2</v>
      </c>
      <c r="T92" s="5">
        <v>83</v>
      </c>
      <c r="U92" s="6">
        <v>2.187243591939866E-2</v>
      </c>
    </row>
    <row r="93" spans="2:21" x14ac:dyDescent="0.25">
      <c r="B93" s="5">
        <v>88</v>
      </c>
      <c r="C93" s="6">
        <v>0.13803127342998731</v>
      </c>
      <c r="G93" s="5">
        <v>88</v>
      </c>
      <c r="H93" s="6">
        <f t="shared" si="2"/>
        <v>0.13112970975848792</v>
      </c>
      <c r="N93" s="5">
        <v>84</v>
      </c>
      <c r="O93" s="6">
        <v>4.339708263178909E-2</v>
      </c>
      <c r="Q93" s="5">
        <v>84</v>
      </c>
      <c r="R93" s="6">
        <v>4.5318380592832427E-2</v>
      </c>
      <c r="T93" s="5">
        <v>84</v>
      </c>
      <c r="U93" s="6">
        <v>2.069371483954242E-2</v>
      </c>
    </row>
    <row r="94" spans="2:21" x14ac:dyDescent="0.25">
      <c r="B94" s="5">
        <v>89</v>
      </c>
      <c r="C94" s="6">
        <v>0.15248948848157562</v>
      </c>
      <c r="G94" s="5">
        <v>89</v>
      </c>
      <c r="H94" s="6">
        <f t="shared" si="2"/>
        <v>0.14486501405749683</v>
      </c>
      <c r="N94" s="5">
        <v>85</v>
      </c>
      <c r="O94" s="6">
        <v>4.3821663565524353E-2</v>
      </c>
      <c r="Q94" s="5">
        <v>85</v>
      </c>
      <c r="R94" s="6">
        <v>4.4934532271633208E-2</v>
      </c>
      <c r="T94" s="5">
        <v>85</v>
      </c>
      <c r="U94" s="6">
        <v>1.9078241167755819E-2</v>
      </c>
    </row>
    <row r="95" spans="2:21" x14ac:dyDescent="0.25">
      <c r="B95" s="5">
        <v>90</v>
      </c>
      <c r="C95" s="6">
        <v>0.16847775353087674</v>
      </c>
      <c r="G95" s="5">
        <v>90</v>
      </c>
      <c r="H95" s="6">
        <f t="shared" si="2"/>
        <v>0.1600538658543329</v>
      </c>
      <c r="N95" s="5">
        <v>86</v>
      </c>
      <c r="O95" s="6">
        <v>4.4846150312429563E-2</v>
      </c>
      <c r="Q95" s="5">
        <v>86</v>
      </c>
      <c r="R95" s="6">
        <v>4.5638809324368583E-2</v>
      </c>
      <c r="T95" s="5">
        <v>86</v>
      </c>
      <c r="U95" s="6">
        <v>2.1413259925677341E-2</v>
      </c>
    </row>
    <row r="96" spans="2:21" x14ac:dyDescent="0.25">
      <c r="B96" s="5">
        <v>91</v>
      </c>
      <c r="C96" s="6">
        <v>0.18435779780889455</v>
      </c>
      <c r="G96" s="5">
        <v>91</v>
      </c>
      <c r="H96" s="6">
        <f t="shared" si="2"/>
        <v>0.17513990791844983</v>
      </c>
      <c r="N96" s="5">
        <v>87</v>
      </c>
      <c r="O96" s="6">
        <v>4.3074038938823472E-2</v>
      </c>
      <c r="Q96" s="5">
        <v>87</v>
      </c>
      <c r="R96" s="6">
        <v>4.3236152043139603E-2</v>
      </c>
      <c r="T96" s="5">
        <v>87</v>
      </c>
      <c r="U96" s="6">
        <v>2.220864995587863E-2</v>
      </c>
    </row>
    <row r="97" spans="2:21" x14ac:dyDescent="0.25">
      <c r="B97" s="5">
        <v>92</v>
      </c>
      <c r="C97" s="6">
        <v>0.20150767026226174</v>
      </c>
      <c r="G97" s="5">
        <v>92</v>
      </c>
      <c r="H97" s="6">
        <f t="shared" si="2"/>
        <v>0.19143228674914864</v>
      </c>
      <c r="N97" s="5">
        <v>88</v>
      </c>
      <c r="O97" s="6">
        <v>4.4516024271715332E-2</v>
      </c>
      <c r="Q97" s="5">
        <v>88</v>
      </c>
      <c r="R97" s="6">
        <v>4.4114494431146137E-2</v>
      </c>
      <c r="T97" s="5">
        <v>88</v>
      </c>
      <c r="U97" s="6">
        <v>2.3271459123174291E-2</v>
      </c>
    </row>
    <row r="98" spans="2:21" x14ac:dyDescent="0.25">
      <c r="B98" s="5">
        <v>93</v>
      </c>
      <c r="C98" s="6">
        <v>0.21947818412782719</v>
      </c>
      <c r="G98" s="5">
        <v>93</v>
      </c>
      <c r="H98" s="6">
        <f t="shared" si="2"/>
        <v>0.20850427492143581</v>
      </c>
      <c r="N98" s="5">
        <v>89</v>
      </c>
      <c r="O98" s="6">
        <v>4.3879049512692822E-2</v>
      </c>
      <c r="Q98" s="5">
        <v>89</v>
      </c>
      <c r="R98" s="6">
        <v>4.4448448802921967E-2</v>
      </c>
      <c r="T98" s="5">
        <v>89</v>
      </c>
      <c r="U98" s="6">
        <v>2.17605709783481E-2</v>
      </c>
    </row>
    <row r="99" spans="2:21" x14ac:dyDescent="0.25">
      <c r="B99" s="5">
        <v>94</v>
      </c>
      <c r="C99" s="6">
        <v>0.23804537449479032</v>
      </c>
      <c r="G99" s="5">
        <v>94</v>
      </c>
      <c r="H99" s="6">
        <f t="shared" si="2"/>
        <v>0.22614310577005078</v>
      </c>
      <c r="N99" s="5">
        <v>90</v>
      </c>
      <c r="O99" s="6">
        <v>4.0645424462307067E-2</v>
      </c>
      <c r="Q99" s="5">
        <v>90</v>
      </c>
      <c r="R99" s="6">
        <v>4.5222065601153633E-2</v>
      </c>
      <c r="T99" s="5">
        <v>90</v>
      </c>
      <c r="U99" s="6">
        <v>2.2663812501351549E-2</v>
      </c>
    </row>
    <row r="100" spans="2:21" x14ac:dyDescent="0.25">
      <c r="B100" s="5">
        <v>95</v>
      </c>
      <c r="C100" s="6">
        <v>0.25796651698627704</v>
      </c>
      <c r="G100" s="5">
        <v>95</v>
      </c>
      <c r="H100" s="6">
        <f t="shared" si="2"/>
        <v>0.24506819113696318</v>
      </c>
      <c r="N100" s="5">
        <v>91</v>
      </c>
      <c r="O100" s="6">
        <v>4.2354168309726853E-2</v>
      </c>
      <c r="Q100" s="5">
        <v>91</v>
      </c>
      <c r="R100" s="6">
        <v>4.4246582953572172E-2</v>
      </c>
      <c r="T100" s="5">
        <v>91</v>
      </c>
      <c r="U100" s="6">
        <v>2.2557434017174631E-2</v>
      </c>
    </row>
    <row r="101" spans="2:21" x14ac:dyDescent="0.25">
      <c r="B101" s="5">
        <v>96</v>
      </c>
      <c r="C101" s="6">
        <v>0.27845540395654383</v>
      </c>
      <c r="G101" s="5">
        <v>96</v>
      </c>
      <c r="H101" s="6">
        <f t="shared" si="2"/>
        <v>0.26453263375871661</v>
      </c>
      <c r="N101" s="5">
        <v>92</v>
      </c>
      <c r="O101" s="6">
        <v>4.4255675967522737E-2</v>
      </c>
      <c r="Q101" s="5">
        <v>92</v>
      </c>
      <c r="R101" s="6">
        <v>4.6377170202509678E-2</v>
      </c>
      <c r="T101" s="5">
        <v>92</v>
      </c>
      <c r="U101" s="6">
        <v>2.2642432527299031E-2</v>
      </c>
    </row>
    <row r="102" spans="2:21" x14ac:dyDescent="0.25">
      <c r="B102" s="5">
        <v>97</v>
      </c>
      <c r="C102" s="6">
        <v>0.3001550888663278</v>
      </c>
      <c r="G102" s="5">
        <v>97</v>
      </c>
      <c r="H102" s="6">
        <f t="shared" si="2"/>
        <v>0.28514733442301138</v>
      </c>
      <c r="N102" s="5">
        <v>93</v>
      </c>
      <c r="O102" s="6">
        <v>4.1987195610093259E-2</v>
      </c>
      <c r="Q102" s="5">
        <v>93</v>
      </c>
      <c r="R102" s="6">
        <v>4.6042892041653211E-2</v>
      </c>
      <c r="T102" s="5">
        <v>93</v>
      </c>
      <c r="U102" s="6">
        <v>2.4363543334819649E-2</v>
      </c>
    </row>
    <row r="103" spans="2:21" x14ac:dyDescent="0.25">
      <c r="B103" s="5">
        <v>98</v>
      </c>
      <c r="C103" s="6">
        <v>0.32312675535603558</v>
      </c>
      <c r="G103" s="5">
        <v>98</v>
      </c>
      <c r="H103" s="6">
        <f t="shared" si="2"/>
        <v>0.30697041758823379</v>
      </c>
      <c r="N103" s="5">
        <v>94</v>
      </c>
      <c r="O103" s="6">
        <v>4.0058642114561199E-2</v>
      </c>
      <c r="Q103" s="5">
        <v>94</v>
      </c>
      <c r="R103" s="6">
        <v>4.7506051150597542E-2</v>
      </c>
      <c r="T103" s="5">
        <v>94</v>
      </c>
      <c r="U103" s="6">
        <v>2.5641120864533629E-2</v>
      </c>
    </row>
    <row r="104" spans="2:21" x14ac:dyDescent="0.25">
      <c r="B104" s="5">
        <v>99</v>
      </c>
      <c r="C104" s="6">
        <v>0.34652291522744605</v>
      </c>
      <c r="G104" s="5">
        <v>99</v>
      </c>
      <c r="H104" s="6">
        <f t="shared" si="2"/>
        <v>0.32919676946607374</v>
      </c>
      <c r="N104" s="5">
        <v>95</v>
      </c>
      <c r="O104" s="6">
        <v>3.9547743417619748E-2</v>
      </c>
      <c r="Q104" s="5">
        <v>95</v>
      </c>
      <c r="R104" s="6">
        <v>4.7484251483387627E-2</v>
      </c>
      <c r="T104" s="5">
        <v>95</v>
      </c>
      <c r="U104" s="6">
        <v>2.920707902444494E-2</v>
      </c>
    </row>
    <row r="105" spans="2:21" x14ac:dyDescent="0.25">
      <c r="B105" s="5">
        <v>100</v>
      </c>
      <c r="C105" s="6">
        <v>0.37097341737992373</v>
      </c>
      <c r="G105" s="5">
        <v>100</v>
      </c>
      <c r="H105" s="6">
        <f t="shared" si="2"/>
        <v>0.35242474651092753</v>
      </c>
      <c r="N105" s="5">
        <v>96</v>
      </c>
      <c r="O105" s="6">
        <v>3.8815297274106868E-2</v>
      </c>
      <c r="Q105" s="5">
        <v>96</v>
      </c>
      <c r="R105" s="6">
        <v>4.7643472529280168E-2</v>
      </c>
      <c r="T105" s="5">
        <v>96</v>
      </c>
      <c r="U105" s="6">
        <v>2.8618609953442401E-2</v>
      </c>
    </row>
    <row r="106" spans="2:21" x14ac:dyDescent="0.25">
      <c r="B106" s="5">
        <v>101</v>
      </c>
      <c r="C106" s="6">
        <v>0.39558799944950446</v>
      </c>
      <c r="G106" s="5">
        <v>101</v>
      </c>
      <c r="H106" s="6">
        <f t="shared" si="2"/>
        <v>0.37580859947702921</v>
      </c>
      <c r="N106" s="5">
        <v>97</v>
      </c>
      <c r="O106" s="6">
        <v>3.8246204614074943E-2</v>
      </c>
      <c r="Q106" s="5">
        <v>97</v>
      </c>
      <c r="R106" s="6">
        <v>4.9417989571997473E-2</v>
      </c>
      <c r="T106" s="5">
        <v>97</v>
      </c>
      <c r="U106" s="6">
        <v>2.7568194548918869E-2</v>
      </c>
    </row>
    <row r="107" spans="2:21" x14ac:dyDescent="0.25">
      <c r="B107" s="5">
        <v>102</v>
      </c>
      <c r="C107" s="6">
        <v>0.41980049707080053</v>
      </c>
      <c r="G107" s="5">
        <v>102</v>
      </c>
      <c r="H107" s="6">
        <f t="shared" si="2"/>
        <v>0.39881047221726046</v>
      </c>
      <c r="N107" s="5">
        <v>98</v>
      </c>
      <c r="O107" s="6">
        <v>3.6308052139055039E-2</v>
      </c>
      <c r="Q107" s="5">
        <v>98</v>
      </c>
      <c r="R107" s="6">
        <v>5.0527404231629797E-2</v>
      </c>
      <c r="T107" s="5">
        <v>98</v>
      </c>
      <c r="U107" s="6">
        <v>2.6326510474102779E-2</v>
      </c>
    </row>
    <row r="108" spans="2:21" x14ac:dyDescent="0.25">
      <c r="B108" s="5">
        <v>103</v>
      </c>
      <c r="C108" s="6">
        <v>0.44459121840721733</v>
      </c>
      <c r="G108" s="5">
        <v>103</v>
      </c>
      <c r="H108" s="6">
        <f t="shared" si="2"/>
        <v>0.42236165748685645</v>
      </c>
      <c r="N108" s="5">
        <v>99</v>
      </c>
      <c r="O108" s="6">
        <v>3.4758781650663428E-2</v>
      </c>
      <c r="Q108" s="5">
        <v>99</v>
      </c>
      <c r="R108" s="6">
        <v>4.9492177254881857E-2</v>
      </c>
      <c r="T108" s="5">
        <v>99</v>
      </c>
      <c r="U108" s="6">
        <v>2.631107756580758E-2</v>
      </c>
    </row>
    <row r="109" spans="2:21" x14ac:dyDescent="0.25">
      <c r="B109" s="5">
        <v>104</v>
      </c>
      <c r="C109" s="6">
        <v>0.46981582329306226</v>
      </c>
      <c r="G109" s="5">
        <v>104</v>
      </c>
      <c r="H109" s="6">
        <f t="shared" si="2"/>
        <v>0.44632503212840913</v>
      </c>
      <c r="N109" s="5">
        <v>100</v>
      </c>
      <c r="O109" s="6">
        <v>3.1996411558532972E-2</v>
      </c>
      <c r="Q109" s="5">
        <v>100</v>
      </c>
      <c r="R109" s="6">
        <v>4.8329623991826533E-2</v>
      </c>
      <c r="T109" s="5">
        <v>100</v>
      </c>
      <c r="U109" s="6">
        <v>2.4841891636807761E-2</v>
      </c>
    </row>
    <row r="110" spans="2:21" x14ac:dyDescent="0.25">
      <c r="B110" s="5">
        <v>105</v>
      </c>
      <c r="C110" s="6">
        <v>0.49531220556264299</v>
      </c>
      <c r="G110" s="5">
        <v>105</v>
      </c>
      <c r="H110" s="6">
        <f t="shared" si="2"/>
        <v>0.47054659528451082</v>
      </c>
      <c r="N110" s="5">
        <v>101</v>
      </c>
      <c r="O110" s="6">
        <v>3.0550001816356111E-2</v>
      </c>
      <c r="Q110" s="5">
        <v>101</v>
      </c>
      <c r="R110" s="6">
        <v>4.4719494650630492E-2</v>
      </c>
      <c r="T110" s="5">
        <v>101</v>
      </c>
      <c r="U110" s="6">
        <v>2.3688093707348271E-2</v>
      </c>
    </row>
    <row r="111" spans="2:21" x14ac:dyDescent="0.25">
      <c r="B111" s="5">
        <v>106</v>
      </c>
      <c r="C111" s="6">
        <v>0.5209182590502669</v>
      </c>
      <c r="G111" s="5">
        <v>106</v>
      </c>
      <c r="H111" s="6">
        <f t="shared" si="2"/>
        <v>0.49487234609775355</v>
      </c>
      <c r="N111" s="5">
        <v>102</v>
      </c>
      <c r="O111" s="6">
        <v>2.9248504423115919E-2</v>
      </c>
      <c r="Q111" s="5">
        <v>102</v>
      </c>
      <c r="R111" s="6">
        <v>4.361949669270633E-2</v>
      </c>
      <c r="T111" s="5">
        <v>102</v>
      </c>
      <c r="U111" s="6">
        <v>2.132591421136764E-2</v>
      </c>
    </row>
    <row r="112" spans="2:21" x14ac:dyDescent="0.25">
      <c r="B112" s="5">
        <v>107</v>
      </c>
      <c r="C112" s="6">
        <v>0.54665980912289713</v>
      </c>
      <c r="G112" s="5">
        <v>107</v>
      </c>
      <c r="H112" s="6">
        <f t="shared" si="2"/>
        <v>0.51932681866675223</v>
      </c>
      <c r="N112" s="5">
        <v>103</v>
      </c>
      <c r="O112" s="6">
        <v>3.2323513260719527E-2</v>
      </c>
      <c r="Q112" s="5">
        <v>103</v>
      </c>
      <c r="R112" s="6">
        <v>4.4498177094486779E-2</v>
      </c>
      <c r="T112" s="5">
        <v>103</v>
      </c>
      <c r="U112" s="6">
        <v>2.1765817406738278E-2</v>
      </c>
    </row>
    <row r="113" spans="2:21" x14ac:dyDescent="0.25">
      <c r="B113" s="5">
        <v>108</v>
      </c>
      <c r="C113" s="6">
        <v>0.57258531688320202</v>
      </c>
      <c r="G113" s="5">
        <v>108</v>
      </c>
      <c r="H113" s="6">
        <f t="shared" si="2"/>
        <v>0.54395605103904188</v>
      </c>
      <c r="N113" s="5">
        <v>104</v>
      </c>
      <c r="O113" s="6">
        <v>3.3899528111171112E-2</v>
      </c>
      <c r="Q113" s="5">
        <v>104</v>
      </c>
      <c r="R113" s="6">
        <v>4.4613325927921763E-2</v>
      </c>
      <c r="T113" s="5">
        <v>104</v>
      </c>
      <c r="U113" s="6">
        <v>2.2934856188274389E-2</v>
      </c>
    </row>
    <row r="114" spans="2:21" x14ac:dyDescent="0.25">
      <c r="B114" s="5">
        <v>109</v>
      </c>
      <c r="C114" s="6">
        <v>0.59854572710932663</v>
      </c>
      <c r="G114" s="5">
        <v>109</v>
      </c>
      <c r="H114" s="6">
        <f t="shared" si="2"/>
        <v>0.56861844075386025</v>
      </c>
      <c r="N114" s="5">
        <v>105</v>
      </c>
      <c r="O114" s="6">
        <v>3.5081171346585588E-2</v>
      </c>
      <c r="Q114" s="5">
        <v>105</v>
      </c>
      <c r="R114" s="6">
        <v>4.7406554698348521E-2</v>
      </c>
      <c r="T114" s="5">
        <v>105</v>
      </c>
      <c r="U114" s="6">
        <v>2.3804167364120509E-2</v>
      </c>
    </row>
    <row r="115" spans="2:21" x14ac:dyDescent="0.25">
      <c r="B115" s="5">
        <v>110</v>
      </c>
      <c r="C115" s="6">
        <v>0.62439216023913602</v>
      </c>
      <c r="G115" s="5">
        <v>110</v>
      </c>
      <c r="H115" s="6">
        <f t="shared" si="2"/>
        <v>0.59317255222717924</v>
      </c>
      <c r="N115" s="5">
        <v>106</v>
      </c>
      <c r="O115" s="6">
        <v>3.4771912001837338E-2</v>
      </c>
      <c r="Q115" s="5">
        <v>106</v>
      </c>
      <c r="R115" s="6">
        <v>4.7027888985287827E-2</v>
      </c>
      <c r="T115" s="5">
        <v>106</v>
      </c>
      <c r="U115" s="6">
        <v>2.59626328756116E-2</v>
      </c>
    </row>
    <row r="116" spans="2:21" x14ac:dyDescent="0.25">
      <c r="B116" s="5">
        <v>111</v>
      </c>
      <c r="C116" s="6">
        <v>0.65439911939105466</v>
      </c>
      <c r="G116" s="5">
        <v>111</v>
      </c>
      <c r="H116" s="6">
        <f t="shared" si="2"/>
        <v>0.62167916342150187</v>
      </c>
      <c r="N116" s="5">
        <v>107</v>
      </c>
      <c r="O116" s="6">
        <v>3.6244884809561978E-2</v>
      </c>
      <c r="Q116" s="5">
        <v>107</v>
      </c>
      <c r="R116" s="6">
        <v>4.8134084969136487E-2</v>
      </c>
      <c r="T116" s="5">
        <v>107</v>
      </c>
      <c r="U116" s="6">
        <v>2.5272846409525169E-2</v>
      </c>
    </row>
    <row r="117" spans="2:21" x14ac:dyDescent="0.25">
      <c r="B117" s="5">
        <v>112</v>
      </c>
      <c r="C117" s="6">
        <v>0.68424289066266841</v>
      </c>
      <c r="G117" s="5">
        <v>112</v>
      </c>
      <c r="H117" s="6">
        <f t="shared" si="2"/>
        <v>0.65003074612953493</v>
      </c>
      <c r="N117" s="5">
        <v>108</v>
      </c>
      <c r="O117" s="6">
        <v>3.6695438945105179E-2</v>
      </c>
      <c r="Q117" s="5">
        <v>108</v>
      </c>
      <c r="R117" s="6">
        <v>4.7630232069541797E-2</v>
      </c>
      <c r="T117" s="5">
        <v>108</v>
      </c>
      <c r="U117" s="6">
        <v>2.5451337324521241E-2</v>
      </c>
    </row>
    <row r="118" spans="2:21" x14ac:dyDescent="0.25">
      <c r="B118" s="5">
        <v>113</v>
      </c>
      <c r="C118" s="6">
        <v>0.71388658551268114</v>
      </c>
      <c r="G118" s="5">
        <v>113</v>
      </c>
      <c r="H118" s="6">
        <f t="shared" si="2"/>
        <v>0.67819225623704704</v>
      </c>
      <c r="N118" s="5">
        <v>109</v>
      </c>
      <c r="O118" s="6">
        <v>3.7950993625435567E-2</v>
      </c>
      <c r="Q118" s="5">
        <v>109</v>
      </c>
      <c r="R118" s="6">
        <v>4.955289304931311E-2</v>
      </c>
      <c r="T118" s="5">
        <v>109</v>
      </c>
      <c r="U118" s="6">
        <v>2.349788021543486E-2</v>
      </c>
    </row>
    <row r="119" spans="2:21" x14ac:dyDescent="0.25">
      <c r="B119" s="5">
        <v>114</v>
      </c>
      <c r="C119" s="6">
        <v>0.74329384237895813</v>
      </c>
      <c r="G119" s="5">
        <v>114</v>
      </c>
      <c r="H119" s="6">
        <f t="shared" si="2"/>
        <v>0.70612915026001022</v>
      </c>
      <c r="N119" s="5">
        <v>110</v>
      </c>
      <c r="O119" s="6">
        <v>3.5212583997410271E-2</v>
      </c>
      <c r="Q119" s="5">
        <v>110</v>
      </c>
      <c r="R119" s="6">
        <v>5.0394795806210563E-2</v>
      </c>
      <c r="T119" s="5">
        <v>110</v>
      </c>
      <c r="U119" s="6">
        <v>2.3585338846633559E-2</v>
      </c>
    </row>
    <row r="120" spans="2:21" x14ac:dyDescent="0.25">
      <c r="B120" s="5">
        <v>115</v>
      </c>
      <c r="C120" s="6">
        <v>0.77242812403964423</v>
      </c>
      <c r="G120" s="5">
        <v>115</v>
      </c>
      <c r="H120" s="6">
        <f t="shared" si="2"/>
        <v>0.73380671783766194</v>
      </c>
    </row>
    <row r="121" spans="2:21" x14ac:dyDescent="0.25">
      <c r="B121" s="5">
        <v>116</v>
      </c>
      <c r="C121" s="6">
        <v>0.80141379757682352</v>
      </c>
      <c r="G121" s="5">
        <v>116</v>
      </c>
      <c r="H121" s="6">
        <f t="shared" si="2"/>
        <v>0.7613431076979823</v>
      </c>
    </row>
    <row r="122" spans="2:21" x14ac:dyDescent="0.25">
      <c r="B122" s="5">
        <v>117</v>
      </c>
      <c r="C122" s="6">
        <v>0.83039947111400259</v>
      </c>
      <c r="G122" s="5">
        <v>117</v>
      </c>
      <c r="H122" s="6">
        <f t="shared" si="2"/>
        <v>0.78887949755830244</v>
      </c>
    </row>
    <row r="123" spans="2:21" x14ac:dyDescent="0.25">
      <c r="B123" s="5">
        <v>118</v>
      </c>
      <c r="C123" s="6">
        <v>0.85938514465118176</v>
      </c>
      <c r="G123" s="5">
        <v>118</v>
      </c>
      <c r="H123" s="6">
        <f t="shared" si="2"/>
        <v>0.81641588741862259</v>
      </c>
    </row>
    <row r="124" spans="2:21" x14ac:dyDescent="0.25">
      <c r="B124" s="5">
        <v>119</v>
      </c>
      <c r="C124" s="6">
        <v>0.88837081818836094</v>
      </c>
      <c r="G124" s="5">
        <v>119</v>
      </c>
      <c r="H124" s="6">
        <f t="shared" si="2"/>
        <v>0.84395227727894284</v>
      </c>
    </row>
    <row r="125" spans="2:21" x14ac:dyDescent="0.25">
      <c r="B125" s="5">
        <v>120</v>
      </c>
      <c r="C125" s="6">
        <v>1</v>
      </c>
      <c r="G125" s="5">
        <v>120</v>
      </c>
      <c r="H125" s="6">
        <v>1</v>
      </c>
    </row>
  </sheetData>
  <mergeCells count="3">
    <mergeCell ref="J5:J6"/>
    <mergeCell ref="J7:J8"/>
    <mergeCell ref="J9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F7FB-2EC9-4A7F-8F6F-19CB57ABE845}">
  <dimension ref="B2:H18"/>
  <sheetViews>
    <sheetView workbookViewId="0">
      <selection activeCell="J20" sqref="J20"/>
    </sheetView>
  </sheetViews>
  <sheetFormatPr defaultRowHeight="15" x14ac:dyDescent="0.25"/>
  <cols>
    <col min="1" max="16384" width="9.140625" style="8"/>
  </cols>
  <sheetData>
    <row r="2" spans="2:8" x14ac:dyDescent="0.25">
      <c r="B2" s="9" t="s">
        <v>27</v>
      </c>
    </row>
    <row r="3" spans="2:8" ht="15.75" thickBot="1" x14ac:dyDescent="0.3"/>
    <row r="4" spans="2:8" x14ac:dyDescent="0.25">
      <c r="B4" s="10" t="s">
        <v>28</v>
      </c>
      <c r="C4" s="11" t="s">
        <v>29</v>
      </c>
      <c r="D4" s="11" t="s">
        <v>38</v>
      </c>
      <c r="E4" s="11" t="s">
        <v>30</v>
      </c>
      <c r="F4" s="11" t="s">
        <v>33</v>
      </c>
      <c r="G4" s="11" t="s">
        <v>31</v>
      </c>
      <c r="H4" s="12" t="s">
        <v>32</v>
      </c>
    </row>
    <row r="5" spans="2:8" x14ac:dyDescent="0.25">
      <c r="B5" s="13">
        <v>26</v>
      </c>
      <c r="C5" s="14">
        <v>1</v>
      </c>
      <c r="D5" s="15">
        <v>770000</v>
      </c>
      <c r="E5" s="16">
        <v>0.161</v>
      </c>
      <c r="F5" s="17">
        <v>0.365284</v>
      </c>
      <c r="G5" s="15">
        <v>3531.1</v>
      </c>
      <c r="H5" s="18">
        <v>5563.3</v>
      </c>
    </row>
    <row r="6" spans="2:8" x14ac:dyDescent="0.25">
      <c r="B6" s="13">
        <v>30</v>
      </c>
      <c r="C6" s="14">
        <v>1</v>
      </c>
      <c r="D6" s="15">
        <v>770000</v>
      </c>
      <c r="E6" s="16">
        <v>0.1943</v>
      </c>
      <c r="F6" s="17">
        <v>0.365145</v>
      </c>
      <c r="G6" s="15">
        <v>3807</v>
      </c>
      <c r="H6" s="18">
        <v>5996.6</v>
      </c>
    </row>
    <row r="7" spans="2:8" x14ac:dyDescent="0.25">
      <c r="B7" s="13">
        <v>40</v>
      </c>
      <c r="C7" s="14">
        <v>1</v>
      </c>
      <c r="D7" s="15">
        <v>770000</v>
      </c>
      <c r="E7" s="16">
        <v>0.32169999999999999</v>
      </c>
      <c r="F7" s="17">
        <v>0.36259799999999998</v>
      </c>
      <c r="G7" s="15">
        <v>4588.3999999999996</v>
      </c>
      <c r="H7" s="18">
        <v>7198.6</v>
      </c>
    </row>
    <row r="8" spans="2:8" x14ac:dyDescent="0.25">
      <c r="B8" s="13">
        <v>50</v>
      </c>
      <c r="C8" s="14">
        <v>1</v>
      </c>
      <c r="D8" s="15">
        <v>770000</v>
      </c>
      <c r="E8" s="16">
        <v>0.16170000000000001</v>
      </c>
      <c r="F8" s="17">
        <v>0.37490000000000001</v>
      </c>
      <c r="G8" s="15">
        <v>5494.4</v>
      </c>
      <c r="H8" s="18">
        <v>8789.6</v>
      </c>
    </row>
    <row r="9" spans="2:8" ht="15.75" thickBot="1" x14ac:dyDescent="0.3">
      <c r="B9" s="19">
        <v>55</v>
      </c>
      <c r="C9" s="20">
        <v>1</v>
      </c>
      <c r="D9" s="21">
        <v>770000</v>
      </c>
      <c r="E9" s="22">
        <v>0.1613</v>
      </c>
      <c r="F9" s="23">
        <v>0.38529999999999998</v>
      </c>
      <c r="G9" s="21">
        <v>5988.5</v>
      </c>
      <c r="H9" s="24">
        <v>9742.2000000000007</v>
      </c>
    </row>
    <row r="11" spans="2:8" x14ac:dyDescent="0.25">
      <c r="B11" s="9" t="s">
        <v>34</v>
      </c>
    </row>
    <row r="12" spans="2:8" ht="15.75" thickBot="1" x14ac:dyDescent="0.3"/>
    <row r="13" spans="2:8" x14ac:dyDescent="0.25">
      <c r="B13" s="10" t="s">
        <v>28</v>
      </c>
      <c r="C13" s="11" t="s">
        <v>29</v>
      </c>
      <c r="D13" s="11" t="s">
        <v>38</v>
      </c>
      <c r="E13" s="25" t="s">
        <v>30</v>
      </c>
      <c r="F13" s="11" t="s">
        <v>33</v>
      </c>
      <c r="G13" s="11" t="s">
        <v>31</v>
      </c>
      <c r="H13" s="12" t="s">
        <v>32</v>
      </c>
    </row>
    <row r="14" spans="2:8" x14ac:dyDescent="0.25">
      <c r="B14" s="13">
        <v>35</v>
      </c>
      <c r="C14" s="14">
        <v>20</v>
      </c>
      <c r="D14" s="15">
        <v>530000</v>
      </c>
      <c r="E14" s="16">
        <v>0.13300000000000001</v>
      </c>
      <c r="F14" s="17">
        <v>0.37</v>
      </c>
      <c r="G14" s="15">
        <v>19.449897419316098</v>
      </c>
      <c r="H14" s="18">
        <v>30.9</v>
      </c>
    </row>
    <row r="15" spans="2:8" x14ac:dyDescent="0.25">
      <c r="B15" s="13">
        <v>40</v>
      </c>
      <c r="C15" s="14">
        <v>20</v>
      </c>
      <c r="D15" s="15">
        <v>580000</v>
      </c>
      <c r="E15" s="16">
        <v>0.2</v>
      </c>
      <c r="F15" s="17">
        <v>0.29408999999999996</v>
      </c>
      <c r="G15" s="15">
        <v>30.535315493312599</v>
      </c>
      <c r="H15" s="18">
        <v>43.3</v>
      </c>
    </row>
    <row r="16" spans="2:8" x14ac:dyDescent="0.25">
      <c r="B16" s="13">
        <v>50</v>
      </c>
      <c r="C16" s="14">
        <v>20</v>
      </c>
      <c r="D16" s="15">
        <v>610000</v>
      </c>
      <c r="E16" s="16">
        <v>0.33400000000000002</v>
      </c>
      <c r="F16" s="17">
        <v>0.29723600000000006</v>
      </c>
      <c r="G16" s="15">
        <v>76.551056942140804</v>
      </c>
      <c r="H16" s="18">
        <v>108.9</v>
      </c>
    </row>
    <row r="17" spans="2:8" x14ac:dyDescent="0.25">
      <c r="B17" s="13">
        <v>60</v>
      </c>
      <c r="C17" s="14">
        <v>20</v>
      </c>
      <c r="D17" s="15">
        <v>630000</v>
      </c>
      <c r="E17" s="16">
        <v>0.1663</v>
      </c>
      <c r="F17" s="17">
        <v>0.3</v>
      </c>
      <c r="G17" s="15">
        <v>198.334741728159</v>
      </c>
      <c r="H17" s="18">
        <v>283.3</v>
      </c>
    </row>
    <row r="18" spans="2:8" ht="15.75" thickBot="1" x14ac:dyDescent="0.3">
      <c r="B18" s="19">
        <v>65</v>
      </c>
      <c r="C18" s="20">
        <v>20</v>
      </c>
      <c r="D18" s="21">
        <v>640000</v>
      </c>
      <c r="E18" s="22">
        <v>0.16669999999999996</v>
      </c>
      <c r="F18" s="23">
        <v>0.28000000000000003</v>
      </c>
      <c r="G18" s="21">
        <v>326.89956889524501</v>
      </c>
      <c r="H18" s="24">
        <v>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74C7-63BE-4683-8D36-8836DABF0346}">
  <dimension ref="B2:H42"/>
  <sheetViews>
    <sheetView workbookViewId="0">
      <selection activeCell="I13" sqref="I13"/>
    </sheetView>
  </sheetViews>
  <sheetFormatPr defaultRowHeight="15" x14ac:dyDescent="0.25"/>
  <cols>
    <col min="2" max="2" width="17.42578125" bestFit="1" customWidth="1"/>
    <col min="3" max="3" width="17.5703125" bestFit="1" customWidth="1"/>
    <col min="4" max="4" width="10.42578125" bestFit="1" customWidth="1"/>
    <col min="5" max="5" width="20.42578125" customWidth="1"/>
    <col min="6" max="6" width="10.42578125" bestFit="1" customWidth="1"/>
    <col min="7" max="7" width="15.140625" bestFit="1" customWidth="1"/>
  </cols>
  <sheetData>
    <row r="2" spans="2:7" x14ac:dyDescent="0.25">
      <c r="B2" s="9" t="s">
        <v>27</v>
      </c>
    </row>
    <row r="4" spans="2:7" ht="15" customHeight="1" x14ac:dyDescent="0.25">
      <c r="B4" s="32" t="s">
        <v>39</v>
      </c>
      <c r="C4" s="33" t="s">
        <v>50</v>
      </c>
      <c r="D4" s="33" t="s">
        <v>53</v>
      </c>
      <c r="E4" s="33" t="s">
        <v>51</v>
      </c>
      <c r="F4" s="33" t="s">
        <v>53</v>
      </c>
      <c r="G4" s="33" t="s">
        <v>52</v>
      </c>
    </row>
    <row r="5" spans="2:7" x14ac:dyDescent="0.25">
      <c r="B5" s="1" t="s">
        <v>41</v>
      </c>
      <c r="C5" s="27">
        <v>0.14352706263748094</v>
      </c>
      <c r="D5" s="28">
        <f>C5-$C$5</f>
        <v>0</v>
      </c>
      <c r="E5" s="29">
        <v>7.7844858770771533E-2</v>
      </c>
      <c r="F5" s="30">
        <f>E5-$E$5</f>
        <v>0</v>
      </c>
      <c r="G5" s="31">
        <v>12.916666666666666</v>
      </c>
    </row>
    <row r="6" spans="2:7" x14ac:dyDescent="0.25">
      <c r="B6" s="38" t="s">
        <v>56</v>
      </c>
      <c r="C6" s="27">
        <v>0.13354760010058314</v>
      </c>
      <c r="D6" s="36">
        <f t="shared" ref="D6:D13" si="0">C6-$C$5</f>
        <v>-9.9794625368977985E-3</v>
      </c>
      <c r="E6" s="29">
        <v>6.8417794347318997E-2</v>
      </c>
      <c r="F6" s="37">
        <f t="shared" ref="F6:F13" si="1">E6-$E$5</f>
        <v>-9.4270644234525358E-3</v>
      </c>
      <c r="G6" s="31">
        <v>13.583333333333334</v>
      </c>
    </row>
    <row r="7" spans="2:7" x14ac:dyDescent="0.25">
      <c r="B7" s="1" t="s">
        <v>57</v>
      </c>
      <c r="C7" s="27">
        <v>0.15350652517437832</v>
      </c>
      <c r="D7" s="27">
        <f t="shared" si="0"/>
        <v>9.9794625368973822E-3</v>
      </c>
      <c r="E7" s="29">
        <v>8.7271923194223944E-2</v>
      </c>
      <c r="F7" s="29">
        <f t="shared" si="1"/>
        <v>9.4270644234524109E-3</v>
      </c>
      <c r="G7" s="31">
        <v>12.333333333333334</v>
      </c>
    </row>
    <row r="8" spans="2:7" x14ac:dyDescent="0.25">
      <c r="B8" s="38" t="s">
        <v>58</v>
      </c>
      <c r="C8" s="27">
        <v>0.13465675165739477</v>
      </c>
      <c r="D8" s="36">
        <f t="shared" si="0"/>
        <v>-8.8703109800861712E-3</v>
      </c>
      <c r="E8" s="29">
        <v>7.2027138110159192E-2</v>
      </c>
      <c r="F8" s="37">
        <f t="shared" si="1"/>
        <v>-5.8177206606123411E-3</v>
      </c>
      <c r="G8" s="31">
        <v>13</v>
      </c>
    </row>
    <row r="9" spans="2:7" x14ac:dyDescent="0.25">
      <c r="B9" s="1" t="s">
        <v>59</v>
      </c>
      <c r="C9" s="27">
        <v>0.15308068240748002</v>
      </c>
      <c r="D9" s="27">
        <f t="shared" si="0"/>
        <v>9.5536197699990777E-3</v>
      </c>
      <c r="E9" s="29">
        <v>8.4037947783231676E-2</v>
      </c>
      <c r="F9" s="29">
        <f t="shared" si="1"/>
        <v>6.1930890124601429E-3</v>
      </c>
      <c r="G9" s="31">
        <v>12.75</v>
      </c>
    </row>
    <row r="10" spans="2:7" x14ac:dyDescent="0.25">
      <c r="B10" s="38" t="s">
        <v>60</v>
      </c>
      <c r="C10" s="27">
        <v>0.13826977381218303</v>
      </c>
      <c r="D10" s="36">
        <f t="shared" si="0"/>
        <v>-5.2572888252979122E-3</v>
      </c>
      <c r="E10" s="29">
        <v>7.4592016773791167E-2</v>
      </c>
      <c r="F10" s="37">
        <f t="shared" si="1"/>
        <v>-3.2528419969803657E-3</v>
      </c>
      <c r="G10" s="31">
        <v>13</v>
      </c>
    </row>
    <row r="11" spans="2:7" x14ac:dyDescent="0.25">
      <c r="B11" s="1" t="s">
        <v>48</v>
      </c>
      <c r="C11" s="27">
        <v>0.18798155035411274</v>
      </c>
      <c r="D11" s="27">
        <f t="shared" si="0"/>
        <v>4.4454487716631796E-2</v>
      </c>
      <c r="E11" s="29">
        <v>0.13575606297166121</v>
      </c>
      <c r="F11" s="29">
        <f t="shared" si="1"/>
        <v>5.7911204200889674E-2</v>
      </c>
      <c r="G11" s="31">
        <v>10.5</v>
      </c>
    </row>
    <row r="12" spans="2:7" x14ac:dyDescent="0.25">
      <c r="B12" s="38" t="s">
        <v>49</v>
      </c>
      <c r="C12" s="27">
        <v>8.9414934785692873E-2</v>
      </c>
      <c r="D12" s="36">
        <f t="shared" si="0"/>
        <v>-5.4112127851788067E-2</v>
      </c>
      <c r="E12" s="29">
        <v>1.9676550065740008E-2</v>
      </c>
      <c r="F12" s="37">
        <f t="shared" si="1"/>
        <v>-5.8168308705031521E-2</v>
      </c>
      <c r="G12" s="31">
        <v>17.75</v>
      </c>
    </row>
    <row r="13" spans="2:7" x14ac:dyDescent="0.25">
      <c r="B13" s="38" t="s">
        <v>44</v>
      </c>
      <c r="C13" s="27">
        <v>6.3596992383194439E-2</v>
      </c>
      <c r="D13" s="36">
        <f t="shared" si="0"/>
        <v>-7.99300702542865E-2</v>
      </c>
      <c r="E13" s="29">
        <v>1.6747213490346843E-3</v>
      </c>
      <c r="F13" s="37">
        <f t="shared" si="1"/>
        <v>-7.6170137421736853E-2</v>
      </c>
      <c r="G13" s="31">
        <v>19.333333333333332</v>
      </c>
    </row>
    <row r="15" spans="2:7" ht="15" customHeight="1" x14ac:dyDescent="0.25">
      <c r="B15" s="26" t="s">
        <v>45</v>
      </c>
      <c r="C15" s="33" t="s">
        <v>50</v>
      </c>
      <c r="D15" s="33" t="s">
        <v>53</v>
      </c>
      <c r="E15" s="33" t="s">
        <v>51</v>
      </c>
      <c r="F15" s="33" t="s">
        <v>53</v>
      </c>
      <c r="G15" s="33" t="s">
        <v>52</v>
      </c>
    </row>
    <row r="16" spans="2:7" ht="15" customHeight="1" x14ac:dyDescent="0.25">
      <c r="B16" s="38" t="s">
        <v>40</v>
      </c>
      <c r="C16" s="27">
        <v>0.14236309157218011</v>
      </c>
      <c r="D16" s="36">
        <f>C16-$C$5</f>
        <v>-1.1639710653008339E-3</v>
      </c>
      <c r="E16" s="29">
        <v>7.7328917764864766E-2</v>
      </c>
      <c r="F16" s="37">
        <f>E16-$E$5</f>
        <v>-5.1594100590676706E-4</v>
      </c>
      <c r="G16" s="31">
        <v>12.833333333333334</v>
      </c>
    </row>
    <row r="17" spans="2:8" x14ac:dyDescent="0.25">
      <c r="B17" s="1" t="s">
        <v>42</v>
      </c>
      <c r="C17" s="27">
        <v>0.24587817543426044</v>
      </c>
      <c r="D17" s="27">
        <f t="shared" ref="D17:D20" si="2">C17-$C$5</f>
        <v>0.1023511127967795</v>
      </c>
      <c r="E17" s="29">
        <v>0.23059633382776376</v>
      </c>
      <c r="F17" s="29">
        <f t="shared" ref="F17:F20" si="3">E17-$E$5</f>
        <v>0.15275147505699221</v>
      </c>
      <c r="G17" s="31">
        <v>7.75</v>
      </c>
    </row>
    <row r="18" spans="2:8" x14ac:dyDescent="0.25">
      <c r="B18" s="38" t="s">
        <v>43</v>
      </c>
      <c r="C18" s="27">
        <v>3.4502239878871728E-3</v>
      </c>
      <c r="D18" s="36">
        <f t="shared" si="2"/>
        <v>-0.14007683864959378</v>
      </c>
      <c r="E18" s="29">
        <v>-5.2101590280234644E-2</v>
      </c>
      <c r="F18" s="37">
        <f t="shared" si="3"/>
        <v>-0.12994644905100616</v>
      </c>
      <c r="G18" s="31">
        <v>32.333333333333336</v>
      </c>
    </row>
    <row r="19" spans="2:8" x14ac:dyDescent="0.25">
      <c r="B19" s="38" t="s">
        <v>47</v>
      </c>
      <c r="C19" s="27">
        <v>1.0903225354873572E-2</v>
      </c>
      <c r="D19" s="36">
        <f t="shared" si="2"/>
        <v>-0.13262383728260738</v>
      </c>
      <c r="E19" s="29">
        <v>-1.8575566570713721E-2</v>
      </c>
      <c r="F19" s="37">
        <f t="shared" si="3"/>
        <v>-9.6420425341485261E-2</v>
      </c>
      <c r="G19" s="31">
        <v>20.25</v>
      </c>
    </row>
    <row r="20" spans="2:8" x14ac:dyDescent="0.25">
      <c r="B20" s="38" t="s">
        <v>46</v>
      </c>
      <c r="C20" s="27">
        <v>6.8061034894966094E-2</v>
      </c>
      <c r="D20" s="36">
        <f t="shared" si="2"/>
        <v>-7.5466027742514846E-2</v>
      </c>
      <c r="E20" s="29">
        <v>2.2979799731932479E-2</v>
      </c>
      <c r="F20" s="37">
        <f t="shared" si="3"/>
        <v>-5.4865059038839051E-2</v>
      </c>
      <c r="G20" s="31">
        <v>16.166666666666668</v>
      </c>
    </row>
    <row r="21" spans="2:8" x14ac:dyDescent="0.25">
      <c r="H21" s="39"/>
    </row>
    <row r="22" spans="2:8" x14ac:dyDescent="0.25">
      <c r="B22" s="9" t="s">
        <v>34</v>
      </c>
    </row>
    <row r="24" spans="2:8" ht="15" customHeight="1" x14ac:dyDescent="0.25">
      <c r="B24" s="32" t="s">
        <v>39</v>
      </c>
      <c r="C24" s="33" t="s">
        <v>50</v>
      </c>
      <c r="D24" s="33" t="s">
        <v>53</v>
      </c>
      <c r="E24" s="33" t="s">
        <v>51</v>
      </c>
      <c r="F24" s="33" t="s">
        <v>53</v>
      </c>
    </row>
    <row r="25" spans="2:8" x14ac:dyDescent="0.25">
      <c r="B25" s="1" t="s">
        <v>41</v>
      </c>
      <c r="C25" s="27">
        <v>0.18564535612178612</v>
      </c>
      <c r="D25" s="28">
        <f>C25-$C$25</f>
        <v>0</v>
      </c>
      <c r="E25" s="29">
        <v>2.0688934470840152</v>
      </c>
      <c r="F25" s="30">
        <f>E25-$E$25</f>
        <v>0</v>
      </c>
    </row>
    <row r="26" spans="2:8" x14ac:dyDescent="0.25">
      <c r="B26" s="38" t="s">
        <v>56</v>
      </c>
      <c r="C26" s="27">
        <v>0.18156864899803149</v>
      </c>
      <c r="D26" s="40">
        <f t="shared" ref="D26:D35" si="4">C26-$C$25</f>
        <v>-4.0767071237546304E-3</v>
      </c>
      <c r="E26" s="29">
        <v>2.0220401310270297</v>
      </c>
      <c r="F26" s="41">
        <f t="shared" ref="F26:F35" si="5">E26-$E$25</f>
        <v>-4.6853316056985506E-2</v>
      </c>
    </row>
    <row r="27" spans="2:8" x14ac:dyDescent="0.25">
      <c r="B27" s="1" t="s">
        <v>57</v>
      </c>
      <c r="C27" s="27">
        <v>0.18972206324554014</v>
      </c>
      <c r="D27" s="34">
        <f t="shared" si="4"/>
        <v>4.0767071237540198E-3</v>
      </c>
      <c r="E27" s="29">
        <v>2.1157467631409976</v>
      </c>
      <c r="F27" s="35">
        <f t="shared" si="5"/>
        <v>4.6853316056982397E-2</v>
      </c>
    </row>
    <row r="28" spans="2:8" x14ac:dyDescent="0.25">
      <c r="B28" s="38" t="s">
        <v>58</v>
      </c>
      <c r="C28" s="27">
        <v>0.13928394116062975</v>
      </c>
      <c r="D28" s="40">
        <f t="shared" si="4"/>
        <v>-4.6361414961156366E-2</v>
      </c>
      <c r="E28" s="29">
        <v>1.552255709773986</v>
      </c>
      <c r="F28" s="41">
        <f t="shared" si="5"/>
        <v>-0.51663773731002927</v>
      </c>
    </row>
    <row r="29" spans="2:8" x14ac:dyDescent="0.25">
      <c r="B29" s="1" t="s">
        <v>59</v>
      </c>
      <c r="C29" s="27">
        <v>0.23261433095595843</v>
      </c>
      <c r="D29" s="34">
        <f t="shared" si="4"/>
        <v>4.6968974834172311E-2</v>
      </c>
      <c r="E29" s="29">
        <v>2.6022971537247588</v>
      </c>
      <c r="F29" s="35">
        <f t="shared" si="5"/>
        <v>0.53340370664074355</v>
      </c>
    </row>
    <row r="30" spans="2:8" x14ac:dyDescent="0.25">
      <c r="B30" s="38" t="s">
        <v>60</v>
      </c>
      <c r="C30" s="27">
        <v>0.18252050075647172</v>
      </c>
      <c r="D30" s="40">
        <f t="shared" si="4"/>
        <v>-3.1248553653143996E-3</v>
      </c>
      <c r="E30" s="29">
        <v>2.0360717562701383</v>
      </c>
      <c r="F30" s="41">
        <f t="shared" si="5"/>
        <v>-3.282169081387698E-2</v>
      </c>
    </row>
    <row r="31" spans="2:8" x14ac:dyDescent="0.25">
      <c r="B31" s="1" t="s">
        <v>48</v>
      </c>
      <c r="C31" s="27">
        <v>0.1935699643475674</v>
      </c>
      <c r="D31" s="34">
        <f t="shared" si="4"/>
        <v>7.9246082257812822E-3</v>
      </c>
      <c r="E31" s="29">
        <v>2.173222543581069</v>
      </c>
      <c r="F31" s="35">
        <f t="shared" si="5"/>
        <v>0.1043290964970538</v>
      </c>
    </row>
    <row r="32" spans="2:8" x14ac:dyDescent="0.25">
      <c r="B32" s="38" t="s">
        <v>49</v>
      </c>
      <c r="C32" s="27">
        <v>0.17747499436040881</v>
      </c>
      <c r="D32" s="40">
        <f t="shared" si="4"/>
        <v>-8.1703617613773094E-3</v>
      </c>
      <c r="E32" s="29">
        <v>1.9641009954449622</v>
      </c>
      <c r="F32" s="41">
        <f t="shared" si="5"/>
        <v>-0.10479245163905304</v>
      </c>
    </row>
    <row r="33" spans="2:6" x14ac:dyDescent="0.25">
      <c r="B33" s="38" t="s">
        <v>54</v>
      </c>
      <c r="C33" s="27">
        <v>0.1853916821385129</v>
      </c>
      <c r="D33" s="40">
        <f t="shared" si="4"/>
        <v>-2.5367398327322266E-4</v>
      </c>
      <c r="E33" s="29">
        <v>2.0380308931802746</v>
      </c>
      <c r="F33" s="41">
        <f t="shared" si="5"/>
        <v>-3.0862553903740597E-2</v>
      </c>
    </row>
    <row r="34" spans="2:6" x14ac:dyDescent="0.25">
      <c r="B34" s="1" t="s">
        <v>55</v>
      </c>
      <c r="C34" s="27">
        <v>0.1858973276942191</v>
      </c>
      <c r="D34" s="34">
        <f t="shared" si="4"/>
        <v>2.5197157243297963E-4</v>
      </c>
      <c r="E34" s="29">
        <v>2.1003080001510797</v>
      </c>
      <c r="F34" s="35">
        <f t="shared" si="5"/>
        <v>3.1414553067064421E-2</v>
      </c>
    </row>
    <row r="35" spans="2:6" x14ac:dyDescent="0.25">
      <c r="B35" s="38" t="s">
        <v>44</v>
      </c>
      <c r="C35" s="27">
        <v>0.12273860355648036</v>
      </c>
      <c r="D35" s="40">
        <f t="shared" si="4"/>
        <v>-6.2906752565305757E-2</v>
      </c>
      <c r="E35" s="29">
        <v>1.3484995882461959</v>
      </c>
      <c r="F35" s="41">
        <f t="shared" si="5"/>
        <v>-0.72039385883781937</v>
      </c>
    </row>
    <row r="37" spans="2:6" ht="15" customHeight="1" x14ac:dyDescent="0.25">
      <c r="B37" s="26" t="s">
        <v>45</v>
      </c>
      <c r="C37" s="33" t="s">
        <v>50</v>
      </c>
      <c r="D37" s="33" t="s">
        <v>53</v>
      </c>
      <c r="E37" s="33" t="s">
        <v>51</v>
      </c>
      <c r="F37" s="33" t="s">
        <v>53</v>
      </c>
    </row>
    <row r="38" spans="2:6" x14ac:dyDescent="0.25">
      <c r="B38" s="38" t="s">
        <v>40</v>
      </c>
      <c r="C38" s="27">
        <v>0.1706380047607024</v>
      </c>
      <c r="D38" s="40">
        <f>C38-$C$25</f>
        <v>-1.5007351361083721E-2</v>
      </c>
      <c r="E38" s="29">
        <v>1.9021866409411323</v>
      </c>
      <c r="F38" s="41">
        <f>E38-$E$25</f>
        <v>-0.16670680614288291</v>
      </c>
    </row>
    <row r="39" spans="2:6" x14ac:dyDescent="0.25">
      <c r="B39" s="1" t="s">
        <v>42</v>
      </c>
      <c r="C39" s="27">
        <v>0.20588393565450169</v>
      </c>
      <c r="D39" s="34">
        <f t="shared" ref="D39:D42" si="6">C39-$C$25</f>
        <v>2.0238579532715573E-2</v>
      </c>
      <c r="E39" s="29">
        <v>2.341483066565432</v>
      </c>
      <c r="F39" s="35">
        <f t="shared" ref="F39:F42" si="7">E39-$E$25</f>
        <v>0.2725896194814168</v>
      </c>
    </row>
    <row r="40" spans="2:6" x14ac:dyDescent="0.25">
      <c r="B40" s="38" t="s">
        <v>43</v>
      </c>
      <c r="C40" s="27">
        <v>0.1661552378101421</v>
      </c>
      <c r="D40" s="40">
        <f t="shared" si="6"/>
        <v>-1.9490118311644017E-2</v>
      </c>
      <c r="E40" s="29">
        <v>1.8254770054295997</v>
      </c>
      <c r="F40" s="41">
        <f t="shared" si="7"/>
        <v>-0.24341644165441556</v>
      </c>
    </row>
    <row r="41" spans="2:6" x14ac:dyDescent="0.25">
      <c r="B41" s="38" t="s">
        <v>47</v>
      </c>
      <c r="C41" s="27">
        <v>-0.21088033910110895</v>
      </c>
      <c r="D41" s="40">
        <f t="shared" si="6"/>
        <v>-0.39652569522289505</v>
      </c>
      <c r="E41" s="29">
        <v>-2.3909422466494989</v>
      </c>
      <c r="F41" s="41">
        <f t="shared" si="7"/>
        <v>-4.4598356937335142</v>
      </c>
    </row>
    <row r="42" spans="2:6" x14ac:dyDescent="0.25">
      <c r="B42" s="38" t="s">
        <v>46</v>
      </c>
      <c r="C42" s="27">
        <v>0.17024829549604167</v>
      </c>
      <c r="D42" s="40">
        <f t="shared" si="6"/>
        <v>-1.5397060625744446E-2</v>
      </c>
      <c r="E42" s="29">
        <v>1.8989417018409676</v>
      </c>
      <c r="F42" s="41">
        <f t="shared" si="7"/>
        <v>-0.16995174524304768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Assumption</vt:lpstr>
      <vt:lpstr>Distribution</vt:lpstr>
      <vt:lpstr>Results</vt:lpstr>
      <vt:lpstr>Expense_adj_ratio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 Cheng</dc:creator>
  <cp:lastModifiedBy>KJ Cheng</cp:lastModifiedBy>
  <dcterms:created xsi:type="dcterms:W3CDTF">2024-03-20T02:10:34Z</dcterms:created>
  <dcterms:modified xsi:type="dcterms:W3CDTF">2024-03-21T12:01:42Z</dcterms:modified>
</cp:coreProperties>
</file>