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sw-my.sharepoint.com/personal/z5362944_ad_unsw_edu_au/Documents/2024 Trimester 1/ACTL 4001 Actuarial Theory and Practice A/Group Project/Wallaby Consulting/Coding and Modelling/Sensitivity Testing/"/>
    </mc:Choice>
  </mc:AlternateContent>
  <xr:revisionPtr revIDLastSave="672" documentId="8_{32607571-46A6-8D4B-9E49-CAA96FE2FA01}" xr6:coauthVersionLast="47" xr6:coauthVersionMax="47" xr10:uidLastSave="{E9A85CDA-D991-BC44-A04A-664044479E90}"/>
  <bookViews>
    <workbookView xWindow="12360" yWindow="2900" windowWidth="27260" windowHeight="12580" xr2:uid="{5D12FC4F-184A-D440-9735-2B9B5B57AEB0}"/>
  </bookViews>
  <sheets>
    <sheet name="Benefit Projection Analysis" sheetId="13" r:id="rId1"/>
    <sheet name="T20 Aggregate" sheetId="6" r:id="rId2"/>
    <sheet name="WL Aggregate" sheetId="12" r:id="rId3"/>
    <sheet name="T20 Base" sheetId="1" r:id="rId4"/>
    <sheet name="WL Base" sheetId="11" r:id="rId5"/>
    <sheet name="T20 VeryLow" sheetId="2" r:id="rId6"/>
    <sheet name="T20 Low" sheetId="3" r:id="rId7"/>
    <sheet name="T20 Moderate" sheetId="5" r:id="rId8"/>
    <sheet name="T20 High" sheetId="4" r:id="rId9"/>
    <sheet name="WL VeryLow" sheetId="15" r:id="rId10"/>
    <sheet name="WL Low" sheetId="8" r:id="rId11"/>
    <sheet name="WL Moderate" sheetId="9" r:id="rId12"/>
    <sheet name="WL High" sheetId="10" r:id="rId13"/>
  </sheets>
  <externalReferences>
    <externalReference r:id="rId14"/>
  </externalReferences>
  <definedNames>
    <definedName name="solver_adj" localSheetId="0" hidden="1">'Benefit Projection Analysis'!$H$3</definedName>
    <definedName name="solver_adj" localSheetId="3" hidden="1">'T20 Base'!$H$100</definedName>
    <definedName name="solver_adj" localSheetId="8" hidden="1">'T20 High'!$I$224</definedName>
    <definedName name="solver_adj" localSheetId="7" hidden="1">'T20 Moderate'!$I$224</definedName>
    <definedName name="solver_adj" localSheetId="5" hidden="1">'T20 VeryLow'!$I$70</definedName>
    <definedName name="solver_adj" localSheetId="10" hidden="1">'WL Low'!#REF!</definedName>
    <definedName name="solver_adj" localSheetId="11" hidden="1">'WL Moderate'!#REF!</definedName>
    <definedName name="solver_eng" localSheetId="0" hidden="1">1</definedName>
    <definedName name="solver_eng" localSheetId="3" hidden="1">1</definedName>
    <definedName name="solver_eng" localSheetId="8" hidden="1">1</definedName>
    <definedName name="solver_eng" localSheetId="7" hidden="1">1</definedName>
    <definedName name="solver_eng" localSheetId="5" hidden="1">1</definedName>
    <definedName name="solver_eng" localSheetId="10" hidden="1">1</definedName>
    <definedName name="solver_eng" localSheetId="11" hidden="1">1</definedName>
    <definedName name="solver_lin" localSheetId="0" hidden="1">2</definedName>
    <definedName name="solver_lin" localSheetId="3" hidden="1">2</definedName>
    <definedName name="solver_lin" localSheetId="8" hidden="1">2</definedName>
    <definedName name="solver_lin" localSheetId="7" hidden="1">2</definedName>
    <definedName name="solver_lin" localSheetId="5" hidden="1">2</definedName>
    <definedName name="solver_lin" localSheetId="10" hidden="1">2</definedName>
    <definedName name="solver_lin" localSheetId="11" hidden="1">2</definedName>
    <definedName name="solver_neg" localSheetId="0" hidden="1">1</definedName>
    <definedName name="solver_neg" localSheetId="3" hidden="1">1</definedName>
    <definedName name="solver_neg" localSheetId="8" hidden="1">1</definedName>
    <definedName name="solver_neg" localSheetId="7" hidden="1">1</definedName>
    <definedName name="solver_neg" localSheetId="5" hidden="1">1</definedName>
    <definedName name="solver_neg" localSheetId="10" hidden="1">1</definedName>
    <definedName name="solver_neg" localSheetId="11" hidden="1">1</definedName>
    <definedName name="solver_num" localSheetId="0" hidden="1">0</definedName>
    <definedName name="solver_num" localSheetId="3" hidden="1">0</definedName>
    <definedName name="solver_num" localSheetId="8" hidden="1">0</definedName>
    <definedName name="solver_num" localSheetId="7" hidden="1">0</definedName>
    <definedName name="solver_num" localSheetId="5" hidden="1">0</definedName>
    <definedName name="solver_num" localSheetId="10" hidden="1">0</definedName>
    <definedName name="solver_num" localSheetId="11" hidden="1">0</definedName>
    <definedName name="solver_opt" localSheetId="0" hidden="1">'Benefit Projection Analysis'!#REF!</definedName>
    <definedName name="solver_opt" localSheetId="3" hidden="1">'T20 Base'!$AM$103</definedName>
    <definedName name="solver_opt" localSheetId="8" hidden="1">'T20 High'!$AN$227</definedName>
    <definedName name="solver_opt" localSheetId="7" hidden="1">'T20 Moderate'!$AN$227</definedName>
    <definedName name="solver_opt" localSheetId="5" hidden="1">'T20 VeryLow'!$AN$73</definedName>
    <definedName name="solver_opt" localSheetId="10" hidden="1">'WL Low'!#REF!</definedName>
    <definedName name="solver_opt" localSheetId="11" hidden="1">'WL Moderate'!#REF!</definedName>
    <definedName name="solver_typ" localSheetId="0" hidden="1">3</definedName>
    <definedName name="solver_typ" localSheetId="3" hidden="1">3</definedName>
    <definedName name="solver_typ" localSheetId="8" hidden="1">3</definedName>
    <definedName name="solver_typ" localSheetId="7" hidden="1">3</definedName>
    <definedName name="solver_typ" localSheetId="5" hidden="1">3</definedName>
    <definedName name="solver_typ" localSheetId="10" hidden="1">3</definedName>
    <definedName name="solver_typ" localSheetId="11" hidden="1">3</definedName>
    <definedName name="solver_val" localSheetId="0" hidden="1">0.1</definedName>
    <definedName name="solver_val" localSheetId="3" hidden="1">0.1</definedName>
    <definedName name="solver_val" localSheetId="8" hidden="1">0.1</definedName>
    <definedName name="solver_val" localSheetId="7" hidden="1">0.1</definedName>
    <definedName name="solver_val" localSheetId="5" hidden="1">0.1</definedName>
    <definedName name="solver_val" localSheetId="10" hidden="1">0.1</definedName>
    <definedName name="solver_val" localSheetId="11" hidden="1">0.1</definedName>
    <definedName name="solver_ver" localSheetId="0" hidden="1">2</definedName>
    <definedName name="solver_ver" localSheetId="3" hidden="1">2</definedName>
    <definedName name="solver_ver" localSheetId="8" hidden="1">2</definedName>
    <definedName name="solver_ver" localSheetId="7" hidden="1">2</definedName>
    <definedName name="solver_ver" localSheetId="5" hidden="1">2</definedName>
    <definedName name="solver_ver" localSheetId="10" hidden="1">2</definedName>
    <definedName name="solver_ver" localSheetId="11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3" l="1"/>
  <c r="E18" i="6" l="1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E2" i="6"/>
  <c r="D2" i="6"/>
  <c r="C2" i="6"/>
  <c r="B2" i="6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4" i="10"/>
  <c r="R4" i="10" s="1"/>
  <c r="S4" i="10" s="1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4" i="9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4" i="8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21" i="15"/>
  <c r="R21" i="15" s="1"/>
  <c r="S21" i="15" s="1"/>
  <c r="B4" i="2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B91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B90" i="13"/>
  <c r="U89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B89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B88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B87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B86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B85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B84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B83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B82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B81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B80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B79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B78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B77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B76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B75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B74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B73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4" i="4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4" i="5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4" i="3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R22" i="15" l="1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F1" i="15"/>
  <c r="K2" i="15" s="1"/>
  <c r="E1" i="15"/>
  <c r="J2" i="15" s="1"/>
  <c r="C1" i="15"/>
  <c r="I2" i="15" s="1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E19" i="12"/>
  <c r="B58" i="12" l="1"/>
  <c r="S60" i="15"/>
  <c r="B26" i="12"/>
  <c r="S28" i="15"/>
  <c r="B33" i="12"/>
  <c r="S35" i="15"/>
  <c r="B56" i="12"/>
  <c r="S58" i="15"/>
  <c r="B63" i="12"/>
  <c r="S65" i="15"/>
  <c r="B39" i="12"/>
  <c r="S41" i="15"/>
  <c r="B59" i="12"/>
  <c r="S61" i="15"/>
  <c r="B51" i="12"/>
  <c r="S53" i="15"/>
  <c r="B43" i="12"/>
  <c r="S45" i="15"/>
  <c r="B35" i="12"/>
  <c r="S37" i="15"/>
  <c r="B27" i="12"/>
  <c r="S29" i="15"/>
  <c r="B42" i="12"/>
  <c r="S44" i="15"/>
  <c r="B57" i="12"/>
  <c r="S59" i="15"/>
  <c r="B25" i="12"/>
  <c r="S27" i="15"/>
  <c r="B32" i="12"/>
  <c r="S34" i="15"/>
  <c r="B47" i="12"/>
  <c r="S49" i="15"/>
  <c r="B62" i="12"/>
  <c r="S64" i="15"/>
  <c r="B38" i="12"/>
  <c r="S40" i="15"/>
  <c r="B22" i="12"/>
  <c r="S24" i="15"/>
  <c r="B66" i="12"/>
  <c r="S68" i="15"/>
  <c r="B34" i="12"/>
  <c r="S36" i="15"/>
  <c r="B49" i="12"/>
  <c r="S51" i="15"/>
  <c r="B64" i="12"/>
  <c r="S66" i="15"/>
  <c r="B40" i="12"/>
  <c r="S42" i="15"/>
  <c r="B55" i="12"/>
  <c r="S57" i="15"/>
  <c r="B23" i="12"/>
  <c r="S25" i="15"/>
  <c r="B54" i="12"/>
  <c r="S56" i="15"/>
  <c r="B61" i="12"/>
  <c r="S63" i="15"/>
  <c r="B21" i="12"/>
  <c r="S23" i="15"/>
  <c r="B50" i="12"/>
  <c r="S52" i="15"/>
  <c r="B65" i="12"/>
  <c r="S67" i="15"/>
  <c r="B41" i="12"/>
  <c r="S43" i="15"/>
  <c r="B48" i="12"/>
  <c r="S50" i="15"/>
  <c r="B24" i="12"/>
  <c r="S26" i="15"/>
  <c r="B31" i="12"/>
  <c r="S33" i="15"/>
  <c r="B46" i="12"/>
  <c r="S48" i="15"/>
  <c r="B30" i="12"/>
  <c r="S32" i="15"/>
  <c r="B53" i="12"/>
  <c r="S55" i="15"/>
  <c r="B45" i="12"/>
  <c r="S47" i="15"/>
  <c r="B37" i="12"/>
  <c r="S39" i="15"/>
  <c r="B29" i="12"/>
  <c r="S31" i="15"/>
  <c r="B60" i="12"/>
  <c r="S62" i="15"/>
  <c r="B52" i="12"/>
  <c r="S54" i="15"/>
  <c r="B44" i="12"/>
  <c r="S46" i="15"/>
  <c r="B36" i="12"/>
  <c r="S38" i="15"/>
  <c r="B28" i="12"/>
  <c r="S30" i="15"/>
  <c r="B20" i="12"/>
  <c r="S22" i="15"/>
  <c r="L2" i="15"/>
  <c r="M2" i="15"/>
  <c r="N2" i="15"/>
  <c r="O2" i="15"/>
  <c r="Q2" i="15"/>
  <c r="G2" i="15"/>
  <c r="H2" i="15"/>
  <c r="P2" i="15"/>
  <c r="F2" i="15" l="1"/>
  <c r="E2" i="15"/>
  <c r="D2" i="15"/>
  <c r="C2" i="15"/>
  <c r="B2" i="15" s="1"/>
  <c r="R2" i="15" s="1"/>
  <c r="R21" i="4" l="1"/>
  <c r="S21" i="4" s="1"/>
  <c r="C1" i="5"/>
  <c r="K2" i="5"/>
  <c r="R21" i="2"/>
  <c r="S21" i="2" s="1"/>
  <c r="C2" i="13"/>
  <c r="C3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2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E1" i="10"/>
  <c r="J2" i="10" s="1"/>
  <c r="C1" i="10"/>
  <c r="C1" i="9"/>
  <c r="I2" i="9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F1" i="10"/>
  <c r="Q2" i="10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K2" i="9"/>
  <c r="G2" i="9"/>
  <c r="F1" i="9"/>
  <c r="E1" i="9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F1" i="8"/>
  <c r="E1" i="8"/>
  <c r="L2" i="8" s="1"/>
  <c r="C1" i="8"/>
  <c r="B19" i="6" l="1"/>
  <c r="L2" i="10"/>
  <c r="O2" i="9"/>
  <c r="P2" i="9"/>
  <c r="J2" i="9"/>
  <c r="I2" i="8"/>
  <c r="J2" i="8"/>
  <c r="P2" i="8"/>
  <c r="H2" i="8"/>
  <c r="E2" i="8" s="1"/>
  <c r="Q2" i="8"/>
  <c r="M2" i="8"/>
  <c r="K2" i="10"/>
  <c r="L2" i="9"/>
  <c r="N2" i="10"/>
  <c r="M2" i="10"/>
  <c r="E2" i="10" s="1"/>
  <c r="O2" i="10"/>
  <c r="P2" i="10"/>
  <c r="G2" i="10"/>
  <c r="N2" i="8"/>
  <c r="H2" i="9"/>
  <c r="N2" i="9"/>
  <c r="D2" i="9" s="1"/>
  <c r="M2" i="9"/>
  <c r="Q2" i="9"/>
  <c r="H2" i="10"/>
  <c r="G2" i="8"/>
  <c r="O2" i="8"/>
  <c r="K2" i="8"/>
  <c r="F2" i="8" s="1"/>
  <c r="I2" i="10"/>
  <c r="F2" i="10" s="1"/>
  <c r="C2" i="2"/>
  <c r="D2" i="2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A20" i="6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C1" i="4"/>
  <c r="Q2" i="4"/>
  <c r="E1" i="4"/>
  <c r="J2" i="4" s="1"/>
  <c r="E1" i="5"/>
  <c r="E1" i="3"/>
  <c r="O2" i="3"/>
  <c r="E1" i="2"/>
  <c r="N2" i="4"/>
  <c r="M2" i="4"/>
  <c r="L2" i="4"/>
  <c r="G2" i="4"/>
  <c r="F1" i="4"/>
  <c r="O2" i="4" s="1"/>
  <c r="H2" i="4"/>
  <c r="L2" i="5"/>
  <c r="J2" i="5"/>
  <c r="F1" i="5"/>
  <c r="P2" i="5" s="1"/>
  <c r="P2" i="3"/>
  <c r="N2" i="3"/>
  <c r="M2" i="3"/>
  <c r="L2" i="3"/>
  <c r="K2" i="3"/>
  <c r="J2" i="3"/>
  <c r="G2" i="3"/>
  <c r="F1" i="3"/>
  <c r="C1" i="3"/>
  <c r="I2" i="3" s="1"/>
  <c r="Q2" i="2"/>
  <c r="P2" i="2"/>
  <c r="M2" i="2"/>
  <c r="O2" i="2"/>
  <c r="N2" i="2"/>
  <c r="L2" i="2"/>
  <c r="F2" i="2" s="1"/>
  <c r="K2" i="2"/>
  <c r="J2" i="2"/>
  <c r="B2" i="2" s="1"/>
  <c r="R22" i="2" s="1"/>
  <c r="I2" i="2"/>
  <c r="H2" i="2"/>
  <c r="E2" i="2" s="1"/>
  <c r="C1" i="2"/>
  <c r="F1" i="2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B20" i="6" l="1"/>
  <c r="S22" i="2"/>
  <c r="E92" i="13"/>
  <c r="G92" i="13"/>
  <c r="J92" i="13"/>
  <c r="C92" i="13"/>
  <c r="D92" i="13"/>
  <c r="U92" i="13"/>
  <c r="R92" i="13"/>
  <c r="K92" i="13"/>
  <c r="L92" i="13"/>
  <c r="S92" i="13"/>
  <c r="T92" i="13"/>
  <c r="N92" i="13"/>
  <c r="H92" i="13"/>
  <c r="P92" i="13"/>
  <c r="M92" i="13"/>
  <c r="Q92" i="13"/>
  <c r="F92" i="13"/>
  <c r="B92" i="13"/>
  <c r="I92" i="13"/>
  <c r="O92" i="13"/>
  <c r="C2" i="9"/>
  <c r="D2" i="10"/>
  <c r="F2" i="9"/>
  <c r="C2" i="8"/>
  <c r="D2" i="8"/>
  <c r="C2" i="10"/>
  <c r="B2" i="10" s="1"/>
  <c r="E2" i="9"/>
  <c r="B2" i="9" s="1"/>
  <c r="B101" i="6"/>
  <c r="B93" i="6"/>
  <c r="B85" i="6"/>
  <c r="B77" i="6"/>
  <c r="B69" i="6"/>
  <c r="R62" i="2"/>
  <c r="R54" i="2"/>
  <c r="R46" i="2"/>
  <c r="R38" i="2"/>
  <c r="R30" i="2"/>
  <c r="R14" i="2"/>
  <c r="R6" i="2"/>
  <c r="B100" i="6"/>
  <c r="B92" i="6"/>
  <c r="B84" i="6"/>
  <c r="B76" i="6"/>
  <c r="B68" i="6"/>
  <c r="R61" i="2"/>
  <c r="R53" i="2"/>
  <c r="R45" i="2"/>
  <c r="R37" i="2"/>
  <c r="R29" i="2"/>
  <c r="R13" i="2"/>
  <c r="R5" i="2"/>
  <c r="R20" i="2"/>
  <c r="R4" i="2"/>
  <c r="B82" i="6"/>
  <c r="R59" i="2"/>
  <c r="R43" i="2"/>
  <c r="R27" i="2"/>
  <c r="R11" i="2"/>
  <c r="R2" i="2"/>
  <c r="B99" i="6"/>
  <c r="B91" i="6"/>
  <c r="B83" i="6"/>
  <c r="B75" i="6"/>
  <c r="B67" i="6"/>
  <c r="R60" i="2"/>
  <c r="R52" i="2"/>
  <c r="R44" i="2"/>
  <c r="R36" i="2"/>
  <c r="R28" i="2"/>
  <c r="R12" i="2"/>
  <c r="B90" i="6"/>
  <c r="B74" i="6"/>
  <c r="R68" i="2"/>
  <c r="R51" i="2"/>
  <c r="R35" i="2"/>
  <c r="R19" i="2"/>
  <c r="B98" i="6"/>
  <c r="B97" i="6"/>
  <c r="B89" i="6"/>
  <c r="B81" i="6"/>
  <c r="B73" i="6"/>
  <c r="R67" i="2"/>
  <c r="R58" i="2"/>
  <c r="R50" i="2"/>
  <c r="R42" i="2"/>
  <c r="R34" i="2"/>
  <c r="R26" i="2"/>
  <c r="R18" i="2"/>
  <c r="R10" i="2"/>
  <c r="B88" i="6"/>
  <c r="B80" i="6"/>
  <c r="B72" i="6"/>
  <c r="R66" i="2"/>
  <c r="R57" i="2"/>
  <c r="R49" i="2"/>
  <c r="R41" i="2"/>
  <c r="R33" i="2"/>
  <c r="R25" i="2"/>
  <c r="R17" i="2"/>
  <c r="R9" i="2"/>
  <c r="R16" i="2"/>
  <c r="B96" i="6"/>
  <c r="B94" i="6"/>
  <c r="B78" i="6"/>
  <c r="R55" i="2"/>
  <c r="R39" i="2"/>
  <c r="R23" i="2"/>
  <c r="R63" i="2"/>
  <c r="B95" i="6"/>
  <c r="B87" i="6"/>
  <c r="B79" i="6"/>
  <c r="B71" i="6"/>
  <c r="R65" i="2"/>
  <c r="R56" i="2"/>
  <c r="R48" i="2"/>
  <c r="R40" i="2"/>
  <c r="R32" i="2"/>
  <c r="R24" i="2"/>
  <c r="R8" i="2"/>
  <c r="B86" i="6"/>
  <c r="B70" i="6"/>
  <c r="R47" i="2"/>
  <c r="R15" i="2"/>
  <c r="B102" i="6"/>
  <c r="R64" i="2"/>
  <c r="R31" i="2"/>
  <c r="R7" i="2"/>
  <c r="Q2" i="5"/>
  <c r="G2" i="5"/>
  <c r="N2" i="5"/>
  <c r="K2" i="4"/>
  <c r="P2" i="4"/>
  <c r="I2" i="4"/>
  <c r="M2" i="5"/>
  <c r="O2" i="5"/>
  <c r="H2" i="5"/>
  <c r="I2" i="5"/>
  <c r="Q2" i="3"/>
  <c r="D2" i="3" s="1"/>
  <c r="H2" i="3"/>
  <c r="G2" i="2"/>
  <c r="B28" i="6" l="1"/>
  <c r="S30" i="2"/>
  <c r="B55" i="6"/>
  <c r="S57" i="2"/>
  <c r="B32" i="6"/>
  <c r="S34" i="2"/>
  <c r="B62" i="6"/>
  <c r="S64" i="2"/>
  <c r="B40" i="6"/>
  <c r="S42" i="2"/>
  <c r="B38" i="6"/>
  <c r="S40" i="2"/>
  <c r="B36" i="6"/>
  <c r="S38" i="2"/>
  <c r="B29" i="6"/>
  <c r="S31" i="2"/>
  <c r="B30" i="6"/>
  <c r="S32" i="2"/>
  <c r="B26" i="6"/>
  <c r="S28" i="2"/>
  <c r="B61" i="6"/>
  <c r="S63" i="2"/>
  <c r="B34" i="6"/>
  <c r="S36" i="2"/>
  <c r="B21" i="6"/>
  <c r="S23" i="2"/>
  <c r="B33" i="6"/>
  <c r="S35" i="2"/>
  <c r="B42" i="6"/>
  <c r="S44" i="2"/>
  <c r="B45" i="6"/>
  <c r="S47" i="2"/>
  <c r="B22" i="6"/>
  <c r="S24" i="2"/>
  <c r="B51" i="6"/>
  <c r="S53" i="2"/>
  <c r="B64" i="6"/>
  <c r="S66" i="2"/>
  <c r="B59" i="6"/>
  <c r="S61" i="2"/>
  <c r="B48" i="6"/>
  <c r="S50" i="2"/>
  <c r="B46" i="6"/>
  <c r="S48" i="2"/>
  <c r="B56" i="6"/>
  <c r="S58" i="2"/>
  <c r="B44" i="6"/>
  <c r="S46" i="2"/>
  <c r="B54" i="6"/>
  <c r="S56" i="2"/>
  <c r="B37" i="6"/>
  <c r="S39" i="2"/>
  <c r="B23" i="6"/>
  <c r="S25" i="2"/>
  <c r="B65" i="6"/>
  <c r="S67" i="2"/>
  <c r="B49" i="6"/>
  <c r="S51" i="2"/>
  <c r="B50" i="6"/>
  <c r="S52" i="2"/>
  <c r="B52" i="6"/>
  <c r="S54" i="2"/>
  <c r="B63" i="6"/>
  <c r="S65" i="2"/>
  <c r="B53" i="6"/>
  <c r="S55" i="2"/>
  <c r="B31" i="6"/>
  <c r="S33" i="2"/>
  <c r="B66" i="6"/>
  <c r="S68" i="2"/>
  <c r="B58" i="6"/>
  <c r="S60" i="2"/>
  <c r="B25" i="6"/>
  <c r="S27" i="2"/>
  <c r="B27" i="6"/>
  <c r="S29" i="2"/>
  <c r="B60" i="6"/>
  <c r="S62" i="2"/>
  <c r="B39" i="6"/>
  <c r="S41" i="2"/>
  <c r="B41" i="6"/>
  <c r="S43" i="2"/>
  <c r="B35" i="6"/>
  <c r="S37" i="2"/>
  <c r="B47" i="6"/>
  <c r="S49" i="2"/>
  <c r="B24" i="6"/>
  <c r="S26" i="2"/>
  <c r="B57" i="6"/>
  <c r="S59" i="2"/>
  <c r="B43" i="6"/>
  <c r="S45" i="2"/>
  <c r="F2" i="13"/>
  <c r="R2" i="10"/>
  <c r="R12" i="10"/>
  <c r="R20" i="10"/>
  <c r="R28" i="10"/>
  <c r="R36" i="10"/>
  <c r="R44" i="10"/>
  <c r="R18" i="10"/>
  <c r="R5" i="10"/>
  <c r="R13" i="10"/>
  <c r="R21" i="10"/>
  <c r="R29" i="10"/>
  <c r="R37" i="10"/>
  <c r="R45" i="10"/>
  <c r="R42" i="10"/>
  <c r="R6" i="10"/>
  <c r="R14" i="10"/>
  <c r="R22" i="10"/>
  <c r="R30" i="10"/>
  <c r="R38" i="10"/>
  <c r="R46" i="10"/>
  <c r="R34" i="10"/>
  <c r="R7" i="10"/>
  <c r="R15" i="10"/>
  <c r="R23" i="10"/>
  <c r="R31" i="10"/>
  <c r="R39" i="10"/>
  <c r="R47" i="10"/>
  <c r="R10" i="10"/>
  <c r="R8" i="10"/>
  <c r="R16" i="10"/>
  <c r="R24" i="10"/>
  <c r="R32" i="10"/>
  <c r="R40" i="10"/>
  <c r="R48" i="10"/>
  <c r="R9" i="10"/>
  <c r="R17" i="10"/>
  <c r="R25" i="10"/>
  <c r="R33" i="10"/>
  <c r="R41" i="10"/>
  <c r="R49" i="10"/>
  <c r="R26" i="10"/>
  <c r="R50" i="10"/>
  <c r="R11" i="10"/>
  <c r="R19" i="10"/>
  <c r="R27" i="10"/>
  <c r="R35" i="10"/>
  <c r="R43" i="10"/>
  <c r="R51" i="10"/>
  <c r="R2" i="9"/>
  <c r="R5" i="9"/>
  <c r="R13" i="9"/>
  <c r="R21" i="9"/>
  <c r="R29" i="9"/>
  <c r="R37" i="9"/>
  <c r="R45" i="9"/>
  <c r="R24" i="9"/>
  <c r="R48" i="9"/>
  <c r="R25" i="9"/>
  <c r="R6" i="9"/>
  <c r="R14" i="9"/>
  <c r="R22" i="9"/>
  <c r="R30" i="9"/>
  <c r="R38" i="9"/>
  <c r="R46" i="9"/>
  <c r="R16" i="9"/>
  <c r="R40" i="9"/>
  <c r="R9" i="9"/>
  <c r="R33" i="9"/>
  <c r="R7" i="9"/>
  <c r="R15" i="9"/>
  <c r="R23" i="9"/>
  <c r="R31" i="9"/>
  <c r="R39" i="9"/>
  <c r="R47" i="9"/>
  <c r="R8" i="9"/>
  <c r="R32" i="9"/>
  <c r="R17" i="9"/>
  <c r="R49" i="9"/>
  <c r="R11" i="9"/>
  <c r="R27" i="9"/>
  <c r="R51" i="9"/>
  <c r="R19" i="9"/>
  <c r="R43" i="9"/>
  <c r="R35" i="9"/>
  <c r="R12" i="9"/>
  <c r="R20" i="9"/>
  <c r="R28" i="9"/>
  <c r="R36" i="9"/>
  <c r="R44" i="9"/>
  <c r="R41" i="9"/>
  <c r="R10" i="9"/>
  <c r="R18" i="9"/>
  <c r="R26" i="9"/>
  <c r="R34" i="9"/>
  <c r="R42" i="9"/>
  <c r="R50" i="9"/>
  <c r="B2" i="8"/>
  <c r="E2" i="4"/>
  <c r="F2" i="5"/>
  <c r="D2" i="5"/>
  <c r="F2" i="4"/>
  <c r="D2" i="4"/>
  <c r="C2" i="4"/>
  <c r="E2" i="5"/>
  <c r="C2" i="5"/>
  <c r="E2" i="3"/>
  <c r="C2" i="3"/>
  <c r="F2" i="3"/>
  <c r="D62" i="12" l="1"/>
  <c r="S47" i="9"/>
  <c r="D63" i="12"/>
  <c r="S48" i="9"/>
  <c r="D42" i="12"/>
  <c r="S27" i="9"/>
  <c r="D43" i="12"/>
  <c r="S28" i="9"/>
  <c r="D25" i="12"/>
  <c r="S10" i="9"/>
  <c r="D58" i="12"/>
  <c r="S43" i="9"/>
  <c r="D23" i="12"/>
  <c r="S8" i="9"/>
  <c r="D24" i="12"/>
  <c r="S9" i="9"/>
  <c r="D21" i="12"/>
  <c r="S6" i="9"/>
  <c r="D28" i="12"/>
  <c r="S13" i="9"/>
  <c r="D56" i="12"/>
  <c r="S41" i="9"/>
  <c r="D40" i="12"/>
  <c r="S25" i="9"/>
  <c r="D66" i="12"/>
  <c r="S51" i="9"/>
  <c r="D26" i="12"/>
  <c r="S11" i="9"/>
  <c r="D55" i="12"/>
  <c r="S40" i="9"/>
  <c r="D54" i="12"/>
  <c r="S39" i="9"/>
  <c r="D65" i="12"/>
  <c r="S50" i="9"/>
  <c r="D39" i="12"/>
  <c r="S24" i="9"/>
  <c r="D53" i="12"/>
  <c r="S38" i="9"/>
  <c r="D35" i="12"/>
  <c r="S20" i="9"/>
  <c r="D64" i="12"/>
  <c r="S49" i="9"/>
  <c r="D30" i="12"/>
  <c r="S15" i="9"/>
  <c r="D45" i="12"/>
  <c r="S30" i="9"/>
  <c r="D52" i="12"/>
  <c r="S37" i="9"/>
  <c r="D34" i="12"/>
  <c r="S19" i="9"/>
  <c r="D20" i="12"/>
  <c r="S5" i="9"/>
  <c r="D59" i="12"/>
  <c r="S44" i="9"/>
  <c r="D46" i="12"/>
  <c r="S31" i="9"/>
  <c r="D38" i="12"/>
  <c r="S23" i="9"/>
  <c r="D41" i="12"/>
  <c r="S26" i="9"/>
  <c r="D27" i="12"/>
  <c r="S12" i="9"/>
  <c r="D32" i="12"/>
  <c r="S17" i="9"/>
  <c r="D22" i="12"/>
  <c r="S7" i="9"/>
  <c r="D37" i="12"/>
  <c r="S22" i="9"/>
  <c r="D44" i="12"/>
  <c r="S29" i="9"/>
  <c r="D31" i="12"/>
  <c r="S16" i="9"/>
  <c r="D51" i="12"/>
  <c r="S36" i="9"/>
  <c r="D61" i="12"/>
  <c r="S46" i="9"/>
  <c r="D57" i="12"/>
  <c r="S42" i="9"/>
  <c r="D60" i="12"/>
  <c r="S45" i="9"/>
  <c r="D49" i="12"/>
  <c r="S34" i="9"/>
  <c r="D33" i="12"/>
  <c r="S18" i="9"/>
  <c r="D50" i="12"/>
  <c r="S35" i="9"/>
  <c r="D47" i="12"/>
  <c r="S32" i="9"/>
  <c r="D48" i="12"/>
  <c r="S33" i="9"/>
  <c r="D29" i="12"/>
  <c r="S14" i="9"/>
  <c r="D36" i="12"/>
  <c r="S21" i="9"/>
  <c r="E50" i="12"/>
  <c r="S35" i="10"/>
  <c r="E59" i="12"/>
  <c r="S44" i="10"/>
  <c r="E42" i="12"/>
  <c r="S27" i="10"/>
  <c r="E49" i="12"/>
  <c r="S34" i="10"/>
  <c r="E34" i="12"/>
  <c r="S19" i="10"/>
  <c r="E43" i="12"/>
  <c r="S28" i="10"/>
  <c r="E24" i="12"/>
  <c r="S9" i="10"/>
  <c r="E53" i="12"/>
  <c r="S38" i="10"/>
  <c r="E35" i="12"/>
  <c r="S20" i="10"/>
  <c r="E63" i="12"/>
  <c r="S48" i="10"/>
  <c r="E45" i="12"/>
  <c r="S30" i="10"/>
  <c r="E58" i="12"/>
  <c r="S43" i="10"/>
  <c r="E56" i="12"/>
  <c r="S41" i="10"/>
  <c r="E39" i="12"/>
  <c r="S24" i="10"/>
  <c r="E30" i="12"/>
  <c r="S15" i="10"/>
  <c r="E21" i="12"/>
  <c r="S6" i="10"/>
  <c r="E33" i="12"/>
  <c r="S18" i="10"/>
  <c r="E31" i="12"/>
  <c r="S16" i="10"/>
  <c r="E22" i="12"/>
  <c r="S7" i="10"/>
  <c r="E23" i="12"/>
  <c r="S8" i="10"/>
  <c r="E51" i="12"/>
  <c r="S36" i="10"/>
  <c r="E52" i="12"/>
  <c r="S37" i="10"/>
  <c r="E27" i="12"/>
  <c r="S12" i="10"/>
  <c r="E48" i="12"/>
  <c r="S33" i="10"/>
  <c r="E57" i="12"/>
  <c r="S42" i="10"/>
  <c r="E40" i="12"/>
  <c r="S25" i="10"/>
  <c r="E60" i="12"/>
  <c r="S45" i="10"/>
  <c r="E25" i="12"/>
  <c r="S10" i="10"/>
  <c r="E28" i="12"/>
  <c r="S13" i="10"/>
  <c r="E32" i="12"/>
  <c r="S17" i="10"/>
  <c r="E61" i="12"/>
  <c r="S46" i="10"/>
  <c r="E26" i="12"/>
  <c r="S11" i="10"/>
  <c r="E62" i="12"/>
  <c r="S47" i="10"/>
  <c r="E44" i="12"/>
  <c r="S29" i="10"/>
  <c r="E65" i="12"/>
  <c r="S50" i="10"/>
  <c r="E54" i="12"/>
  <c r="S39" i="10"/>
  <c r="E36" i="12"/>
  <c r="S21" i="10"/>
  <c r="E41" i="12"/>
  <c r="S26" i="10"/>
  <c r="E55" i="12"/>
  <c r="S40" i="10"/>
  <c r="E46" i="12"/>
  <c r="S31" i="10"/>
  <c r="E37" i="12"/>
  <c r="S22" i="10"/>
  <c r="E66" i="12"/>
  <c r="S51" i="10"/>
  <c r="E64" i="12"/>
  <c r="S49" i="10"/>
  <c r="E47" i="12"/>
  <c r="S32" i="10"/>
  <c r="E38" i="12"/>
  <c r="S23" i="10"/>
  <c r="E29" i="12"/>
  <c r="S14" i="10"/>
  <c r="E20" i="12"/>
  <c r="S5" i="10"/>
  <c r="R2" i="8"/>
  <c r="R5" i="8"/>
  <c r="R6" i="8"/>
  <c r="R14" i="8"/>
  <c r="R22" i="8"/>
  <c r="R30" i="8"/>
  <c r="R38" i="8"/>
  <c r="R46" i="8"/>
  <c r="R15" i="8"/>
  <c r="R23" i="8"/>
  <c r="R31" i="8"/>
  <c r="R39" i="8"/>
  <c r="R47" i="8"/>
  <c r="R18" i="8"/>
  <c r="R34" i="8"/>
  <c r="R50" i="8"/>
  <c r="R7" i="8"/>
  <c r="R8" i="8"/>
  <c r="R16" i="8"/>
  <c r="R24" i="8"/>
  <c r="R32" i="8"/>
  <c r="R40" i="8"/>
  <c r="R48" i="8"/>
  <c r="R9" i="8"/>
  <c r="R17" i="8"/>
  <c r="R25" i="8"/>
  <c r="R33" i="8"/>
  <c r="R41" i="8"/>
  <c r="R49" i="8"/>
  <c r="R10" i="8"/>
  <c r="R26" i="8"/>
  <c r="R42" i="8"/>
  <c r="R21" i="8"/>
  <c r="R37" i="8"/>
  <c r="R11" i="8"/>
  <c r="R19" i="8"/>
  <c r="R27" i="8"/>
  <c r="R35" i="8"/>
  <c r="R43" i="8"/>
  <c r="R51" i="8"/>
  <c r="R4" i="8"/>
  <c r="R12" i="8"/>
  <c r="R20" i="8"/>
  <c r="R28" i="8"/>
  <c r="R36" i="8"/>
  <c r="R44" i="8"/>
  <c r="R13" i="8"/>
  <c r="R29" i="8"/>
  <c r="R45" i="8"/>
  <c r="B2" i="4"/>
  <c r="R2" i="4"/>
  <c r="R9" i="4"/>
  <c r="R17" i="4"/>
  <c r="R25" i="4"/>
  <c r="R33" i="4"/>
  <c r="R41" i="4"/>
  <c r="R49" i="4"/>
  <c r="R57" i="4"/>
  <c r="R65" i="4"/>
  <c r="R4" i="4"/>
  <c r="R18" i="4"/>
  <c r="R26" i="4"/>
  <c r="R38" i="4"/>
  <c r="R46" i="4"/>
  <c r="R54" i="4"/>
  <c r="R62" i="4"/>
  <c r="R23" i="4"/>
  <c r="R47" i="4"/>
  <c r="R32" i="4"/>
  <c r="R64" i="4"/>
  <c r="R10" i="4"/>
  <c r="R34" i="4"/>
  <c r="R42" i="4"/>
  <c r="R50" i="4"/>
  <c r="R58" i="4"/>
  <c r="R66" i="4"/>
  <c r="R55" i="4"/>
  <c r="R16" i="4"/>
  <c r="R56" i="4"/>
  <c r="R11" i="4"/>
  <c r="R19" i="4"/>
  <c r="R27" i="4"/>
  <c r="R35" i="4"/>
  <c r="R43" i="4"/>
  <c r="R51" i="4"/>
  <c r="R59" i="4"/>
  <c r="R67" i="4"/>
  <c r="R20" i="4"/>
  <c r="R28" i="4"/>
  <c r="R36" i="4"/>
  <c r="R44" i="4"/>
  <c r="R52" i="4"/>
  <c r="R60" i="4"/>
  <c r="R68" i="4"/>
  <c r="R13" i="4"/>
  <c r="E19" i="6"/>
  <c r="R29" i="4"/>
  <c r="R37" i="4"/>
  <c r="R45" i="4"/>
  <c r="R53" i="4"/>
  <c r="R61" i="4"/>
  <c r="R14" i="4"/>
  <c r="R22" i="4"/>
  <c r="R30" i="4"/>
  <c r="R31" i="4"/>
  <c r="R39" i="4"/>
  <c r="R63" i="4"/>
  <c r="R24" i="4"/>
  <c r="R48" i="4"/>
  <c r="R12" i="4"/>
  <c r="R15" i="4"/>
  <c r="R5" i="4"/>
  <c r="R6" i="4"/>
  <c r="R40" i="4"/>
  <c r="R7" i="4"/>
  <c r="R8" i="4"/>
  <c r="B2" i="5"/>
  <c r="R2" i="5" s="1"/>
  <c r="B2" i="3"/>
  <c r="C54" i="12" l="1"/>
  <c r="S39" i="8"/>
  <c r="C60" i="12"/>
  <c r="S45" i="8"/>
  <c r="C43" i="12"/>
  <c r="S28" i="8"/>
  <c r="C29" i="12"/>
  <c r="S14" i="8"/>
  <c r="C26" i="12"/>
  <c r="S11" i="8"/>
  <c r="C31" i="12"/>
  <c r="S16" i="8"/>
  <c r="C21" i="12"/>
  <c r="S6" i="8"/>
  <c r="C36" i="12"/>
  <c r="S21" i="8"/>
  <c r="C34" i="12"/>
  <c r="S19" i="8"/>
  <c r="C56" i="12"/>
  <c r="S41" i="8"/>
  <c r="C39" i="12"/>
  <c r="S24" i="8"/>
  <c r="C35" i="12"/>
  <c r="S20" i="8"/>
  <c r="C48" i="12"/>
  <c r="S33" i="8"/>
  <c r="C46" i="12"/>
  <c r="S31" i="8"/>
  <c r="C27" i="12"/>
  <c r="S12" i="8"/>
  <c r="C52" i="12"/>
  <c r="S37" i="8"/>
  <c r="C40" i="12"/>
  <c r="S25" i="8"/>
  <c r="C23" i="12"/>
  <c r="S8" i="8"/>
  <c r="C38" i="12"/>
  <c r="S23" i="8"/>
  <c r="C20" i="12"/>
  <c r="S5" i="8"/>
  <c r="C32" i="12"/>
  <c r="S17" i="8"/>
  <c r="C22" i="12"/>
  <c r="S7" i="8"/>
  <c r="C30" i="12"/>
  <c r="S15" i="8"/>
  <c r="C44" i="12"/>
  <c r="S29" i="8"/>
  <c r="C66" i="12"/>
  <c r="S51" i="8"/>
  <c r="C57" i="12"/>
  <c r="S42" i="8"/>
  <c r="C24" i="12"/>
  <c r="S9" i="8"/>
  <c r="C61" i="12"/>
  <c r="S46" i="8"/>
  <c r="C58" i="12"/>
  <c r="S43" i="8"/>
  <c r="C63" i="12"/>
  <c r="S48" i="8"/>
  <c r="C49" i="12"/>
  <c r="S34" i="8"/>
  <c r="C53" i="12"/>
  <c r="S38" i="8"/>
  <c r="C65" i="12"/>
  <c r="S50" i="8"/>
  <c r="C59" i="12"/>
  <c r="S44" i="8"/>
  <c r="C25" i="12"/>
  <c r="S10" i="8"/>
  <c r="C33" i="12"/>
  <c r="S18" i="8"/>
  <c r="C45" i="12"/>
  <c r="S30" i="8"/>
  <c r="C19" i="12"/>
  <c r="S4" i="8"/>
  <c r="C28" i="12"/>
  <c r="S13" i="8"/>
  <c r="C41" i="12"/>
  <c r="S26" i="8"/>
  <c r="C50" i="12"/>
  <c r="S35" i="8"/>
  <c r="C55" i="12"/>
  <c r="S40" i="8"/>
  <c r="C51" i="12"/>
  <c r="S36" i="8"/>
  <c r="C42" i="12"/>
  <c r="S27" i="8"/>
  <c r="C64" i="12"/>
  <c r="S49" i="8"/>
  <c r="C47" i="12"/>
  <c r="S32" i="8"/>
  <c r="C62" i="12"/>
  <c r="S47" i="8"/>
  <c r="C37" i="12"/>
  <c r="S22" i="8"/>
  <c r="E35" i="6"/>
  <c r="S37" i="4"/>
  <c r="E25" i="6"/>
  <c r="S27" i="4"/>
  <c r="E48" i="6"/>
  <c r="S50" i="4"/>
  <c r="E60" i="6"/>
  <c r="S62" i="4"/>
  <c r="E55" i="6"/>
  <c r="S57" i="4"/>
  <c r="E29" i="6"/>
  <c r="S31" i="4"/>
  <c r="E27" i="6"/>
  <c r="S29" i="4"/>
  <c r="E26" i="6"/>
  <c r="S28" i="4"/>
  <c r="E40" i="6"/>
  <c r="S42" i="4"/>
  <c r="E52" i="6"/>
  <c r="S54" i="4"/>
  <c r="E47" i="6"/>
  <c r="S49" i="4"/>
  <c r="E38" i="6"/>
  <c r="S40" i="4"/>
  <c r="E28" i="6"/>
  <c r="S30" i="4"/>
  <c r="E39" i="6"/>
  <c r="S41" i="4"/>
  <c r="E54" i="6"/>
  <c r="S56" i="4"/>
  <c r="E66" i="6"/>
  <c r="S68" i="4"/>
  <c r="E24" i="6"/>
  <c r="S26" i="4"/>
  <c r="E46" i="6"/>
  <c r="S48" i="4"/>
  <c r="E59" i="6"/>
  <c r="S61" i="4"/>
  <c r="E58" i="6"/>
  <c r="S60" i="4"/>
  <c r="E49" i="6"/>
  <c r="S51" i="4"/>
  <c r="E53" i="6"/>
  <c r="S55" i="4"/>
  <c r="E30" i="6"/>
  <c r="S32" i="4"/>
  <c r="E37" i="6"/>
  <c r="S39" i="4"/>
  <c r="E44" i="6"/>
  <c r="S46" i="4"/>
  <c r="E65" i="6"/>
  <c r="S67" i="4"/>
  <c r="E31" i="6"/>
  <c r="S33" i="4"/>
  <c r="E62" i="6"/>
  <c r="S64" i="4"/>
  <c r="E22" i="6"/>
  <c r="S24" i="4"/>
  <c r="E51" i="6"/>
  <c r="S53" i="4"/>
  <c r="E50" i="6"/>
  <c r="S52" i="4"/>
  <c r="E41" i="6"/>
  <c r="S43" i="4"/>
  <c r="E64" i="6"/>
  <c r="S66" i="4"/>
  <c r="E45" i="6"/>
  <c r="S47" i="4"/>
  <c r="E34" i="6"/>
  <c r="S36" i="4"/>
  <c r="E32" i="6"/>
  <c r="S34" i="4"/>
  <c r="E20" i="6"/>
  <c r="S22" i="4"/>
  <c r="E36" i="6"/>
  <c r="S38" i="4"/>
  <c r="E57" i="6"/>
  <c r="S59" i="4"/>
  <c r="E23" i="6"/>
  <c r="S25" i="4"/>
  <c r="E61" i="6"/>
  <c r="S63" i="4"/>
  <c r="E43" i="6"/>
  <c r="S45" i="4"/>
  <c r="E42" i="6"/>
  <c r="S44" i="4"/>
  <c r="E33" i="6"/>
  <c r="S35" i="4"/>
  <c r="E56" i="6"/>
  <c r="S58" i="4"/>
  <c r="E21" i="6"/>
  <c r="S23" i="4"/>
  <c r="E63" i="6"/>
  <c r="S65" i="4"/>
  <c r="R9" i="5"/>
  <c r="R17" i="5"/>
  <c r="R25" i="5"/>
  <c r="R33" i="5"/>
  <c r="R41" i="5"/>
  <c r="R49" i="5"/>
  <c r="R57" i="5"/>
  <c r="R65" i="5"/>
  <c r="D71" i="6"/>
  <c r="D79" i="6"/>
  <c r="D87" i="6"/>
  <c r="D95" i="6"/>
  <c r="R43" i="5"/>
  <c r="R13" i="5"/>
  <c r="R21" i="5"/>
  <c r="R29" i="5"/>
  <c r="R37" i="5"/>
  <c r="R45" i="5"/>
  <c r="R53" i="5"/>
  <c r="D67" i="6"/>
  <c r="D99" i="6"/>
  <c r="R22" i="5"/>
  <c r="R46" i="5"/>
  <c r="D68" i="6"/>
  <c r="D84" i="6"/>
  <c r="R10" i="5"/>
  <c r="R18" i="5"/>
  <c r="R26" i="5"/>
  <c r="R34" i="5"/>
  <c r="R42" i="5"/>
  <c r="R50" i="5"/>
  <c r="R58" i="5"/>
  <c r="R66" i="5"/>
  <c r="D72" i="6"/>
  <c r="D80" i="6"/>
  <c r="D88" i="6"/>
  <c r="D96" i="6"/>
  <c r="R19" i="5"/>
  <c r="R27" i="5"/>
  <c r="R35" i="5"/>
  <c r="R51" i="5"/>
  <c r="R59" i="5"/>
  <c r="R67" i="5"/>
  <c r="D73" i="6"/>
  <c r="D81" i="6"/>
  <c r="D89" i="6"/>
  <c r="D97" i="6"/>
  <c r="R20" i="5"/>
  <c r="R36" i="5"/>
  <c r="R14" i="5"/>
  <c r="R30" i="5"/>
  <c r="R38" i="5"/>
  <c r="R62" i="5"/>
  <c r="D92" i="6"/>
  <c r="R11" i="5"/>
  <c r="R12" i="5"/>
  <c r="R5" i="5"/>
  <c r="R6" i="5"/>
  <c r="R7" i="5"/>
  <c r="R15" i="5"/>
  <c r="R23" i="5"/>
  <c r="R31" i="5"/>
  <c r="R39" i="5"/>
  <c r="R47" i="5"/>
  <c r="R55" i="5"/>
  <c r="R63" i="5"/>
  <c r="D69" i="6"/>
  <c r="D77" i="6"/>
  <c r="D85" i="6"/>
  <c r="D93" i="6"/>
  <c r="D101" i="6"/>
  <c r="R16" i="5"/>
  <c r="R24" i="5"/>
  <c r="R32" i="5"/>
  <c r="R40" i="5"/>
  <c r="R48" i="5"/>
  <c r="R56" i="5"/>
  <c r="R64" i="5"/>
  <c r="D70" i="6"/>
  <c r="D78" i="6"/>
  <c r="D86" i="6"/>
  <c r="D94" i="6"/>
  <c r="D102" i="6"/>
  <c r="R28" i="5"/>
  <c r="R44" i="5"/>
  <c r="R52" i="5"/>
  <c r="R60" i="5"/>
  <c r="R68" i="5"/>
  <c r="D74" i="6"/>
  <c r="D82" i="6"/>
  <c r="D90" i="6"/>
  <c r="D98" i="6"/>
  <c r="R61" i="5"/>
  <c r="D75" i="6"/>
  <c r="D83" i="6"/>
  <c r="D91" i="6"/>
  <c r="R54" i="5"/>
  <c r="D76" i="6"/>
  <c r="D100" i="6"/>
  <c r="R4" i="5"/>
  <c r="R8" i="5"/>
  <c r="R2" i="3"/>
  <c r="R5" i="3"/>
  <c r="R13" i="3"/>
  <c r="R21" i="3"/>
  <c r="R29" i="3"/>
  <c r="R37" i="3"/>
  <c r="R45" i="3"/>
  <c r="R53" i="3"/>
  <c r="R61" i="3"/>
  <c r="R32" i="3"/>
  <c r="R56" i="3"/>
  <c r="R17" i="3"/>
  <c r="R65" i="3"/>
  <c r="R18" i="3"/>
  <c r="R50" i="3"/>
  <c r="R27" i="3"/>
  <c r="R67" i="3"/>
  <c r="R6" i="3"/>
  <c r="R14" i="3"/>
  <c r="R22" i="3"/>
  <c r="R30" i="3"/>
  <c r="R38" i="3"/>
  <c r="R46" i="3"/>
  <c r="R54" i="3"/>
  <c r="R62" i="3"/>
  <c r="R24" i="3"/>
  <c r="R64" i="3"/>
  <c r="R25" i="3"/>
  <c r="R57" i="3"/>
  <c r="R26" i="3"/>
  <c r="R58" i="3"/>
  <c r="R19" i="3"/>
  <c r="R51" i="3"/>
  <c r="R7" i="3"/>
  <c r="R15" i="3"/>
  <c r="R23" i="3"/>
  <c r="R31" i="3"/>
  <c r="R39" i="3"/>
  <c r="R47" i="3"/>
  <c r="R55" i="3"/>
  <c r="R63" i="3"/>
  <c r="R16" i="3"/>
  <c r="R40" i="3"/>
  <c r="R33" i="3"/>
  <c r="R42" i="3"/>
  <c r="R66" i="3"/>
  <c r="R35" i="3"/>
  <c r="R59" i="3"/>
  <c r="R8" i="3"/>
  <c r="R41" i="3"/>
  <c r="R10" i="3"/>
  <c r="R11" i="3"/>
  <c r="R12" i="3"/>
  <c r="R20" i="3"/>
  <c r="R28" i="3"/>
  <c r="R36" i="3"/>
  <c r="R44" i="3"/>
  <c r="R52" i="3"/>
  <c r="R60" i="3"/>
  <c r="R68" i="3"/>
  <c r="R48" i="3"/>
  <c r="R9" i="3"/>
  <c r="R49" i="3"/>
  <c r="R4" i="3"/>
  <c r="R34" i="3"/>
  <c r="R43" i="3"/>
  <c r="C46" i="6" l="1"/>
  <c r="S48" i="3"/>
  <c r="C63" i="6"/>
  <c r="S65" i="3"/>
  <c r="D30" i="6"/>
  <c r="M10" i="13" s="1"/>
  <c r="S32" i="5"/>
  <c r="D61" i="6"/>
  <c r="S63" i="5"/>
  <c r="D57" i="6"/>
  <c r="S59" i="5"/>
  <c r="D43" i="6"/>
  <c r="S45" i="5"/>
  <c r="C66" i="6"/>
  <c r="R46" i="13" s="1"/>
  <c r="S68" i="3"/>
  <c r="C31" i="6"/>
  <c r="L11" i="13" s="1"/>
  <c r="S33" i="3"/>
  <c r="C21" i="6"/>
  <c r="S23" i="3"/>
  <c r="C23" i="6"/>
  <c r="S25" i="3"/>
  <c r="C20" i="6"/>
  <c r="S22" i="3"/>
  <c r="C19" i="6"/>
  <c r="S21" i="3"/>
  <c r="D52" i="6"/>
  <c r="S54" i="5"/>
  <c r="D22" i="6"/>
  <c r="S24" i="5"/>
  <c r="D53" i="6"/>
  <c r="S55" i="5"/>
  <c r="D34" i="6"/>
  <c r="N14" i="13" s="1"/>
  <c r="S36" i="5"/>
  <c r="D49" i="6"/>
  <c r="S51" i="5"/>
  <c r="D64" i="6"/>
  <c r="S66" i="5"/>
  <c r="D35" i="6"/>
  <c r="S37" i="5"/>
  <c r="C29" i="6"/>
  <c r="M9" i="13" s="1"/>
  <c r="S31" i="3"/>
  <c r="C27" i="6"/>
  <c r="S29" i="3"/>
  <c r="C62" i="6"/>
  <c r="S64" i="3"/>
  <c r="D45" i="6"/>
  <c r="H25" i="13" s="1"/>
  <c r="S47" i="5"/>
  <c r="D27" i="6"/>
  <c r="D7" i="13" s="1"/>
  <c r="S29" i="5"/>
  <c r="C50" i="6"/>
  <c r="S52" i="3"/>
  <c r="C30" i="6"/>
  <c r="S32" i="3"/>
  <c r="D25" i="6"/>
  <c r="S27" i="5"/>
  <c r="D19" i="6"/>
  <c r="S21" i="5"/>
  <c r="C42" i="6"/>
  <c r="S44" i="3"/>
  <c r="C60" i="6"/>
  <c r="S62" i="3"/>
  <c r="D50" i="6"/>
  <c r="E30" i="13" s="1"/>
  <c r="S52" i="5"/>
  <c r="D40" i="6"/>
  <c r="S42" i="5"/>
  <c r="C34" i="6"/>
  <c r="S36" i="3"/>
  <c r="D59" i="6"/>
  <c r="S61" i="5"/>
  <c r="C40" i="6"/>
  <c r="S42" i="3"/>
  <c r="C28" i="6"/>
  <c r="S8" i="13" s="1"/>
  <c r="S30" i="3"/>
  <c r="C38" i="6"/>
  <c r="S40" i="3"/>
  <c r="D66" i="6"/>
  <c r="S68" i="5"/>
  <c r="D56" i="6"/>
  <c r="N36" i="13" s="1"/>
  <c r="S58" i="5"/>
  <c r="C39" i="6"/>
  <c r="R19" i="13" s="1"/>
  <c r="S41" i="3"/>
  <c r="D58" i="6"/>
  <c r="S60" i="5"/>
  <c r="D44" i="6"/>
  <c r="S46" i="5"/>
  <c r="C61" i="6"/>
  <c r="S63" i="3"/>
  <c r="C65" i="6"/>
  <c r="P45" i="13" s="1"/>
  <c r="S67" i="3"/>
  <c r="D62" i="6"/>
  <c r="S64" i="5"/>
  <c r="D47" i="6"/>
  <c r="S49" i="5"/>
  <c r="C25" i="6"/>
  <c r="S27" i="3"/>
  <c r="C55" i="6"/>
  <c r="P35" i="13" s="1"/>
  <c r="S57" i="3"/>
  <c r="C58" i="6"/>
  <c r="S60" i="3"/>
  <c r="C54" i="6"/>
  <c r="S56" i="3"/>
  <c r="D33" i="6"/>
  <c r="S35" i="5"/>
  <c r="D63" i="6"/>
  <c r="Q43" i="13" s="1"/>
  <c r="S65" i="5"/>
  <c r="C41" i="6"/>
  <c r="S43" i="3"/>
  <c r="C22" i="6"/>
  <c r="S24" i="3"/>
  <c r="D37" i="6"/>
  <c r="S39" i="5"/>
  <c r="D48" i="6"/>
  <c r="S50" i="5"/>
  <c r="D55" i="6"/>
  <c r="S57" i="5"/>
  <c r="C32" i="6"/>
  <c r="S34" i="3"/>
  <c r="C49" i="6"/>
  <c r="E29" i="13" s="1"/>
  <c r="S51" i="3"/>
  <c r="C59" i="6"/>
  <c r="I39" i="13" s="1"/>
  <c r="S61" i="3"/>
  <c r="D29" i="6"/>
  <c r="S31" i="5"/>
  <c r="D20" i="6"/>
  <c r="S22" i="5"/>
  <c r="C57" i="6"/>
  <c r="O37" i="13" s="1"/>
  <c r="S59" i="3"/>
  <c r="C53" i="6"/>
  <c r="S55" i="3"/>
  <c r="C52" i="6"/>
  <c r="T32" i="13" s="1"/>
  <c r="S54" i="3"/>
  <c r="C51" i="6"/>
  <c r="S53" i="3"/>
  <c r="D42" i="6"/>
  <c r="J22" i="13" s="1"/>
  <c r="S44" i="5"/>
  <c r="D54" i="6"/>
  <c r="R34" i="13" s="1"/>
  <c r="S56" i="5"/>
  <c r="D21" i="6"/>
  <c r="S23" i="5"/>
  <c r="D60" i="6"/>
  <c r="I40" i="13" s="1"/>
  <c r="S62" i="5"/>
  <c r="D32" i="6"/>
  <c r="R12" i="13" s="1"/>
  <c r="S34" i="5"/>
  <c r="D41" i="6"/>
  <c r="J21" i="13" s="1"/>
  <c r="S43" i="5"/>
  <c r="D39" i="6"/>
  <c r="S41" i="5"/>
  <c r="C47" i="6"/>
  <c r="T27" i="13" s="1"/>
  <c r="S49" i="3"/>
  <c r="C26" i="6"/>
  <c r="M6" i="13" s="1"/>
  <c r="S28" i="3"/>
  <c r="C33" i="6"/>
  <c r="S35" i="3"/>
  <c r="C45" i="6"/>
  <c r="S47" i="3"/>
  <c r="C56" i="6"/>
  <c r="S58" i="3"/>
  <c r="C44" i="6"/>
  <c r="S24" i="13" s="1"/>
  <c r="S46" i="3"/>
  <c r="C48" i="6"/>
  <c r="S50" i="3"/>
  <c r="C43" i="6"/>
  <c r="E23" i="13" s="1"/>
  <c r="S45" i="3"/>
  <c r="D26" i="6"/>
  <c r="S28" i="5"/>
  <c r="D46" i="6"/>
  <c r="E26" i="13" s="1"/>
  <c r="S48" i="5"/>
  <c r="D36" i="6"/>
  <c r="C16" i="13" s="1"/>
  <c r="S38" i="5"/>
  <c r="D24" i="6"/>
  <c r="S26" i="5"/>
  <c r="D31" i="6"/>
  <c r="S33" i="5"/>
  <c r="C64" i="6"/>
  <c r="D44" i="13" s="1"/>
  <c r="S66" i="3"/>
  <c r="C37" i="6"/>
  <c r="S39" i="3"/>
  <c r="C24" i="6"/>
  <c r="S26" i="3"/>
  <c r="C36" i="6"/>
  <c r="S38" i="3"/>
  <c r="C35" i="6"/>
  <c r="S37" i="3"/>
  <c r="D38" i="6"/>
  <c r="P18" i="13" s="1"/>
  <c r="S40" i="5"/>
  <c r="D28" i="6"/>
  <c r="S30" i="5"/>
  <c r="D65" i="6"/>
  <c r="S67" i="5"/>
  <c r="D51" i="6"/>
  <c r="N31" i="13" s="1"/>
  <c r="S53" i="5"/>
  <c r="D23" i="6"/>
  <c r="S25" i="5"/>
  <c r="D38" i="13"/>
  <c r="I42" i="13"/>
  <c r="N32" i="13"/>
  <c r="D46" i="13"/>
  <c r="E32" i="13"/>
  <c r="G23" i="13"/>
  <c r="F42" i="13"/>
  <c r="U38" i="13"/>
  <c r="L23" i="13"/>
  <c r="P46" i="13"/>
  <c r="B42" i="13"/>
  <c r="S38" i="13"/>
  <c r="C40" i="13"/>
  <c r="B32" i="13"/>
  <c r="C32" i="13"/>
  <c r="R23" i="13"/>
  <c r="L42" i="13"/>
  <c r="E38" i="13"/>
  <c r="K11" i="13"/>
  <c r="K40" i="13"/>
  <c r="D40" i="13"/>
  <c r="J32" i="13"/>
  <c r="O32" i="13"/>
  <c r="T23" i="13"/>
  <c r="I38" i="13"/>
  <c r="G42" i="13"/>
  <c r="R42" i="13"/>
  <c r="M42" i="13"/>
  <c r="D42" i="13"/>
  <c r="C42" i="13"/>
  <c r="P42" i="13"/>
  <c r="N42" i="13"/>
  <c r="T42" i="13"/>
  <c r="O40" i="13"/>
  <c r="P40" i="13"/>
  <c r="I32" i="13"/>
  <c r="L32" i="13"/>
  <c r="D23" i="13"/>
  <c r="H42" i="13"/>
  <c r="K42" i="13"/>
  <c r="F38" i="13"/>
  <c r="P38" i="13"/>
  <c r="C38" i="13"/>
  <c r="G38" i="13"/>
  <c r="H38" i="13"/>
  <c r="R38" i="13"/>
  <c r="K38" i="13"/>
  <c r="T38" i="13"/>
  <c r="Q38" i="13"/>
  <c r="O27" i="13"/>
  <c r="B27" i="13"/>
  <c r="S27" i="13"/>
  <c r="E27" i="13"/>
  <c r="G27" i="13"/>
  <c r="F27" i="13"/>
  <c r="D27" i="13"/>
  <c r="Q40" i="13"/>
  <c r="M40" i="13"/>
  <c r="L40" i="13"/>
  <c r="U32" i="13"/>
  <c r="R32" i="13"/>
  <c r="K32" i="13"/>
  <c r="F23" i="13"/>
  <c r="F11" i="13"/>
  <c r="N27" i="13"/>
  <c r="E42" i="13"/>
  <c r="Q42" i="13"/>
  <c r="O38" i="13"/>
  <c r="B38" i="13"/>
  <c r="S40" i="13"/>
  <c r="N40" i="13"/>
  <c r="B40" i="13"/>
  <c r="G32" i="13"/>
  <c r="Q32" i="13"/>
  <c r="P32" i="13"/>
  <c r="U42" i="13"/>
  <c r="O42" i="13"/>
  <c r="M38" i="13"/>
  <c r="L38" i="13"/>
  <c r="M23" i="13"/>
  <c r="N23" i="13"/>
  <c r="P23" i="13"/>
  <c r="S23" i="13"/>
  <c r="B23" i="13"/>
  <c r="U23" i="13"/>
  <c r="C23" i="13"/>
  <c r="O23" i="13"/>
  <c r="K23" i="13"/>
  <c r="I23" i="13"/>
  <c r="H23" i="13"/>
  <c r="Q23" i="13"/>
  <c r="E9" i="13"/>
  <c r="P9" i="13"/>
  <c r="U8" i="13"/>
  <c r="Q8" i="13"/>
  <c r="U40" i="13"/>
  <c r="H40" i="13"/>
  <c r="H32" i="13"/>
  <c r="F32" i="13"/>
  <c r="J23" i="13"/>
  <c r="J42" i="13"/>
  <c r="S42" i="13"/>
  <c r="N38" i="13"/>
  <c r="J38" i="13"/>
  <c r="B37" i="13" l="1"/>
  <c r="F46" i="13"/>
  <c r="J45" i="13"/>
  <c r="S39" i="13"/>
  <c r="U19" i="13"/>
  <c r="L8" i="13"/>
  <c r="U39" i="13"/>
  <c r="Q19" i="13"/>
  <c r="B39" i="13"/>
  <c r="E8" i="13"/>
  <c r="O10" i="13"/>
  <c r="L13" i="13"/>
  <c r="R30" i="13"/>
  <c r="P31" i="13"/>
  <c r="N46" i="13"/>
  <c r="K37" i="13"/>
  <c r="K46" i="13"/>
  <c r="B35" i="13"/>
  <c r="U46" i="13"/>
  <c r="I46" i="13"/>
  <c r="K6" i="13"/>
  <c r="E46" i="13"/>
  <c r="P20" i="13"/>
  <c r="C46" i="13"/>
  <c r="J46" i="13"/>
  <c r="O44" i="13"/>
  <c r="Q29" i="13"/>
  <c r="L44" i="13"/>
  <c r="I29" i="13"/>
  <c r="O35" i="13"/>
  <c r="K39" i="13"/>
  <c r="P28" i="13"/>
  <c r="F33" i="13"/>
  <c r="E17" i="13"/>
  <c r="G45" i="13"/>
  <c r="K45" i="13"/>
  <c r="G19" i="13"/>
  <c r="R45" i="13"/>
  <c r="L39" i="13"/>
  <c r="I8" i="13"/>
  <c r="J44" i="13"/>
  <c r="N29" i="13"/>
  <c r="T39" i="13"/>
  <c r="O45" i="13"/>
  <c r="S11" i="13"/>
  <c r="L46" i="13"/>
  <c r="P25" i="13"/>
  <c r="H30" i="13"/>
  <c r="C6" i="13"/>
  <c r="R35" i="13"/>
  <c r="M25" i="13"/>
  <c r="L27" i="13"/>
  <c r="Q39" i="13"/>
  <c r="I25" i="13"/>
  <c r="G30" i="13"/>
  <c r="Q13" i="13"/>
  <c r="J15" i="13"/>
  <c r="I9" i="13"/>
  <c r="K35" i="13"/>
  <c r="R24" i="13"/>
  <c r="N35" i="13"/>
  <c r="B24" i="13"/>
  <c r="K8" i="13"/>
  <c r="H9" i="13"/>
  <c r="O9" i="13"/>
  <c r="T9" i="13"/>
  <c r="O6" i="13"/>
  <c r="P27" i="13"/>
  <c r="K22" i="13"/>
  <c r="Q46" i="13"/>
  <c r="H39" i="13"/>
  <c r="T46" i="13"/>
  <c r="F8" i="13"/>
  <c r="G26" i="13"/>
  <c r="M30" i="13"/>
  <c r="Q26" i="13"/>
  <c r="D12" i="13"/>
  <c r="K25" i="13"/>
  <c r="M26" i="13"/>
  <c r="E10" i="13"/>
  <c r="P12" i="13"/>
  <c r="O25" i="13"/>
  <c r="T31" i="13"/>
  <c r="U10" i="13"/>
  <c r="S22" i="13"/>
  <c r="I30" i="13"/>
  <c r="T10" i="13"/>
  <c r="H10" i="13"/>
  <c r="U15" i="13"/>
  <c r="F10" i="13"/>
  <c r="D33" i="13"/>
  <c r="D10" i="13"/>
  <c r="C10" i="13"/>
  <c r="B25" i="13"/>
  <c r="S33" i="13"/>
  <c r="N10" i="13"/>
  <c r="L17" i="13"/>
  <c r="C13" i="13"/>
  <c r="K33" i="13"/>
  <c r="Q11" i="13"/>
  <c r="P22" i="13"/>
  <c r="O30" i="13"/>
  <c r="C26" i="13"/>
  <c r="U36" i="13"/>
  <c r="D21" i="13"/>
  <c r="T26" i="13"/>
  <c r="S13" i="13"/>
  <c r="L26" i="13"/>
  <c r="O36" i="13"/>
  <c r="Q22" i="13"/>
  <c r="S12" i="13"/>
  <c r="H26" i="13"/>
  <c r="C25" i="13"/>
  <c r="B26" i="13"/>
  <c r="N25" i="13"/>
  <c r="D30" i="13"/>
  <c r="M12" i="13"/>
  <c r="B22" i="13"/>
  <c r="S10" i="13"/>
  <c r="E12" i="13"/>
  <c r="H34" i="13"/>
  <c r="L25" i="13"/>
  <c r="J25" i="13"/>
  <c r="B36" i="13"/>
  <c r="P10" i="13"/>
  <c r="U25" i="13"/>
  <c r="F30" i="13"/>
  <c r="L30" i="13"/>
  <c r="I12" i="13"/>
  <c r="R36" i="13"/>
  <c r="O31" i="13"/>
  <c r="O12" i="13"/>
  <c r="P26" i="13"/>
  <c r="T22" i="13"/>
  <c r="U12" i="13"/>
  <c r="S15" i="13"/>
  <c r="F12" i="13"/>
  <c r="C36" i="13"/>
  <c r="R25" i="13"/>
  <c r="G13" i="13"/>
  <c r="M33" i="13"/>
  <c r="I22" i="13"/>
  <c r="N13" i="13"/>
  <c r="F18" i="13"/>
  <c r="N12" i="13"/>
  <c r="D22" i="13"/>
  <c r="J12" i="13"/>
  <c r="Q30" i="13"/>
  <c r="S30" i="13"/>
  <c r="M22" i="13"/>
  <c r="J18" i="13"/>
  <c r="N43" i="13"/>
  <c r="D26" i="13"/>
  <c r="J34" i="13"/>
  <c r="S25" i="13"/>
  <c r="O26" i="13"/>
  <c r="C30" i="13"/>
  <c r="Q25" i="13"/>
  <c r="D25" i="13"/>
  <c r="N26" i="13"/>
  <c r="Q10" i="13"/>
  <c r="F22" i="13"/>
  <c r="I20" i="13"/>
  <c r="J30" i="13"/>
  <c r="T30" i="13"/>
  <c r="I10" i="13"/>
  <c r="K36" i="13"/>
  <c r="G10" i="13"/>
  <c r="K43" i="13"/>
  <c r="O14" i="13"/>
  <c r="U18" i="13"/>
  <c r="K10" i="13"/>
  <c r="S17" i="13"/>
  <c r="D31" i="13"/>
  <c r="O22" i="13"/>
  <c r="K26" i="13"/>
  <c r="U17" i="13"/>
  <c r="H15" i="13"/>
  <c r="L12" i="13"/>
  <c r="E31" i="13"/>
  <c r="D36" i="13"/>
  <c r="T25" i="13"/>
  <c r="F25" i="13"/>
  <c r="I26" i="13"/>
  <c r="B31" i="13"/>
  <c r="U22" i="13"/>
  <c r="P34" i="13"/>
  <c r="P30" i="13"/>
  <c r="B30" i="13"/>
  <c r="N22" i="13"/>
  <c r="K17" i="13"/>
  <c r="E34" i="13"/>
  <c r="U30" i="13"/>
  <c r="C22" i="13"/>
  <c r="U26" i="13"/>
  <c r="R10" i="13"/>
  <c r="C7" i="13"/>
  <c r="B10" i="13"/>
  <c r="S36" i="13"/>
  <c r="S26" i="13"/>
  <c r="C12" i="13"/>
  <c r="L22" i="13"/>
  <c r="Q12" i="13"/>
  <c r="L31" i="13"/>
  <c r="G22" i="13"/>
  <c r="H22" i="13"/>
  <c r="K30" i="13"/>
  <c r="E22" i="13"/>
  <c r="I43" i="13"/>
  <c r="N18" i="13"/>
  <c r="E43" i="13"/>
  <c r="D34" i="13"/>
  <c r="U34" i="13"/>
  <c r="Q20" i="13"/>
  <c r="U14" i="13"/>
  <c r="S14" i="13"/>
  <c r="K21" i="13"/>
  <c r="K20" i="13"/>
  <c r="F43" i="13"/>
  <c r="T7" i="13"/>
  <c r="M34" i="13"/>
  <c r="S34" i="13"/>
  <c r="J20" i="13"/>
  <c r="H14" i="13"/>
  <c r="M14" i="13"/>
  <c r="B14" i="13"/>
  <c r="H7" i="13"/>
  <c r="E16" i="13"/>
  <c r="C21" i="13"/>
  <c r="L43" i="13"/>
  <c r="I18" i="13"/>
  <c r="S18" i="13"/>
  <c r="C14" i="13"/>
  <c r="O21" i="13"/>
  <c r="N7" i="13"/>
  <c r="T21" i="13"/>
  <c r="I21" i="13"/>
  <c r="B18" i="13"/>
  <c r="Q18" i="13"/>
  <c r="R18" i="13"/>
  <c r="Q14" i="13"/>
  <c r="R7" i="13"/>
  <c r="T43" i="13"/>
  <c r="E7" i="13"/>
  <c r="O43" i="13"/>
  <c r="Q34" i="13"/>
  <c r="S7" i="13"/>
  <c r="L20" i="13"/>
  <c r="I14" i="13"/>
  <c r="E14" i="13"/>
  <c r="H43" i="13"/>
  <c r="I34" i="13"/>
  <c r="B34" i="13"/>
  <c r="L7" i="13"/>
  <c r="B21" i="13"/>
  <c r="M20" i="13"/>
  <c r="G14" i="13"/>
  <c r="L34" i="13"/>
  <c r="B43" i="13"/>
  <c r="N21" i="13"/>
  <c r="P21" i="13"/>
  <c r="L18" i="13"/>
  <c r="P14" i="13"/>
  <c r="F34" i="13"/>
  <c r="B41" i="13"/>
  <c r="N20" i="13"/>
  <c r="B46" i="13"/>
  <c r="R43" i="13"/>
  <c r="H20" i="13"/>
  <c r="B7" i="13"/>
  <c r="H18" i="13"/>
  <c r="U20" i="13"/>
  <c r="D18" i="13"/>
  <c r="M18" i="13"/>
  <c r="N34" i="13"/>
  <c r="T20" i="13"/>
  <c r="J14" i="13"/>
  <c r="M43" i="13"/>
  <c r="T14" i="13"/>
  <c r="D14" i="13"/>
  <c r="F21" i="13"/>
  <c r="T18" i="13"/>
  <c r="F14" i="13"/>
  <c r="R21" i="13"/>
  <c r="G7" i="13"/>
  <c r="K18" i="13"/>
  <c r="B20" i="13"/>
  <c r="Q21" i="13"/>
  <c r="U21" i="13"/>
  <c r="R14" i="13"/>
  <c r="U7" i="13"/>
  <c r="G18" i="13"/>
  <c r="S21" i="13"/>
  <c r="C20" i="13"/>
  <c r="B16" i="13"/>
  <c r="F31" i="13"/>
  <c r="K12" i="13"/>
  <c r="G34" i="13"/>
  <c r="G40" i="13"/>
  <c r="C43" i="13"/>
  <c r="K14" i="13"/>
  <c r="E21" i="13"/>
  <c r="K34" i="13"/>
  <c r="J7" i="13"/>
  <c r="U43" i="13"/>
  <c r="G21" i="13"/>
  <c r="M21" i="13"/>
  <c r="K7" i="13"/>
  <c r="D43" i="13"/>
  <c r="S20" i="13"/>
  <c r="T34" i="13"/>
  <c r="L21" i="13"/>
  <c r="G43" i="13"/>
  <c r="C34" i="13"/>
  <c r="O34" i="13"/>
  <c r="J43" i="13"/>
  <c r="Q7" i="13"/>
  <c r="S43" i="13"/>
  <c r="I7" i="13"/>
  <c r="R40" i="13"/>
  <c r="F7" i="13"/>
  <c r="E18" i="13"/>
  <c r="P43" i="13"/>
  <c r="P7" i="13"/>
  <c r="O7" i="13"/>
  <c r="M7" i="13"/>
  <c r="O18" i="13"/>
  <c r="G25" i="13"/>
  <c r="M41" i="13"/>
  <c r="J24" i="13"/>
  <c r="F44" i="13"/>
  <c r="T41" i="13"/>
  <c r="H37" i="13"/>
  <c r="S29" i="13"/>
  <c r="T24" i="13"/>
  <c r="H24" i="13"/>
  <c r="P44" i="13"/>
  <c r="R16" i="13"/>
  <c r="C41" i="13"/>
  <c r="K27" i="13"/>
  <c r="T15" i="13"/>
  <c r="G44" i="13"/>
  <c r="E44" i="13"/>
  <c r="I36" i="13"/>
  <c r="H31" i="13"/>
  <c r="B15" i="13"/>
  <c r="S6" i="13"/>
  <c r="S31" i="13"/>
  <c r="M24" i="13"/>
  <c r="E36" i="13"/>
  <c r="N6" i="13"/>
  <c r="I6" i="13"/>
  <c r="H27" i="13"/>
  <c r="C31" i="13"/>
  <c r="T37" i="13"/>
  <c r="M29" i="13"/>
  <c r="U41" i="13"/>
  <c r="L41" i="13"/>
  <c r="M27" i="13"/>
  <c r="D37" i="13"/>
  <c r="B45" i="13"/>
  <c r="F36" i="13"/>
  <c r="J40" i="13"/>
  <c r="F40" i="13"/>
  <c r="D41" i="13"/>
  <c r="H44" i="13"/>
  <c r="Q44" i="13"/>
  <c r="P6" i="13"/>
  <c r="U24" i="13"/>
  <c r="H6" i="13"/>
  <c r="R31" i="13"/>
  <c r="M37" i="13"/>
  <c r="L29" i="13"/>
  <c r="F41" i="13"/>
  <c r="R41" i="13"/>
  <c r="K24" i="13"/>
  <c r="M36" i="13"/>
  <c r="Q16" i="13"/>
  <c r="M31" i="13"/>
  <c r="I37" i="13"/>
  <c r="K29" i="13"/>
  <c r="H41" i="13"/>
  <c r="N41" i="13"/>
  <c r="S44" i="13"/>
  <c r="S16" i="13"/>
  <c r="P16" i="13"/>
  <c r="I31" i="13"/>
  <c r="F24" i="13"/>
  <c r="Q15" i="13"/>
  <c r="P29" i="13"/>
  <c r="Q41" i="13"/>
  <c r="G41" i="13"/>
  <c r="H16" i="13"/>
  <c r="J37" i="13"/>
  <c r="C44" i="13"/>
  <c r="J6" i="13"/>
  <c r="K41" i="13"/>
  <c r="P41" i="13"/>
  <c r="U44" i="13"/>
  <c r="Q27" i="13"/>
  <c r="R37" i="13"/>
  <c r="G16" i="13"/>
  <c r="P15" i="13"/>
  <c r="P36" i="13"/>
  <c r="S37" i="13"/>
  <c r="D16" i="13"/>
  <c r="E24" i="13"/>
  <c r="P24" i="13"/>
  <c r="G36" i="13"/>
  <c r="G6" i="13"/>
  <c r="E6" i="13"/>
  <c r="C27" i="13"/>
  <c r="J16" i="13"/>
  <c r="K31" i="13"/>
  <c r="P37" i="13"/>
  <c r="F29" i="13"/>
  <c r="U29" i="13"/>
  <c r="O41" i="13"/>
  <c r="N44" i="13"/>
  <c r="R29" i="13"/>
  <c r="K13" i="13"/>
  <c r="R27" i="13"/>
  <c r="J27" i="13"/>
  <c r="I27" i="13"/>
  <c r="I24" i="13"/>
  <c r="B44" i="13"/>
  <c r="N24" i="13"/>
  <c r="O15" i="13"/>
  <c r="E41" i="13"/>
  <c r="G24" i="13"/>
  <c r="B6" i="13"/>
  <c r="L37" i="13"/>
  <c r="B29" i="13"/>
  <c r="T29" i="13"/>
  <c r="E15" i="13"/>
  <c r="T44" i="13"/>
  <c r="I41" i="13"/>
  <c r="T36" i="13"/>
  <c r="I16" i="13"/>
  <c r="G15" i="13"/>
  <c r="J36" i="13"/>
  <c r="N16" i="13"/>
  <c r="C24" i="13"/>
  <c r="D24" i="13"/>
  <c r="L36" i="13"/>
  <c r="R6" i="13"/>
  <c r="U6" i="13"/>
  <c r="U27" i="13"/>
  <c r="T16" i="13"/>
  <c r="U31" i="13"/>
  <c r="N37" i="13"/>
  <c r="G29" i="13"/>
  <c r="O29" i="13"/>
  <c r="S41" i="13"/>
  <c r="T13" i="13"/>
  <c r="Q36" i="13"/>
  <c r="J29" i="13"/>
  <c r="F6" i="13"/>
  <c r="R20" i="13"/>
  <c r="O24" i="13"/>
  <c r="M46" i="13"/>
  <c r="O17" i="13"/>
  <c r="M44" i="13"/>
  <c r="R15" i="13"/>
  <c r="R44" i="13"/>
  <c r="Q24" i="13"/>
  <c r="T6" i="13"/>
  <c r="D29" i="13"/>
  <c r="F37" i="13"/>
  <c r="O16" i="13"/>
  <c r="C37" i="13"/>
  <c r="C29" i="13"/>
  <c r="H29" i="13"/>
  <c r="J41" i="13"/>
  <c r="L6" i="13"/>
  <c r="E20" i="13"/>
  <c r="B13" i="13"/>
  <c r="D20" i="13"/>
  <c r="H12" i="13"/>
  <c r="S46" i="13"/>
  <c r="G20" i="13"/>
  <c r="B28" i="13"/>
  <c r="D28" i="13"/>
  <c r="K28" i="13"/>
  <c r="P8" i="13"/>
  <c r="D9" i="13"/>
  <c r="S45" i="13"/>
  <c r="E39" i="13"/>
  <c r="C19" i="13"/>
  <c r="M8" i="13"/>
  <c r="N8" i="13"/>
  <c r="T35" i="13"/>
  <c r="C9" i="13"/>
  <c r="D17" i="13"/>
  <c r="L19" i="13"/>
  <c r="C28" i="13"/>
  <c r="P13" i="13"/>
  <c r="Q17" i="13"/>
  <c r="R11" i="13"/>
  <c r="I33" i="13"/>
  <c r="M45" i="13"/>
  <c r="U45" i="13"/>
  <c r="M17" i="13"/>
  <c r="S28" i="13"/>
  <c r="K19" i="13"/>
  <c r="P39" i="13"/>
  <c r="O39" i="13"/>
  <c r="O11" i="13"/>
  <c r="O19" i="13"/>
  <c r="J28" i="13"/>
  <c r="J9" i="13"/>
  <c r="U35" i="13"/>
  <c r="J8" i="13"/>
  <c r="O8" i="13"/>
  <c r="I28" i="13"/>
  <c r="E13" i="13"/>
  <c r="B33" i="13"/>
  <c r="G39" i="13"/>
  <c r="U11" i="13"/>
  <c r="J33" i="13"/>
  <c r="H8" i="13"/>
  <c r="D8" i="13"/>
  <c r="L35" i="13"/>
  <c r="R9" i="13"/>
  <c r="F17" i="13"/>
  <c r="M19" i="13"/>
  <c r="F35" i="13"/>
  <c r="E28" i="13"/>
  <c r="I13" i="13"/>
  <c r="C33" i="13"/>
  <c r="H45" i="13"/>
  <c r="U28" i="13"/>
  <c r="J39" i="13"/>
  <c r="P11" i="13"/>
  <c r="G11" i="13"/>
  <c r="H19" i="13"/>
  <c r="M11" i="13"/>
  <c r="E37" i="13"/>
  <c r="N28" i="13"/>
  <c r="C35" i="13"/>
  <c r="T17" i="13"/>
  <c r="H13" i="13"/>
  <c r="R8" i="13"/>
  <c r="F45" i="13"/>
  <c r="G17" i="13"/>
  <c r="Q35" i="13"/>
  <c r="E45" i="13"/>
  <c r="N33" i="13"/>
  <c r="S19" i="13"/>
  <c r="G8" i="13"/>
  <c r="J35" i="13"/>
  <c r="B9" i="13"/>
  <c r="J17" i="13"/>
  <c r="B17" i="13"/>
  <c r="H17" i="13"/>
  <c r="O28" i="13"/>
  <c r="M13" i="13"/>
  <c r="H33" i="13"/>
  <c r="C45" i="13"/>
  <c r="N11" i="13"/>
  <c r="M39" i="13"/>
  <c r="J11" i="13"/>
  <c r="T11" i="13"/>
  <c r="J19" i="13"/>
  <c r="P33" i="13"/>
  <c r="B11" i="13"/>
  <c r="S35" i="13"/>
  <c r="Q45" i="13"/>
  <c r="H11" i="13"/>
  <c r="M28" i="13"/>
  <c r="R17" i="13"/>
  <c r="P17" i="13"/>
  <c r="O33" i="13"/>
  <c r="I19" i="13"/>
  <c r="G28" i="13"/>
  <c r="U13" i="13"/>
  <c r="F9" i="13"/>
  <c r="E33" i="13"/>
  <c r="D45" i="13"/>
  <c r="C39" i="13"/>
  <c r="D39" i="13"/>
  <c r="I11" i="13"/>
  <c r="C11" i="13"/>
  <c r="H35" i="13"/>
  <c r="D19" i="13"/>
  <c r="N39" i="13"/>
  <c r="F13" i="13"/>
  <c r="D13" i="13"/>
  <c r="S9" i="13"/>
  <c r="E11" i="13"/>
  <c r="M35" i="13"/>
  <c r="L9" i="13"/>
  <c r="I17" i="13"/>
  <c r="N17" i="13"/>
  <c r="Q33" i="13"/>
  <c r="F28" i="13"/>
  <c r="I45" i="13"/>
  <c r="U33" i="13"/>
  <c r="K9" i="13"/>
  <c r="Q28" i="13"/>
  <c r="L28" i="13"/>
  <c r="J13" i="13"/>
  <c r="T33" i="13"/>
  <c r="N9" i="13"/>
  <c r="R33" i="13"/>
  <c r="N45" i="13"/>
  <c r="F39" i="13"/>
  <c r="D11" i="13"/>
  <c r="G33" i="13"/>
  <c r="Q9" i="13"/>
  <c r="I35" i="13"/>
  <c r="L15" i="13"/>
  <c r="L45" i="13"/>
  <c r="O13" i="13"/>
  <c r="H36" i="13"/>
  <c r="T12" i="13"/>
  <c r="G46" i="13"/>
  <c r="J10" i="13"/>
  <c r="F15" i="13"/>
  <c r="H28" i="13"/>
  <c r="C17" i="13"/>
  <c r="L33" i="13"/>
  <c r="R39" i="13"/>
  <c r="G35" i="13"/>
  <c r="G12" i="13"/>
  <c r="F20" i="13"/>
  <c r="D35" i="13"/>
  <c r="I44" i="13"/>
  <c r="D15" i="13"/>
  <c r="Q37" i="13"/>
  <c r="O46" i="13"/>
  <c r="T28" i="13"/>
  <c r="R13" i="13"/>
  <c r="G37" i="13"/>
  <c r="M16" i="13"/>
  <c r="E35" i="13"/>
  <c r="L24" i="13"/>
  <c r="R28" i="13"/>
  <c r="B8" i="13"/>
  <c r="P19" i="13"/>
  <c r="G9" i="13"/>
  <c r="J31" i="13"/>
  <c r="N15" i="13"/>
  <c r="B19" i="13"/>
  <c r="K15" i="13"/>
  <c r="E19" i="13"/>
  <c r="D6" i="13"/>
  <c r="I15" i="13"/>
  <c r="Q6" i="13"/>
  <c r="K44" i="13"/>
  <c r="C15" i="13"/>
  <c r="L16" i="13"/>
  <c r="F16" i="13"/>
  <c r="U16" i="13"/>
  <c r="T45" i="13"/>
  <c r="N19" i="13"/>
  <c r="T8" i="13"/>
  <c r="U9" i="13"/>
  <c r="G31" i="13"/>
  <c r="M15" i="13"/>
  <c r="F19" i="13"/>
  <c r="T19" i="13"/>
  <c r="E40" i="13"/>
  <c r="L10" i="13"/>
  <c r="H46" i="13"/>
  <c r="D32" i="13"/>
  <c r="K16" i="13"/>
  <c r="R26" i="13"/>
  <c r="O20" i="13"/>
  <c r="C8" i="13"/>
  <c r="F26" i="13"/>
  <c r="U37" i="13"/>
  <c r="S32" i="13"/>
  <c r="E25" i="13"/>
  <c r="J26" i="13"/>
  <c r="M32" i="13"/>
  <c r="Q31" i="13"/>
  <c r="B12" i="13"/>
  <c r="T40" i="13"/>
  <c r="H21" i="13"/>
  <c r="C18" i="13"/>
  <c r="L14" i="13"/>
  <c r="R22" i="13"/>
  <c r="N30" i="13"/>
  <c r="U47" i="13" l="1"/>
  <c r="N47" i="13"/>
  <c r="O47" i="13"/>
  <c r="J47" i="13"/>
  <c r="P47" i="13"/>
  <c r="D47" i="13"/>
  <c r="K47" i="13"/>
  <c r="L47" i="13"/>
  <c r="M47" i="13"/>
  <c r="I47" i="13"/>
  <c r="B47" i="13"/>
  <c r="C47" i="13"/>
  <c r="S47" i="13"/>
  <c r="T47" i="13"/>
  <c r="Q47" i="13"/>
  <c r="G47" i="13"/>
  <c r="R47" i="13"/>
  <c r="F47" i="13"/>
  <c r="E47" i="13"/>
  <c r="H47" i="13"/>
  <c r="F1" i="13" l="1"/>
  <c r="G1" i="13" s="1"/>
  <c r="B19" i="12"/>
  <c r="R4" i="9"/>
  <c r="D19" i="12" l="1"/>
  <c r="S4" i="9"/>
</calcChain>
</file>

<file path=xl/sharedStrings.xml><?xml version="1.0" encoding="utf-8"?>
<sst xmlns="http://schemas.openxmlformats.org/spreadsheetml/2006/main" count="179" uniqueCount="34">
  <si>
    <t>Interest Rate</t>
  </si>
  <si>
    <t>Term</t>
  </si>
  <si>
    <t>Whole Life</t>
  </si>
  <si>
    <t>With Intervention</t>
  </si>
  <si>
    <t>Total</t>
  </si>
  <si>
    <t>Without Intervention</t>
  </si>
  <si>
    <t>Age</t>
  </si>
  <si>
    <t>Very Low Risk</t>
  </si>
  <si>
    <t xml:space="preserve">Low Risk </t>
  </si>
  <si>
    <t xml:space="preserve">Medium Risk </t>
  </si>
  <si>
    <t>High Risk</t>
  </si>
  <si>
    <t>Total %</t>
  </si>
  <si>
    <t>Participation</t>
  </si>
  <si>
    <t>No Interventions</t>
  </si>
  <si>
    <t>Smoking Cessation</t>
  </si>
  <si>
    <t>Wellness Program</t>
  </si>
  <si>
    <t>Chronic Disease Management</t>
  </si>
  <si>
    <t xml:space="preserve">Cancer Prevention Strategies </t>
  </si>
  <si>
    <t xml:space="preserve">1 + 2 Smoking + Wellness </t>
  </si>
  <si>
    <t xml:space="preserve">1 + 3 Smoking + Chronic </t>
  </si>
  <si>
    <t>1 + 4 Smoking + Cancer</t>
  </si>
  <si>
    <t xml:space="preserve">2 + 3 Wellness  + Chronic </t>
  </si>
  <si>
    <t>2 + 4 Wellness  + Cancer</t>
  </si>
  <si>
    <t xml:space="preserve">3 + 4 Chronic  + Cancer </t>
  </si>
  <si>
    <t xml:space="preserve">1 + 2 + 3 Smoking  + Wellness + Chronic </t>
  </si>
  <si>
    <t>1 + 2 + 4 Smoking + Wellness + Cancer</t>
  </si>
  <si>
    <t>1 + 3 + 4 Smoking + Chronic + Cancer</t>
  </si>
  <si>
    <t xml:space="preserve"> 2 + 3 + 4 Wellness + Chronic + Cancer</t>
  </si>
  <si>
    <t>1 + 2 + 3 + 4 Smoking + Wellness + Chronic + Cancer</t>
  </si>
  <si>
    <t>Aggregate Premium</t>
  </si>
  <si>
    <t>No Intervention</t>
  </si>
  <si>
    <t xml:space="preserve">Moderate Risk </t>
  </si>
  <si>
    <t>Aggregate Benefit w/ interventions</t>
  </si>
  <si>
    <t>Aggregate Benefit w/o 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</si>
</sst>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3" formatCode="_(* #,##0.00_);_(* \(#,##0.00\);_(* &quot;-&quot;??_);_(@_)"/>
    <numFmt numFmtId="164" formatCode="0.0000"/>
    <numFmt numFmtId="165" formatCode="#,##0.000000"/>
    <numFmt numFmtId="166" formatCode="0.0%"/>
    <numFmt numFmtId="167" formatCode="0.000%"/>
  </numFmts>
  <fonts count="4" x14ac:knownFonts="1">
    <font>
      <sz val="10"/>
      <name val="Arial"/>
      <family val="2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  <xf numFmtId="165" fontId="1" fillId="0" borderId="0" xfId="1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166" fontId="0" fillId="0" borderId="0" xfId="3" applyNumberFormat="1" applyFont="1" applyAlignment="1">
      <alignment wrapText="1"/>
    </xf>
    <xf numFmtId="10" fontId="0" fillId="0" borderId="0" xfId="0" applyNumberFormat="1"/>
    <xf numFmtId="10" fontId="0" fillId="0" borderId="0" xfId="3" applyNumberFormat="1" applyFont="1"/>
    <xf numFmtId="0" fontId="3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43" fontId="0" fillId="0" borderId="0" xfId="2" applyFont="1"/>
    <xf numFmtId="0" fontId="3" fillId="0" borderId="0" xfId="0" applyFont="1" applyAlignment="1">
      <alignment horizontal="right"/>
    </xf>
    <xf numFmtId="8" fontId="0" fillId="0" borderId="0" xfId="0" applyNumberFormat="1"/>
    <xf numFmtId="43" fontId="3" fillId="0" borderId="0" xfId="2" applyFont="1"/>
    <xf numFmtId="165" fontId="1" fillId="0" borderId="0" xfId="3" applyNumberFormat="1" applyFont="1" applyAlignment="1">
      <alignment horizontal="center" wrapText="1"/>
    </xf>
  </cellXfs>
  <cellStyles count="4">
    <cellStyle name="Comma" xfId="2" builtinId="3"/>
    <cellStyle name="Normal" xfId="0" builtinId="0"/>
    <cellStyle name="Per cent" xfId="3" builtinId="5"/>
    <cellStyle name="Per cent 2" xfId="1" xr:uid="{85A9F50D-3241-2B41-B739-AC535CA5EE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nsw-my.sharepoint.com/personal/z5362944_ad_unsw_edu_au/Documents/2024%20Trimester%201/ACTL%204001%20Actuarial%20Theory%20and%20Practice%20A/Group%20Project/Wallaby%20Consulting/Coding%20and%20Modelling/Pricing%20and%20Cost/Intervention%20Modelling.xlsx" TargetMode="External"/><Relationship Id="rId2" Type="http://schemas.microsoft.com/office/2019/04/relationships/externalLinkLongPath" Target="/personal/z5362944_ad_unsw_edu_au/Documents/2024%20Trimester%201/ACTL%204001%20Actuarial%20Theory%20and%20Practice%20A/Group%20Project/Wallaby%20Consulting/Coding%20and%20Modelling/Pricing%20and%20Cost/Intervention%20Modelling.xlsx?2B7845B8" TargetMode="External"/><Relationship Id="rId1" Type="http://schemas.openxmlformats.org/officeDocument/2006/relationships/externalLinkPath" Target="file:///2B7845B8/Intervention%20Model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nterventions"/>
      <sheetName val="Intervention Costs"/>
      <sheetName val="cost_sensitivities"/>
      <sheetName val="Premium Calc (Base)"/>
      <sheetName val="Premium Calc Exp. Loaded (Base)"/>
      <sheetName val="Mortality (No Interventions)"/>
      <sheetName val="Mortality (No Interventions) L"/>
      <sheetName val="Mortality (No Interventions) H"/>
      <sheetName val="Mortality (Interventions)"/>
      <sheetName val="Mortality (Interventions) L"/>
      <sheetName val="Mortality (Interventions) H"/>
      <sheetName val="Premium Calc (Interventions)"/>
      <sheetName val="Mortality"/>
      <sheetName val="inflation"/>
      <sheetName val="Inforce projections"/>
      <sheetName val="Age distribution"/>
      <sheetName val="Interest rate"/>
      <sheetName val="Amelia Interest Rate Forecast"/>
      <sheetName val="Lapse Rates"/>
      <sheetName val="underwriting nala"/>
      <sheetName val="Age by Underwriting Cla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AA37">
            <v>16392.606501890034</v>
          </cell>
          <cell r="AB37">
            <v>16210.22671089687</v>
          </cell>
          <cell r="AC37">
            <v>16107.331107214135</v>
          </cell>
          <cell r="AD37">
            <v>16057.705487751926</v>
          </cell>
          <cell r="AE37">
            <v>16044.912302839803</v>
          </cell>
          <cell r="AF37">
            <v>16058.024017516724</v>
          </cell>
          <cell r="AG37">
            <v>16089.439567118499</v>
          </cell>
          <cell r="AH37">
            <v>16133.676120185204</v>
          </cell>
          <cell r="AI37">
            <v>16186.658480925866</v>
          </cell>
          <cell r="AJ37">
            <v>16245.280159225576</v>
          </cell>
          <cell r="AK37">
            <v>16307.121079010474</v>
          </cell>
          <cell r="AL37">
            <v>16370.259776895453</v>
          </cell>
          <cell r="AM37">
            <v>16433.144811197635</v>
          </cell>
          <cell r="AN37">
            <v>16494.504499185659</v>
          </cell>
          <cell r="AO37">
            <v>16553.282171899897</v>
          </cell>
          <cell r="AP37">
            <v>16608.588839717919</v>
          </cell>
          <cell r="AQ37">
            <v>16659.667997117907</v>
          </cell>
          <cell r="AR37">
            <v>16705.869055423482</v>
          </cell>
          <cell r="AS37">
            <v>16746.627014268332</v>
          </cell>
          <cell r="AT37">
            <v>16781.446714513389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AA38">
            <v>16392.606501890034</v>
          </cell>
          <cell r="AB38">
            <v>16210.22671089687</v>
          </cell>
          <cell r="AC38">
            <v>16107.331107214135</v>
          </cell>
          <cell r="AD38">
            <v>16057.705487751926</v>
          </cell>
          <cell r="AE38">
            <v>16044.912302839803</v>
          </cell>
          <cell r="AF38">
            <v>16058.024017516724</v>
          </cell>
          <cell r="AG38">
            <v>16089.439567118499</v>
          </cell>
          <cell r="AH38">
            <v>16133.676120185204</v>
          </cell>
          <cell r="AI38">
            <v>16186.658480925866</v>
          </cell>
          <cell r="AJ38">
            <v>16245.280159225576</v>
          </cell>
          <cell r="AK38">
            <v>16307.121079010474</v>
          </cell>
          <cell r="AL38">
            <v>16370.259776895453</v>
          </cell>
          <cell r="AM38">
            <v>16433.144811197635</v>
          </cell>
          <cell r="AN38">
            <v>16494.504499185659</v>
          </cell>
          <cell r="AO38">
            <v>16553.282171899897</v>
          </cell>
          <cell r="AP38">
            <v>16608.588839717919</v>
          </cell>
          <cell r="AQ38">
            <v>16659.667997117907</v>
          </cell>
          <cell r="AR38">
            <v>16705.869055423482</v>
          </cell>
          <cell r="AS38">
            <v>16746.627014268332</v>
          </cell>
          <cell r="AT38">
            <v>16781.446714513389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AA39">
            <v>16392.606501890034</v>
          </cell>
          <cell r="AB39">
            <v>16210.22671089687</v>
          </cell>
          <cell r="AC39">
            <v>16107.331107214135</v>
          </cell>
          <cell r="AD39">
            <v>16057.705487751926</v>
          </cell>
          <cell r="AE39">
            <v>16044.912302839803</v>
          </cell>
          <cell r="AF39">
            <v>16058.024017516724</v>
          </cell>
          <cell r="AG39">
            <v>16089.439567118499</v>
          </cell>
          <cell r="AH39">
            <v>16133.676120185204</v>
          </cell>
          <cell r="AI39">
            <v>16186.658480925866</v>
          </cell>
          <cell r="AJ39">
            <v>16245.280159225576</v>
          </cell>
          <cell r="AK39">
            <v>16307.121079010474</v>
          </cell>
          <cell r="AL39">
            <v>16370.259776895453</v>
          </cell>
          <cell r="AM39">
            <v>16433.144811197635</v>
          </cell>
          <cell r="AN39">
            <v>16494.504499185659</v>
          </cell>
          <cell r="AO39">
            <v>16553.282171899897</v>
          </cell>
          <cell r="AP39">
            <v>16608.588839717919</v>
          </cell>
          <cell r="AQ39">
            <v>16659.667997117907</v>
          </cell>
          <cell r="AR39">
            <v>16705.869055423482</v>
          </cell>
          <cell r="AS39">
            <v>16746.627014268332</v>
          </cell>
          <cell r="AT39">
            <v>16781.446714513389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AA40">
            <v>16392.606501890034</v>
          </cell>
          <cell r="AB40">
            <v>16210.22671089687</v>
          </cell>
          <cell r="AC40">
            <v>16107.331107214135</v>
          </cell>
          <cell r="AD40">
            <v>16057.705487751926</v>
          </cell>
          <cell r="AE40">
            <v>16044.912302839803</v>
          </cell>
          <cell r="AF40">
            <v>16058.024017516724</v>
          </cell>
          <cell r="AG40">
            <v>16089.439567118499</v>
          </cell>
          <cell r="AH40">
            <v>16133.676120185204</v>
          </cell>
          <cell r="AI40">
            <v>16186.658480925866</v>
          </cell>
          <cell r="AJ40">
            <v>16245.280159225576</v>
          </cell>
          <cell r="AK40">
            <v>16307.121079010474</v>
          </cell>
          <cell r="AL40">
            <v>16370.259776895453</v>
          </cell>
          <cell r="AM40">
            <v>16433.144811197635</v>
          </cell>
          <cell r="AN40">
            <v>16494.504499185659</v>
          </cell>
          <cell r="AO40">
            <v>16553.282171899897</v>
          </cell>
          <cell r="AP40">
            <v>16608.588839717919</v>
          </cell>
          <cell r="AQ40">
            <v>16659.667997117907</v>
          </cell>
          <cell r="AR40">
            <v>16705.869055423482</v>
          </cell>
          <cell r="AS40">
            <v>16746.627014268332</v>
          </cell>
          <cell r="AT40">
            <v>16781.446714513389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AA41">
            <v>16392.606501890034</v>
          </cell>
          <cell r="AB41">
            <v>16210.22671089687</v>
          </cell>
          <cell r="AC41">
            <v>16107.331107214135</v>
          </cell>
          <cell r="AD41">
            <v>16057.705487751926</v>
          </cell>
          <cell r="AE41">
            <v>16044.912302839803</v>
          </cell>
          <cell r="AF41">
            <v>16058.024017516724</v>
          </cell>
          <cell r="AG41">
            <v>16089.439567118499</v>
          </cell>
          <cell r="AH41">
            <v>16133.676120185204</v>
          </cell>
          <cell r="AI41">
            <v>16186.658480925866</v>
          </cell>
          <cell r="AJ41">
            <v>16245.280159225576</v>
          </cell>
          <cell r="AK41">
            <v>16307.121079010474</v>
          </cell>
          <cell r="AL41">
            <v>16370.259776895453</v>
          </cell>
          <cell r="AM41">
            <v>16433.144811197635</v>
          </cell>
          <cell r="AN41">
            <v>16494.504499185659</v>
          </cell>
          <cell r="AO41">
            <v>16553.282171899897</v>
          </cell>
          <cell r="AP41">
            <v>16608.588839717919</v>
          </cell>
          <cell r="AQ41">
            <v>16659.667997117907</v>
          </cell>
          <cell r="AR41">
            <v>16705.869055423482</v>
          </cell>
          <cell r="AS41">
            <v>16746.627014268332</v>
          </cell>
          <cell r="AT41">
            <v>16781.446714513389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AA42">
            <v>16392.606501890034</v>
          </cell>
          <cell r="AB42">
            <v>16210.22671089687</v>
          </cell>
          <cell r="AC42">
            <v>16107.331107214135</v>
          </cell>
          <cell r="AD42">
            <v>16057.705487751926</v>
          </cell>
          <cell r="AE42">
            <v>16044.912302839803</v>
          </cell>
          <cell r="AF42">
            <v>16058.024017516724</v>
          </cell>
          <cell r="AG42">
            <v>16089.439567118499</v>
          </cell>
          <cell r="AH42">
            <v>16133.676120185204</v>
          </cell>
          <cell r="AI42">
            <v>16186.658480925866</v>
          </cell>
          <cell r="AJ42">
            <v>16245.280159225576</v>
          </cell>
          <cell r="AK42">
            <v>16307.121079010474</v>
          </cell>
          <cell r="AL42">
            <v>16370.259776895453</v>
          </cell>
          <cell r="AM42">
            <v>16433.144811197635</v>
          </cell>
          <cell r="AN42">
            <v>16494.504499185659</v>
          </cell>
          <cell r="AO42">
            <v>16553.282171899897</v>
          </cell>
          <cell r="AP42">
            <v>16608.588839717919</v>
          </cell>
          <cell r="AQ42">
            <v>16659.667997117907</v>
          </cell>
          <cell r="AR42">
            <v>16705.869055423482</v>
          </cell>
          <cell r="AS42">
            <v>16746.627014268332</v>
          </cell>
          <cell r="AT42">
            <v>16781.446714513389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AA43">
            <v>16392.606501890034</v>
          </cell>
          <cell r="AB43">
            <v>16210.22671089687</v>
          </cell>
          <cell r="AC43">
            <v>16107.331107214135</v>
          </cell>
          <cell r="AD43">
            <v>16057.705487751926</v>
          </cell>
          <cell r="AE43">
            <v>16044.912302839803</v>
          </cell>
          <cell r="AF43">
            <v>16058.024017516724</v>
          </cell>
          <cell r="AG43">
            <v>16089.439567118499</v>
          </cell>
          <cell r="AH43">
            <v>16133.676120185204</v>
          </cell>
          <cell r="AI43">
            <v>16186.658480925866</v>
          </cell>
          <cell r="AJ43">
            <v>16245.280159225576</v>
          </cell>
          <cell r="AK43">
            <v>16307.121079010474</v>
          </cell>
          <cell r="AL43">
            <v>16370.259776895453</v>
          </cell>
          <cell r="AM43">
            <v>16433.144811197635</v>
          </cell>
          <cell r="AN43">
            <v>16494.504499185659</v>
          </cell>
          <cell r="AO43">
            <v>16553.282171899897</v>
          </cell>
          <cell r="AP43">
            <v>16608.588839717919</v>
          </cell>
          <cell r="AQ43">
            <v>16659.667997117907</v>
          </cell>
          <cell r="AR43">
            <v>16705.869055423482</v>
          </cell>
          <cell r="AS43">
            <v>16746.627014268332</v>
          </cell>
          <cell r="AT43">
            <v>16781.446714513389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AA44">
            <v>16392.606501890034</v>
          </cell>
          <cell r="AB44">
            <v>16210.22671089687</v>
          </cell>
          <cell r="AC44">
            <v>16107.331107214135</v>
          </cell>
          <cell r="AD44">
            <v>16057.705487751926</v>
          </cell>
          <cell r="AE44">
            <v>16044.912302839803</v>
          </cell>
          <cell r="AF44">
            <v>16058.024017516724</v>
          </cell>
          <cell r="AG44">
            <v>16089.439567118499</v>
          </cell>
          <cell r="AH44">
            <v>16133.676120185204</v>
          </cell>
          <cell r="AI44">
            <v>16186.658480925866</v>
          </cell>
          <cell r="AJ44">
            <v>16245.280159225576</v>
          </cell>
          <cell r="AK44">
            <v>16307.121079010474</v>
          </cell>
          <cell r="AL44">
            <v>16370.259776895453</v>
          </cell>
          <cell r="AM44">
            <v>16433.144811197635</v>
          </cell>
          <cell r="AN44">
            <v>16494.504499185659</v>
          </cell>
          <cell r="AO44">
            <v>16553.282171899897</v>
          </cell>
          <cell r="AP44">
            <v>16608.588839717919</v>
          </cell>
          <cell r="AQ44">
            <v>16659.667997117907</v>
          </cell>
          <cell r="AR44">
            <v>16705.869055423482</v>
          </cell>
          <cell r="AS44">
            <v>16746.627014268332</v>
          </cell>
          <cell r="AT44">
            <v>16781.446714513389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AA45">
            <v>16392.606501890034</v>
          </cell>
          <cell r="AB45">
            <v>16210.22671089687</v>
          </cell>
          <cell r="AC45">
            <v>16107.331107214135</v>
          </cell>
          <cell r="AD45">
            <v>16057.705487751926</v>
          </cell>
          <cell r="AE45">
            <v>16044.912302839803</v>
          </cell>
          <cell r="AF45">
            <v>16058.024017516724</v>
          </cell>
          <cell r="AG45">
            <v>16089.439567118499</v>
          </cell>
          <cell r="AH45">
            <v>16133.676120185204</v>
          </cell>
          <cell r="AI45">
            <v>16186.658480925866</v>
          </cell>
          <cell r="AJ45">
            <v>16245.280159225576</v>
          </cell>
          <cell r="AK45">
            <v>16307.121079010474</v>
          </cell>
          <cell r="AL45">
            <v>16370.259776895453</v>
          </cell>
          <cell r="AM45">
            <v>16433.144811197635</v>
          </cell>
          <cell r="AN45">
            <v>16494.504499185659</v>
          </cell>
          <cell r="AO45">
            <v>16553.282171899897</v>
          </cell>
          <cell r="AP45">
            <v>16608.588839717919</v>
          </cell>
          <cell r="AQ45">
            <v>16659.667997117907</v>
          </cell>
          <cell r="AR45">
            <v>16705.869055423482</v>
          </cell>
          <cell r="AS45">
            <v>16746.627014268332</v>
          </cell>
          <cell r="AT45">
            <v>16781.446714513389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AA46">
            <v>16392.606501890034</v>
          </cell>
          <cell r="AB46">
            <v>16210.22671089687</v>
          </cell>
          <cell r="AC46">
            <v>16107.331107214135</v>
          </cell>
          <cell r="AD46">
            <v>16057.705487751926</v>
          </cell>
          <cell r="AE46">
            <v>16044.912302839803</v>
          </cell>
          <cell r="AF46">
            <v>16058.024017516724</v>
          </cell>
          <cell r="AG46">
            <v>16089.439567118499</v>
          </cell>
          <cell r="AH46">
            <v>16133.676120185204</v>
          </cell>
          <cell r="AI46">
            <v>16186.658480925866</v>
          </cell>
          <cell r="AJ46">
            <v>16245.280159225576</v>
          </cell>
          <cell r="AK46">
            <v>16307.121079010474</v>
          </cell>
          <cell r="AL46">
            <v>16370.259776895453</v>
          </cell>
          <cell r="AM46">
            <v>16433.144811197635</v>
          </cell>
          <cell r="AN46">
            <v>16494.504499185659</v>
          </cell>
          <cell r="AO46">
            <v>16553.282171899897</v>
          </cell>
          <cell r="AP46">
            <v>16608.588839717919</v>
          </cell>
          <cell r="AQ46">
            <v>16659.667997117907</v>
          </cell>
          <cell r="AR46">
            <v>16705.869055423482</v>
          </cell>
          <cell r="AS46">
            <v>16746.627014268332</v>
          </cell>
          <cell r="AT46">
            <v>16781.446714513389</v>
          </cell>
        </row>
        <row r="47">
          <cell r="D47">
            <v>14329</v>
          </cell>
          <cell r="E47">
            <v>16259.257160070872</v>
          </cell>
          <cell r="F47">
            <v>18147.83018310845</v>
          </cell>
          <cell r="G47">
            <v>20021.326770312589</v>
          </cell>
          <cell r="H47">
            <v>21896.184471353743</v>
          </cell>
          <cell r="I47">
            <v>23783.330821192951</v>
          </cell>
          <cell r="J47">
            <v>25690.3668844944</v>
          </cell>
          <cell r="K47">
            <v>27622.775492718025</v>
          </cell>
          <cell r="L47">
            <v>29584.631841654777</v>
          </cell>
          <cell r="M47">
            <v>31579.042421419581</v>
          </cell>
          <cell r="N47">
            <v>33608.427308086299</v>
          </cell>
          <cell r="O47">
            <v>35674.707965040034</v>
          </cell>
          <cell r="P47">
            <v>37779.435833963653</v>
          </cell>
          <cell r="Q47">
            <v>39923.882597588527</v>
          </cell>
          <cell r="R47">
            <v>42109.104924874293</v>
          </cell>
          <cell r="S47">
            <v>44335.991805443366</v>
          </cell>
          <cell r="T47">
            <v>46605.299744817581</v>
          </cell>
          <cell r="U47">
            <v>48917.679331673287</v>
          </cell>
          <cell r="V47">
            <v>51273.695566376839</v>
          </cell>
          <cell r="W47">
            <v>53673.843608067247</v>
          </cell>
          <cell r="AA47">
            <v>16392.606501890034</v>
          </cell>
          <cell r="AB47">
            <v>16210.22671089687</v>
          </cell>
          <cell r="AC47">
            <v>16107.331107214135</v>
          </cell>
          <cell r="AD47">
            <v>16057.705487751926</v>
          </cell>
          <cell r="AE47">
            <v>16044.912302839803</v>
          </cell>
          <cell r="AF47">
            <v>16058.024017516724</v>
          </cell>
          <cell r="AG47">
            <v>16089.439567118499</v>
          </cell>
          <cell r="AH47">
            <v>16133.676120185204</v>
          </cell>
          <cell r="AI47">
            <v>16186.658480925866</v>
          </cell>
          <cell r="AJ47">
            <v>16245.280159225576</v>
          </cell>
          <cell r="AK47">
            <v>16307.121079010474</v>
          </cell>
          <cell r="AL47">
            <v>16370.259776895453</v>
          </cell>
          <cell r="AM47">
            <v>16433.144811197635</v>
          </cell>
          <cell r="AN47">
            <v>16494.504499185659</v>
          </cell>
          <cell r="AO47">
            <v>16553.282171899897</v>
          </cell>
          <cell r="AP47">
            <v>16608.588839717919</v>
          </cell>
          <cell r="AQ47">
            <v>16659.667997117907</v>
          </cell>
          <cell r="AR47">
            <v>16705.869055423482</v>
          </cell>
          <cell r="AS47">
            <v>16746.627014268332</v>
          </cell>
          <cell r="AT47">
            <v>16781.446714513389</v>
          </cell>
        </row>
        <row r="48">
          <cell r="D48">
            <v>14329.393498109966</v>
          </cell>
          <cell r="E48">
            <v>16259.257160070872</v>
          </cell>
          <cell r="F48">
            <v>18147.83018310845</v>
          </cell>
          <cell r="G48">
            <v>20021.326770312589</v>
          </cell>
          <cell r="H48">
            <v>21896.184471353743</v>
          </cell>
          <cell r="I48">
            <v>23783.330821192951</v>
          </cell>
          <cell r="J48">
            <v>25690.3668844944</v>
          </cell>
          <cell r="K48">
            <v>27622.775492718025</v>
          </cell>
          <cell r="L48">
            <v>29584.631841654777</v>
          </cell>
          <cell r="M48">
            <v>31579.042421419581</v>
          </cell>
          <cell r="N48">
            <v>33608.427308086299</v>
          </cell>
          <cell r="O48">
            <v>35674.707965040034</v>
          </cell>
          <cell r="P48">
            <v>37779.435833963653</v>
          </cell>
          <cell r="Q48">
            <v>39923.882597588527</v>
          </cell>
          <cell r="R48">
            <v>42109.104924874293</v>
          </cell>
          <cell r="S48">
            <v>44335.991805443366</v>
          </cell>
          <cell r="T48">
            <v>46605.299744817581</v>
          </cell>
          <cell r="U48">
            <v>48917.679331673287</v>
          </cell>
          <cell r="V48">
            <v>51273.695566376839</v>
          </cell>
          <cell r="W48">
            <v>53673.843608067247</v>
          </cell>
          <cell r="AA48">
            <v>16392.606501890034</v>
          </cell>
          <cell r="AB48">
            <v>16210.22671089687</v>
          </cell>
          <cell r="AC48">
            <v>16107.331107214135</v>
          </cell>
          <cell r="AD48">
            <v>16057.705487751926</v>
          </cell>
          <cell r="AE48">
            <v>16044.912302839803</v>
          </cell>
          <cell r="AF48">
            <v>16058.024017516724</v>
          </cell>
          <cell r="AG48">
            <v>16089.439567118499</v>
          </cell>
          <cell r="AH48">
            <v>16133.676120185204</v>
          </cell>
          <cell r="AI48">
            <v>16186.658480925866</v>
          </cell>
          <cell r="AJ48">
            <v>16245.280159225576</v>
          </cell>
          <cell r="AK48">
            <v>16307.121079010474</v>
          </cell>
          <cell r="AL48">
            <v>16370.259776895453</v>
          </cell>
          <cell r="AM48">
            <v>16433.144811197635</v>
          </cell>
          <cell r="AN48">
            <v>16494.504499185659</v>
          </cell>
          <cell r="AO48">
            <v>16553.282171899897</v>
          </cell>
          <cell r="AP48">
            <v>16608.588839717919</v>
          </cell>
          <cell r="AQ48">
            <v>16659.667997117907</v>
          </cell>
          <cell r="AR48">
            <v>16705.869055423482</v>
          </cell>
          <cell r="AS48">
            <v>16746.627014268332</v>
          </cell>
          <cell r="AT48">
            <v>16781.446714513389</v>
          </cell>
        </row>
        <row r="49">
          <cell r="D49">
            <v>14329.393498109966</v>
          </cell>
          <cell r="E49">
            <v>16259.257160070872</v>
          </cell>
          <cell r="F49">
            <v>18147.83018310845</v>
          </cell>
          <cell r="G49">
            <v>20021.326770312589</v>
          </cell>
          <cell r="H49">
            <v>21896.184471353743</v>
          </cell>
          <cell r="I49">
            <v>23783.330821192951</v>
          </cell>
          <cell r="J49">
            <v>25690.3668844944</v>
          </cell>
          <cell r="K49">
            <v>27622.775492718025</v>
          </cell>
          <cell r="L49">
            <v>29584.631841654777</v>
          </cell>
          <cell r="M49">
            <v>31579.042421419581</v>
          </cell>
          <cell r="N49">
            <v>33608.427308086299</v>
          </cell>
          <cell r="O49">
            <v>35674.707965040034</v>
          </cell>
          <cell r="P49">
            <v>37779.435833963653</v>
          </cell>
          <cell r="Q49">
            <v>39923.882597588527</v>
          </cell>
          <cell r="R49">
            <v>42109.104924874293</v>
          </cell>
          <cell r="S49">
            <v>44335.991805443366</v>
          </cell>
          <cell r="T49">
            <v>46605.299744817581</v>
          </cell>
          <cell r="U49">
            <v>48917.679331673287</v>
          </cell>
          <cell r="V49">
            <v>51273.695566376839</v>
          </cell>
          <cell r="W49">
            <v>53673.843608067247</v>
          </cell>
          <cell r="AA49">
            <v>16392.606501890034</v>
          </cell>
          <cell r="AB49">
            <v>16210.22671089687</v>
          </cell>
          <cell r="AC49">
            <v>16107.331107214135</v>
          </cell>
          <cell r="AD49">
            <v>16057.705487751926</v>
          </cell>
          <cell r="AE49">
            <v>16044.912302839803</v>
          </cell>
          <cell r="AF49">
            <v>16058.024017516724</v>
          </cell>
          <cell r="AG49">
            <v>16089.439567118499</v>
          </cell>
          <cell r="AH49">
            <v>16133.676120185204</v>
          </cell>
          <cell r="AI49">
            <v>16186.658480925866</v>
          </cell>
          <cell r="AJ49">
            <v>16245.280159225576</v>
          </cell>
          <cell r="AK49">
            <v>16307.121079010474</v>
          </cell>
          <cell r="AL49">
            <v>16370.259776895453</v>
          </cell>
          <cell r="AM49">
            <v>16433.144811197635</v>
          </cell>
          <cell r="AN49">
            <v>16494.504499185659</v>
          </cell>
          <cell r="AO49">
            <v>16553.282171899897</v>
          </cell>
          <cell r="AP49">
            <v>16608.588839717919</v>
          </cell>
          <cell r="AQ49">
            <v>16659.667997117907</v>
          </cell>
          <cell r="AR49">
            <v>16705.869055423482</v>
          </cell>
          <cell r="AS49">
            <v>16746.627014268332</v>
          </cell>
          <cell r="AT49">
            <v>16781.446714513389</v>
          </cell>
        </row>
        <row r="50">
          <cell r="D50">
            <v>14329.393498109966</v>
          </cell>
          <cell r="E50">
            <v>16259.257160070872</v>
          </cell>
          <cell r="F50">
            <v>18147.83018310845</v>
          </cell>
          <cell r="G50">
            <v>20021.326770312589</v>
          </cell>
          <cell r="H50">
            <v>21896.184471353743</v>
          </cell>
          <cell r="I50">
            <v>23783.330821192951</v>
          </cell>
          <cell r="J50">
            <v>25690.3668844944</v>
          </cell>
          <cell r="K50">
            <v>27622.775492718025</v>
          </cell>
          <cell r="L50">
            <v>29584.631841654777</v>
          </cell>
          <cell r="M50">
            <v>31579.042421419581</v>
          </cell>
          <cell r="N50">
            <v>33608.427308086299</v>
          </cell>
          <cell r="O50">
            <v>35674.707965040034</v>
          </cell>
          <cell r="P50">
            <v>37779.435833963653</v>
          </cell>
          <cell r="Q50">
            <v>39923.882597588527</v>
          </cell>
          <cell r="R50">
            <v>42109.104924874293</v>
          </cell>
          <cell r="S50">
            <v>44335.991805443366</v>
          </cell>
          <cell r="T50">
            <v>46605.299744817581</v>
          </cell>
          <cell r="U50">
            <v>48917.679331673287</v>
          </cell>
          <cell r="V50">
            <v>51273.695566376839</v>
          </cell>
          <cell r="W50">
            <v>53673.843608067247</v>
          </cell>
          <cell r="AA50">
            <v>16392.606501890034</v>
          </cell>
          <cell r="AB50">
            <v>16210.22671089687</v>
          </cell>
          <cell r="AC50">
            <v>16107.331107214135</v>
          </cell>
          <cell r="AD50">
            <v>16057.705487751926</v>
          </cell>
          <cell r="AE50">
            <v>16044.912302839803</v>
          </cell>
          <cell r="AF50">
            <v>16058.024017516724</v>
          </cell>
          <cell r="AG50">
            <v>16089.439567118499</v>
          </cell>
          <cell r="AH50">
            <v>16133.676120185204</v>
          </cell>
          <cell r="AI50">
            <v>16186.658480925866</v>
          </cell>
          <cell r="AJ50">
            <v>16245.280159225576</v>
          </cell>
          <cell r="AK50">
            <v>16307.121079010474</v>
          </cell>
          <cell r="AL50">
            <v>16370.259776895453</v>
          </cell>
          <cell r="AM50">
            <v>16433.144811197635</v>
          </cell>
          <cell r="AN50">
            <v>16494.504499185659</v>
          </cell>
          <cell r="AO50">
            <v>16553.282171899897</v>
          </cell>
          <cell r="AP50">
            <v>16608.588839717919</v>
          </cell>
          <cell r="AQ50">
            <v>16659.667997117907</v>
          </cell>
          <cell r="AR50">
            <v>16705.869055423482</v>
          </cell>
          <cell r="AS50">
            <v>16746.627014268332</v>
          </cell>
          <cell r="AT50">
            <v>16781.446714513389</v>
          </cell>
        </row>
        <row r="51">
          <cell r="D51">
            <v>14329.393498109966</v>
          </cell>
          <cell r="E51">
            <v>16259.257160070872</v>
          </cell>
          <cell r="F51">
            <v>18147.83018310845</v>
          </cell>
          <cell r="G51">
            <v>20021.326770312589</v>
          </cell>
          <cell r="H51">
            <v>21896.184471353743</v>
          </cell>
          <cell r="I51">
            <v>23783.330821192951</v>
          </cell>
          <cell r="J51">
            <v>25690.3668844944</v>
          </cell>
          <cell r="K51">
            <v>27622.775492718025</v>
          </cell>
          <cell r="L51">
            <v>29584.631841654777</v>
          </cell>
          <cell r="M51">
            <v>31579.042421419581</v>
          </cell>
          <cell r="N51">
            <v>33608.427308086299</v>
          </cell>
          <cell r="O51">
            <v>35674.707965040034</v>
          </cell>
          <cell r="P51">
            <v>37779.435833963653</v>
          </cell>
          <cell r="Q51">
            <v>39923.882597588527</v>
          </cell>
          <cell r="R51">
            <v>42109.104924874293</v>
          </cell>
          <cell r="S51">
            <v>44335.991805443366</v>
          </cell>
          <cell r="T51">
            <v>46605.299744817581</v>
          </cell>
          <cell r="U51">
            <v>48917.679331673287</v>
          </cell>
          <cell r="V51">
            <v>51273.695566376839</v>
          </cell>
          <cell r="W51">
            <v>53673.843608067247</v>
          </cell>
          <cell r="AA51">
            <v>16392.606501890034</v>
          </cell>
          <cell r="AB51">
            <v>16210.22671089687</v>
          </cell>
          <cell r="AC51">
            <v>16107.331107214135</v>
          </cell>
          <cell r="AD51">
            <v>16057.705487751926</v>
          </cell>
          <cell r="AE51">
            <v>16044.912302839803</v>
          </cell>
          <cell r="AF51">
            <v>16058.024017516724</v>
          </cell>
          <cell r="AG51">
            <v>16089.439567118499</v>
          </cell>
          <cell r="AH51">
            <v>16133.676120185204</v>
          </cell>
          <cell r="AI51">
            <v>16186.658480925866</v>
          </cell>
          <cell r="AJ51">
            <v>16245.280159225576</v>
          </cell>
          <cell r="AK51">
            <v>16307.121079010474</v>
          </cell>
          <cell r="AL51">
            <v>16370.259776895453</v>
          </cell>
          <cell r="AM51">
            <v>16433.144811197635</v>
          </cell>
          <cell r="AN51">
            <v>16494.504499185659</v>
          </cell>
          <cell r="AO51">
            <v>16553.282171899897</v>
          </cell>
          <cell r="AP51">
            <v>16608.588839717919</v>
          </cell>
          <cell r="AQ51">
            <v>16659.667997117907</v>
          </cell>
          <cell r="AR51">
            <v>16705.869055423482</v>
          </cell>
          <cell r="AS51">
            <v>16746.627014268332</v>
          </cell>
          <cell r="AT51">
            <v>16781.446714513389</v>
          </cell>
        </row>
        <row r="52">
          <cell r="D52">
            <v>14329.393498109966</v>
          </cell>
          <cell r="E52">
            <v>16259.257160070872</v>
          </cell>
          <cell r="F52">
            <v>18147.83018310845</v>
          </cell>
          <cell r="G52">
            <v>20021.326770312589</v>
          </cell>
          <cell r="H52">
            <v>21896.184471353743</v>
          </cell>
          <cell r="I52">
            <v>23783.330821192951</v>
          </cell>
          <cell r="J52">
            <v>25690.3668844944</v>
          </cell>
          <cell r="K52">
            <v>27622.775492718025</v>
          </cell>
          <cell r="L52">
            <v>29584.631841654777</v>
          </cell>
          <cell r="M52">
            <v>31579.042421419581</v>
          </cell>
          <cell r="N52">
            <v>33608.427308086299</v>
          </cell>
          <cell r="O52">
            <v>35674.707965040034</v>
          </cell>
          <cell r="P52">
            <v>37779.435833963653</v>
          </cell>
          <cell r="Q52">
            <v>39923.882597588527</v>
          </cell>
          <cell r="R52">
            <v>42109.104924874293</v>
          </cell>
          <cell r="S52">
            <v>44335.991805443366</v>
          </cell>
          <cell r="T52">
            <v>46605.299744817581</v>
          </cell>
          <cell r="U52">
            <v>48917.679331673287</v>
          </cell>
          <cell r="V52">
            <v>51273.695566376839</v>
          </cell>
          <cell r="W52">
            <v>53673.843608067247</v>
          </cell>
          <cell r="AA52">
            <v>16392.606501890034</v>
          </cell>
          <cell r="AB52">
            <v>16210.22671089687</v>
          </cell>
          <cell r="AC52">
            <v>16107.331107214135</v>
          </cell>
          <cell r="AD52">
            <v>16057.705487751926</v>
          </cell>
          <cell r="AE52">
            <v>16044.912302839803</v>
          </cell>
          <cell r="AF52">
            <v>16058.024017516724</v>
          </cell>
          <cell r="AG52">
            <v>16089.439567118499</v>
          </cell>
          <cell r="AH52">
            <v>16133.676120185204</v>
          </cell>
          <cell r="AI52">
            <v>16186.658480925866</v>
          </cell>
          <cell r="AJ52">
            <v>16245.280159225576</v>
          </cell>
          <cell r="AK52">
            <v>16307.121079010474</v>
          </cell>
          <cell r="AL52">
            <v>16370.259776895453</v>
          </cell>
          <cell r="AM52">
            <v>16433.144811197635</v>
          </cell>
          <cell r="AN52">
            <v>16494.504499185659</v>
          </cell>
          <cell r="AO52">
            <v>16553.282171899897</v>
          </cell>
          <cell r="AP52">
            <v>16608.588839717919</v>
          </cell>
          <cell r="AQ52">
            <v>16659.667997117907</v>
          </cell>
          <cell r="AR52">
            <v>16705.869055423482</v>
          </cell>
          <cell r="AS52">
            <v>16746.627014268332</v>
          </cell>
          <cell r="AT52">
            <v>16781.446714513389</v>
          </cell>
        </row>
        <row r="53">
          <cell r="D53">
            <v>14329.393498109966</v>
          </cell>
          <cell r="E53">
            <v>16259.257160070872</v>
          </cell>
          <cell r="F53">
            <v>18147.83018310845</v>
          </cell>
          <cell r="G53">
            <v>20021.326770312589</v>
          </cell>
          <cell r="H53">
            <v>21896.184471353743</v>
          </cell>
          <cell r="I53">
            <v>23783.330821192951</v>
          </cell>
          <cell r="J53">
            <v>25690.3668844944</v>
          </cell>
          <cell r="K53">
            <v>27622.775492718025</v>
          </cell>
          <cell r="L53">
            <v>29584.631841654777</v>
          </cell>
          <cell r="M53">
            <v>31579.042421419581</v>
          </cell>
          <cell r="N53">
            <v>33608.427308086299</v>
          </cell>
          <cell r="O53">
            <v>35674.707965040034</v>
          </cell>
          <cell r="P53">
            <v>37779.435833963653</v>
          </cell>
          <cell r="Q53">
            <v>39923.882597588527</v>
          </cell>
          <cell r="R53">
            <v>42109.104924874293</v>
          </cell>
          <cell r="S53">
            <v>44335.991805443366</v>
          </cell>
          <cell r="T53">
            <v>46605.299744817581</v>
          </cell>
          <cell r="U53">
            <v>48917.679331673287</v>
          </cell>
          <cell r="V53">
            <v>51273.695566376839</v>
          </cell>
          <cell r="W53">
            <v>53673.843608067247</v>
          </cell>
          <cell r="AA53">
            <v>16392.606501890034</v>
          </cell>
          <cell r="AB53">
            <v>16210.22671089687</v>
          </cell>
          <cell r="AC53">
            <v>16107.331107214135</v>
          </cell>
          <cell r="AD53">
            <v>16057.705487751926</v>
          </cell>
          <cell r="AE53">
            <v>16044.912302839803</v>
          </cell>
          <cell r="AF53">
            <v>16058.024017516724</v>
          </cell>
          <cell r="AG53">
            <v>16089.439567118499</v>
          </cell>
          <cell r="AH53">
            <v>16133.676120185204</v>
          </cell>
          <cell r="AI53">
            <v>16186.658480925866</v>
          </cell>
          <cell r="AJ53">
            <v>16245.280159225576</v>
          </cell>
          <cell r="AK53">
            <v>16307.121079010474</v>
          </cell>
          <cell r="AL53">
            <v>16370.259776895453</v>
          </cell>
          <cell r="AM53">
            <v>16433.144811197635</v>
          </cell>
          <cell r="AN53">
            <v>16494.504499185659</v>
          </cell>
          <cell r="AO53">
            <v>16553.282171899897</v>
          </cell>
          <cell r="AP53">
            <v>16608.588839717919</v>
          </cell>
          <cell r="AQ53">
            <v>16659.667997117907</v>
          </cell>
          <cell r="AR53">
            <v>16705.869055423482</v>
          </cell>
          <cell r="AS53">
            <v>16746.627014268332</v>
          </cell>
          <cell r="AT53">
            <v>16781.446714513389</v>
          </cell>
        </row>
        <row r="54">
          <cell r="D54">
            <v>14329.393498109966</v>
          </cell>
          <cell r="E54">
            <v>16259.257160070872</v>
          </cell>
          <cell r="F54">
            <v>18147.83018310845</v>
          </cell>
          <cell r="G54">
            <v>20021.326770312589</v>
          </cell>
          <cell r="H54">
            <v>21896.184471353743</v>
          </cell>
          <cell r="I54">
            <v>23783.330821192951</v>
          </cell>
          <cell r="J54">
            <v>25690.3668844944</v>
          </cell>
          <cell r="K54">
            <v>27622.775492718025</v>
          </cell>
          <cell r="L54">
            <v>29584.631841654777</v>
          </cell>
          <cell r="M54">
            <v>31579.042421419581</v>
          </cell>
          <cell r="N54">
            <v>33608.427308086299</v>
          </cell>
          <cell r="O54">
            <v>35674.707965040034</v>
          </cell>
          <cell r="P54">
            <v>37779.435833963653</v>
          </cell>
          <cell r="Q54">
            <v>39923.882597588527</v>
          </cell>
          <cell r="R54">
            <v>42109.104924874293</v>
          </cell>
          <cell r="S54">
            <v>44335.991805443366</v>
          </cell>
          <cell r="T54">
            <v>46605.299744817581</v>
          </cell>
          <cell r="U54">
            <v>48917.679331673287</v>
          </cell>
          <cell r="V54">
            <v>51273.695566376839</v>
          </cell>
          <cell r="W54">
            <v>53673.843608067247</v>
          </cell>
          <cell r="AA54">
            <v>16392.606501890034</v>
          </cell>
          <cell r="AB54">
            <v>16210.22671089687</v>
          </cell>
          <cell r="AC54">
            <v>16107.331107214135</v>
          </cell>
          <cell r="AD54">
            <v>16057.705487751926</v>
          </cell>
          <cell r="AE54">
            <v>16044.912302839803</v>
          </cell>
          <cell r="AF54">
            <v>16058.024017516724</v>
          </cell>
          <cell r="AG54">
            <v>16089.439567118499</v>
          </cell>
          <cell r="AH54">
            <v>16133.676120185204</v>
          </cell>
          <cell r="AI54">
            <v>16186.658480925866</v>
          </cell>
          <cell r="AJ54">
            <v>16245.280159225576</v>
          </cell>
          <cell r="AK54">
            <v>16307.121079010474</v>
          </cell>
          <cell r="AL54">
            <v>16370.259776895453</v>
          </cell>
          <cell r="AM54">
            <v>16433.144811197635</v>
          </cell>
          <cell r="AN54">
            <v>16494.504499185659</v>
          </cell>
          <cell r="AO54">
            <v>16553.282171899897</v>
          </cell>
          <cell r="AP54">
            <v>16608.588839717919</v>
          </cell>
          <cell r="AQ54">
            <v>16659.667997117907</v>
          </cell>
          <cell r="AR54">
            <v>16705.869055423482</v>
          </cell>
          <cell r="AS54">
            <v>16746.627014268332</v>
          </cell>
          <cell r="AT54">
            <v>16781.446714513389</v>
          </cell>
        </row>
        <row r="55">
          <cell r="D55">
            <v>14329.393498109966</v>
          </cell>
          <cell r="E55">
            <v>16259.257160070872</v>
          </cell>
          <cell r="F55">
            <v>18147.83018310845</v>
          </cell>
          <cell r="G55">
            <v>20021.326770312589</v>
          </cell>
          <cell r="H55">
            <v>21896.184471353743</v>
          </cell>
          <cell r="I55">
            <v>23783.330821192951</v>
          </cell>
          <cell r="J55">
            <v>25690.3668844944</v>
          </cell>
          <cell r="K55">
            <v>27622.775492718025</v>
          </cell>
          <cell r="L55">
            <v>29584.631841654777</v>
          </cell>
          <cell r="M55">
            <v>31579.042421419581</v>
          </cell>
          <cell r="N55">
            <v>33608.427308086299</v>
          </cell>
          <cell r="O55">
            <v>35674.707965040034</v>
          </cell>
          <cell r="P55">
            <v>37779.435833963653</v>
          </cell>
          <cell r="Q55">
            <v>39923.882597588527</v>
          </cell>
          <cell r="R55">
            <v>42109.104924874293</v>
          </cell>
          <cell r="S55">
            <v>44335.991805443366</v>
          </cell>
          <cell r="T55">
            <v>46605.299744817581</v>
          </cell>
          <cell r="U55">
            <v>48917.679331673287</v>
          </cell>
          <cell r="V55">
            <v>51273.695566376839</v>
          </cell>
          <cell r="W55">
            <v>53673.843608067247</v>
          </cell>
          <cell r="AA55">
            <v>16392.606501890034</v>
          </cell>
          <cell r="AB55">
            <v>16210.22671089687</v>
          </cell>
          <cell r="AC55">
            <v>16107.331107214135</v>
          </cell>
          <cell r="AD55">
            <v>16057.705487751926</v>
          </cell>
          <cell r="AE55">
            <v>16044.912302839803</v>
          </cell>
          <cell r="AF55">
            <v>16058.024017516724</v>
          </cell>
          <cell r="AG55">
            <v>16089.439567118499</v>
          </cell>
          <cell r="AH55">
            <v>16133.676120185204</v>
          </cell>
          <cell r="AI55">
            <v>16186.658480925866</v>
          </cell>
          <cell r="AJ55">
            <v>16245.280159225576</v>
          </cell>
          <cell r="AK55">
            <v>16307.121079010474</v>
          </cell>
          <cell r="AL55">
            <v>16370.259776895453</v>
          </cell>
          <cell r="AM55">
            <v>16433.144811197635</v>
          </cell>
          <cell r="AN55">
            <v>16494.504499185659</v>
          </cell>
          <cell r="AO55">
            <v>16553.282171899897</v>
          </cell>
          <cell r="AP55">
            <v>16608.588839717919</v>
          </cell>
          <cell r="AQ55">
            <v>16659.667997117907</v>
          </cell>
          <cell r="AR55">
            <v>16705.869055423482</v>
          </cell>
          <cell r="AS55">
            <v>16746.627014268332</v>
          </cell>
          <cell r="AT55">
            <v>16781.446714513389</v>
          </cell>
        </row>
        <row r="56">
          <cell r="D56">
            <v>14329.393498109966</v>
          </cell>
          <cell r="E56">
            <v>16259.257160070872</v>
          </cell>
          <cell r="F56">
            <v>18147.83018310845</v>
          </cell>
          <cell r="G56">
            <v>20021.326770312589</v>
          </cell>
          <cell r="H56">
            <v>21896.184471353743</v>
          </cell>
          <cell r="I56">
            <v>23783.330821192951</v>
          </cell>
          <cell r="J56">
            <v>25690.3668844944</v>
          </cell>
          <cell r="K56">
            <v>27622.775492718025</v>
          </cell>
          <cell r="L56">
            <v>29584.631841654777</v>
          </cell>
          <cell r="M56">
            <v>31579.042421419581</v>
          </cell>
          <cell r="N56">
            <v>33608.427308086299</v>
          </cell>
          <cell r="O56">
            <v>35674.707965040034</v>
          </cell>
          <cell r="P56">
            <v>37779.435833963653</v>
          </cell>
          <cell r="Q56">
            <v>39923.882597588527</v>
          </cell>
          <cell r="R56">
            <v>42109.104924874293</v>
          </cell>
          <cell r="S56">
            <v>44335.991805443366</v>
          </cell>
          <cell r="T56">
            <v>46605.299744817581</v>
          </cell>
          <cell r="U56">
            <v>48917.679331673287</v>
          </cell>
          <cell r="V56">
            <v>51273.695566376839</v>
          </cell>
          <cell r="W56">
            <v>53673.843608067247</v>
          </cell>
          <cell r="AA56">
            <v>16392.606501890034</v>
          </cell>
          <cell r="AB56">
            <v>16210.22671089687</v>
          </cell>
          <cell r="AC56">
            <v>16107.331107214135</v>
          </cell>
          <cell r="AD56">
            <v>16057.705487751926</v>
          </cell>
          <cell r="AE56">
            <v>16044.912302839803</v>
          </cell>
          <cell r="AF56">
            <v>16058.024017516724</v>
          </cell>
          <cell r="AG56">
            <v>16089.439567118499</v>
          </cell>
          <cell r="AH56">
            <v>16133.676120185204</v>
          </cell>
          <cell r="AI56">
            <v>16186.658480925866</v>
          </cell>
          <cell r="AJ56">
            <v>16245.280159225576</v>
          </cell>
          <cell r="AK56">
            <v>16307.121079010474</v>
          </cell>
          <cell r="AL56">
            <v>16370.259776895453</v>
          </cell>
          <cell r="AM56">
            <v>16433.144811197635</v>
          </cell>
          <cell r="AN56">
            <v>16494.504499185659</v>
          </cell>
          <cell r="AO56">
            <v>16553.282171899897</v>
          </cell>
          <cell r="AP56">
            <v>16608.588839717919</v>
          </cell>
          <cell r="AQ56">
            <v>16659.667997117907</v>
          </cell>
          <cell r="AR56">
            <v>16705.869055423482</v>
          </cell>
          <cell r="AS56">
            <v>16746.627014268332</v>
          </cell>
          <cell r="AT56">
            <v>16781.446714513389</v>
          </cell>
        </row>
        <row r="57">
          <cell r="D57">
            <v>14329.393498109966</v>
          </cell>
          <cell r="E57">
            <v>16259.257160070872</v>
          </cell>
          <cell r="F57">
            <v>18147.83018310845</v>
          </cell>
          <cell r="G57">
            <v>20021.326770312589</v>
          </cell>
          <cell r="H57">
            <v>21896.184471353743</v>
          </cell>
          <cell r="I57">
            <v>23783.330821192951</v>
          </cell>
          <cell r="J57">
            <v>25690.3668844944</v>
          </cell>
          <cell r="K57">
            <v>27622.775492718025</v>
          </cell>
          <cell r="L57">
            <v>29584.631841654777</v>
          </cell>
          <cell r="M57">
            <v>31579.042421419581</v>
          </cell>
          <cell r="N57">
            <v>33608.427308086299</v>
          </cell>
          <cell r="O57">
            <v>35674.707965040034</v>
          </cell>
          <cell r="P57">
            <v>37779.435833963653</v>
          </cell>
          <cell r="Q57">
            <v>39923.882597588527</v>
          </cell>
          <cell r="R57">
            <v>42109.104924874293</v>
          </cell>
          <cell r="S57">
            <v>44335.991805443366</v>
          </cell>
          <cell r="T57">
            <v>46605.299744817581</v>
          </cell>
          <cell r="U57">
            <v>48917.679331673287</v>
          </cell>
          <cell r="V57">
            <v>51273.695566376839</v>
          </cell>
          <cell r="W57">
            <v>53673.843608067247</v>
          </cell>
          <cell r="AA57">
            <v>16392.606501890034</v>
          </cell>
          <cell r="AB57">
            <v>16210.22671089687</v>
          </cell>
          <cell r="AC57">
            <v>16107.331107214135</v>
          </cell>
          <cell r="AD57">
            <v>16057.705487751926</v>
          </cell>
          <cell r="AE57">
            <v>16044.912302839803</v>
          </cell>
          <cell r="AF57">
            <v>16058.024017516724</v>
          </cell>
          <cell r="AG57">
            <v>16089.439567118499</v>
          </cell>
          <cell r="AH57">
            <v>16133.676120185204</v>
          </cell>
          <cell r="AI57">
            <v>16186.658480925866</v>
          </cell>
          <cell r="AJ57">
            <v>16245.280159225576</v>
          </cell>
          <cell r="AK57">
            <v>16307.121079010474</v>
          </cell>
          <cell r="AL57">
            <v>16370.259776895453</v>
          </cell>
          <cell r="AM57">
            <v>16433.144811197635</v>
          </cell>
          <cell r="AN57">
            <v>16494.504499185659</v>
          </cell>
          <cell r="AO57">
            <v>16553.282171899897</v>
          </cell>
          <cell r="AP57">
            <v>16608.588839717919</v>
          </cell>
          <cell r="AQ57">
            <v>16659.667997117907</v>
          </cell>
          <cell r="AR57">
            <v>16705.869055423482</v>
          </cell>
          <cell r="AS57">
            <v>16746.627014268332</v>
          </cell>
          <cell r="AT57">
            <v>16781.446714513389</v>
          </cell>
        </row>
        <row r="58">
          <cell r="D58">
            <v>14329.393498109966</v>
          </cell>
          <cell r="E58">
            <v>16259.257160070872</v>
          </cell>
          <cell r="F58">
            <v>18147.83018310845</v>
          </cell>
          <cell r="G58">
            <v>20021.326770312589</v>
          </cell>
          <cell r="H58">
            <v>21896.184471353743</v>
          </cell>
          <cell r="I58">
            <v>23783.330821192951</v>
          </cell>
          <cell r="J58">
            <v>25690.3668844944</v>
          </cell>
          <cell r="K58">
            <v>27622.775492718025</v>
          </cell>
          <cell r="L58">
            <v>29584.631841654777</v>
          </cell>
          <cell r="M58">
            <v>31579.042421419581</v>
          </cell>
          <cell r="N58">
            <v>33608.427308086299</v>
          </cell>
          <cell r="O58">
            <v>35674.707965040034</v>
          </cell>
          <cell r="P58">
            <v>37779.435833963653</v>
          </cell>
          <cell r="Q58">
            <v>39923.882597588527</v>
          </cell>
          <cell r="R58">
            <v>42109.104924874293</v>
          </cell>
          <cell r="S58">
            <v>44335.991805443366</v>
          </cell>
          <cell r="T58">
            <v>46605.299744817581</v>
          </cell>
          <cell r="U58">
            <v>48917.679331673287</v>
          </cell>
          <cell r="V58">
            <v>51273.695566376839</v>
          </cell>
          <cell r="W58">
            <v>53673.843608067247</v>
          </cell>
          <cell r="AA58">
            <v>16392.606501890034</v>
          </cell>
          <cell r="AB58">
            <v>16210.22671089687</v>
          </cell>
          <cell r="AC58">
            <v>16107.331107214135</v>
          </cell>
          <cell r="AD58">
            <v>16057.705487751926</v>
          </cell>
          <cell r="AE58">
            <v>16044.912302839803</v>
          </cell>
          <cell r="AF58">
            <v>16058.024017516724</v>
          </cell>
          <cell r="AG58">
            <v>16089.439567118499</v>
          </cell>
          <cell r="AH58">
            <v>16133.676120185204</v>
          </cell>
          <cell r="AI58">
            <v>16186.658480925866</v>
          </cell>
          <cell r="AJ58">
            <v>16245.280159225576</v>
          </cell>
          <cell r="AK58">
            <v>16307.121079010474</v>
          </cell>
          <cell r="AL58">
            <v>16370.259776895453</v>
          </cell>
          <cell r="AM58">
            <v>16433.144811197635</v>
          </cell>
          <cell r="AN58">
            <v>16494.504499185659</v>
          </cell>
          <cell r="AO58">
            <v>16553.282171899897</v>
          </cell>
          <cell r="AP58">
            <v>16608.588839717919</v>
          </cell>
          <cell r="AQ58">
            <v>16659.667997117907</v>
          </cell>
          <cell r="AR58">
            <v>16705.869055423482</v>
          </cell>
          <cell r="AS58">
            <v>16746.627014268332</v>
          </cell>
          <cell r="AT58">
            <v>16781.446714513389</v>
          </cell>
        </row>
        <row r="59">
          <cell r="D59">
            <v>14329.393498109966</v>
          </cell>
          <cell r="E59">
            <v>16259.257160070872</v>
          </cell>
          <cell r="F59">
            <v>18147.83018310845</v>
          </cell>
          <cell r="G59">
            <v>20021.326770312589</v>
          </cell>
          <cell r="H59">
            <v>21896.184471353743</v>
          </cell>
          <cell r="I59">
            <v>23783.330821192951</v>
          </cell>
          <cell r="J59">
            <v>25690.3668844944</v>
          </cell>
          <cell r="K59">
            <v>27622.775492718025</v>
          </cell>
          <cell r="L59">
            <v>29584.631841654777</v>
          </cell>
          <cell r="M59">
            <v>31579.042421419581</v>
          </cell>
          <cell r="N59">
            <v>33608.427308086299</v>
          </cell>
          <cell r="O59">
            <v>35674.707965040034</v>
          </cell>
          <cell r="P59">
            <v>37779.435833963653</v>
          </cell>
          <cell r="Q59">
            <v>39923.882597588527</v>
          </cell>
          <cell r="R59">
            <v>42109.104924874293</v>
          </cell>
          <cell r="S59">
            <v>44335.991805443366</v>
          </cell>
          <cell r="T59">
            <v>46605.299744817581</v>
          </cell>
          <cell r="U59">
            <v>48917.679331673287</v>
          </cell>
          <cell r="V59">
            <v>51273.695566376839</v>
          </cell>
          <cell r="W59">
            <v>53673.843608067247</v>
          </cell>
          <cell r="AA59">
            <v>16392.606501890034</v>
          </cell>
          <cell r="AB59">
            <v>16210.22671089687</v>
          </cell>
          <cell r="AC59">
            <v>16107.331107214135</v>
          </cell>
          <cell r="AD59">
            <v>16057.705487751926</v>
          </cell>
          <cell r="AE59">
            <v>16044.912302839803</v>
          </cell>
          <cell r="AF59">
            <v>16058.024017516724</v>
          </cell>
          <cell r="AG59">
            <v>16089.439567118499</v>
          </cell>
          <cell r="AH59">
            <v>16133.676120185204</v>
          </cell>
          <cell r="AI59">
            <v>16186.658480925866</v>
          </cell>
          <cell r="AJ59">
            <v>16245.280159225576</v>
          </cell>
          <cell r="AK59">
            <v>16307.121079010474</v>
          </cell>
          <cell r="AL59">
            <v>16370.259776895453</v>
          </cell>
          <cell r="AM59">
            <v>16433.144811197635</v>
          </cell>
          <cell r="AN59">
            <v>16494.504499185659</v>
          </cell>
          <cell r="AO59">
            <v>16553.282171899897</v>
          </cell>
          <cell r="AP59">
            <v>16608.588839717919</v>
          </cell>
          <cell r="AQ59">
            <v>16659.667997117907</v>
          </cell>
          <cell r="AR59">
            <v>16705.869055423482</v>
          </cell>
          <cell r="AS59">
            <v>16746.627014268332</v>
          </cell>
          <cell r="AT59">
            <v>16781.446714513389</v>
          </cell>
        </row>
        <row r="60">
          <cell r="D60">
            <v>14329.393498109966</v>
          </cell>
          <cell r="E60">
            <v>16259.257160070872</v>
          </cell>
          <cell r="F60">
            <v>18147.83018310845</v>
          </cell>
          <cell r="G60">
            <v>20021.326770312589</v>
          </cell>
          <cell r="H60">
            <v>21896.184471353743</v>
          </cell>
          <cell r="I60">
            <v>23783.330821192951</v>
          </cell>
          <cell r="J60">
            <v>25690.3668844944</v>
          </cell>
          <cell r="K60">
            <v>27622.775492718025</v>
          </cell>
          <cell r="L60">
            <v>29584.631841654777</v>
          </cell>
          <cell r="M60">
            <v>31579.042421419581</v>
          </cell>
          <cell r="N60">
            <v>33608.427308086299</v>
          </cell>
          <cell r="O60">
            <v>35674.707965040034</v>
          </cell>
          <cell r="P60">
            <v>37779.435833963653</v>
          </cell>
          <cell r="Q60">
            <v>39923.882597588527</v>
          </cell>
          <cell r="R60">
            <v>42109.104924874293</v>
          </cell>
          <cell r="S60">
            <v>44335.991805443366</v>
          </cell>
          <cell r="T60">
            <v>46605.299744817581</v>
          </cell>
          <cell r="U60">
            <v>48917.679331673287</v>
          </cell>
          <cell r="V60">
            <v>51273.695566376839</v>
          </cell>
          <cell r="W60">
            <v>53673.843608067247</v>
          </cell>
          <cell r="AA60">
            <v>16392.606501890034</v>
          </cell>
          <cell r="AB60">
            <v>16210.22671089687</v>
          </cell>
          <cell r="AC60">
            <v>16107.331107214135</v>
          </cell>
          <cell r="AD60">
            <v>16057.705487751926</v>
          </cell>
          <cell r="AE60">
            <v>16044.912302839803</v>
          </cell>
          <cell r="AF60">
            <v>16058.024017516724</v>
          </cell>
          <cell r="AG60">
            <v>16089.439567118499</v>
          </cell>
          <cell r="AH60">
            <v>16133.676120185204</v>
          </cell>
          <cell r="AI60">
            <v>16186.658480925866</v>
          </cell>
          <cell r="AJ60">
            <v>16245.280159225576</v>
          </cell>
          <cell r="AK60">
            <v>16307.121079010474</v>
          </cell>
          <cell r="AL60">
            <v>16370.259776895453</v>
          </cell>
          <cell r="AM60">
            <v>16433.144811197635</v>
          </cell>
          <cell r="AN60">
            <v>16494.504499185659</v>
          </cell>
          <cell r="AO60">
            <v>16553.282171899897</v>
          </cell>
          <cell r="AP60">
            <v>16608.588839717919</v>
          </cell>
          <cell r="AQ60">
            <v>16659.667997117907</v>
          </cell>
          <cell r="AR60">
            <v>16705.869055423482</v>
          </cell>
          <cell r="AS60">
            <v>16746.627014268332</v>
          </cell>
          <cell r="AT60">
            <v>16781.446714513389</v>
          </cell>
        </row>
        <row r="61">
          <cell r="D61">
            <v>14329.393498109966</v>
          </cell>
          <cell r="E61">
            <v>16259.257160070872</v>
          </cell>
          <cell r="F61">
            <v>18147.83018310845</v>
          </cell>
          <cell r="G61">
            <v>20021.326770312589</v>
          </cell>
          <cell r="H61">
            <v>21896.184471353743</v>
          </cell>
          <cell r="I61">
            <v>23783.330821192951</v>
          </cell>
          <cell r="J61">
            <v>25690.3668844944</v>
          </cell>
          <cell r="K61">
            <v>27622.775492718025</v>
          </cell>
          <cell r="L61">
            <v>29584.631841654777</v>
          </cell>
          <cell r="M61">
            <v>31579.042421419581</v>
          </cell>
          <cell r="N61">
            <v>33608.427308086299</v>
          </cell>
          <cell r="O61">
            <v>35674.707965040034</v>
          </cell>
          <cell r="P61">
            <v>37779.435833963653</v>
          </cell>
          <cell r="Q61">
            <v>39923.882597588527</v>
          </cell>
          <cell r="R61">
            <v>42109.104924874293</v>
          </cell>
          <cell r="S61">
            <v>44335.991805443366</v>
          </cell>
          <cell r="T61">
            <v>46605.299744817581</v>
          </cell>
          <cell r="U61">
            <v>48917.679331673287</v>
          </cell>
          <cell r="V61">
            <v>51273.695566376839</v>
          </cell>
          <cell r="W61">
            <v>53673.843608067247</v>
          </cell>
          <cell r="AA61">
            <v>16392.606501890034</v>
          </cell>
          <cell r="AB61">
            <v>16210.22671089687</v>
          </cell>
          <cell r="AC61">
            <v>16107.331107214135</v>
          </cell>
          <cell r="AD61">
            <v>16057.705487751926</v>
          </cell>
          <cell r="AE61">
            <v>16044.912302839803</v>
          </cell>
          <cell r="AF61">
            <v>16058.024017516724</v>
          </cell>
          <cell r="AG61">
            <v>16089.439567118499</v>
          </cell>
          <cell r="AH61">
            <v>16133.676120185204</v>
          </cell>
          <cell r="AI61">
            <v>16186.658480925866</v>
          </cell>
          <cell r="AJ61">
            <v>16245.280159225576</v>
          </cell>
          <cell r="AK61">
            <v>16307.121079010474</v>
          </cell>
          <cell r="AL61">
            <v>16370.259776895453</v>
          </cell>
          <cell r="AM61">
            <v>16433.144811197635</v>
          </cell>
          <cell r="AN61">
            <v>16494.504499185659</v>
          </cell>
          <cell r="AO61">
            <v>16553.282171899897</v>
          </cell>
          <cell r="AP61">
            <v>16608.588839717919</v>
          </cell>
          <cell r="AQ61">
            <v>16659.667997117907</v>
          </cell>
          <cell r="AR61">
            <v>16705.869055423482</v>
          </cell>
          <cell r="AS61">
            <v>16746.627014268332</v>
          </cell>
          <cell r="AT61">
            <v>16781.446714513389</v>
          </cell>
        </row>
        <row r="62">
          <cell r="D62">
            <v>14329.393498109966</v>
          </cell>
          <cell r="E62">
            <v>16259.257160070872</v>
          </cell>
          <cell r="F62">
            <v>18147.83018310845</v>
          </cell>
          <cell r="G62">
            <v>20021.326770312589</v>
          </cell>
          <cell r="H62">
            <v>21896.184471353743</v>
          </cell>
          <cell r="I62">
            <v>23783.330821192951</v>
          </cell>
          <cell r="J62">
            <v>25690.3668844944</v>
          </cell>
          <cell r="K62">
            <v>27622.775492718025</v>
          </cell>
          <cell r="L62">
            <v>29584.631841654777</v>
          </cell>
          <cell r="M62">
            <v>31579.042421419581</v>
          </cell>
          <cell r="N62">
            <v>33608.427308086299</v>
          </cell>
          <cell r="O62">
            <v>35674.707965040034</v>
          </cell>
          <cell r="P62">
            <v>37779.435833963653</v>
          </cell>
          <cell r="Q62">
            <v>39923.882597588527</v>
          </cell>
          <cell r="R62">
            <v>42109.104924874293</v>
          </cell>
          <cell r="S62">
            <v>44335.991805443366</v>
          </cell>
          <cell r="T62">
            <v>46605.299744817581</v>
          </cell>
          <cell r="U62">
            <v>48917.679331673287</v>
          </cell>
          <cell r="V62">
            <v>51273.695566376839</v>
          </cell>
          <cell r="W62">
            <v>53673.843608067247</v>
          </cell>
          <cell r="AA62">
            <v>16392.606501890034</v>
          </cell>
          <cell r="AB62">
            <v>16210.22671089687</v>
          </cell>
          <cell r="AC62">
            <v>16107.331107214135</v>
          </cell>
          <cell r="AD62">
            <v>16057.705487751926</v>
          </cell>
          <cell r="AE62">
            <v>16044.912302839803</v>
          </cell>
          <cell r="AF62">
            <v>16058.024017516724</v>
          </cell>
          <cell r="AG62">
            <v>16089.439567118499</v>
          </cell>
          <cell r="AH62">
            <v>16133.676120185204</v>
          </cell>
          <cell r="AI62">
            <v>16186.658480925866</v>
          </cell>
          <cell r="AJ62">
            <v>16245.280159225576</v>
          </cell>
          <cell r="AK62">
            <v>16307.121079010474</v>
          </cell>
          <cell r="AL62">
            <v>16370.259776895453</v>
          </cell>
          <cell r="AM62">
            <v>16433.144811197635</v>
          </cell>
          <cell r="AN62">
            <v>16494.504499185659</v>
          </cell>
          <cell r="AO62">
            <v>16553.282171899897</v>
          </cell>
          <cell r="AP62">
            <v>16608.588839717919</v>
          </cell>
          <cell r="AQ62">
            <v>16659.667997117907</v>
          </cell>
          <cell r="AR62">
            <v>16705.869055423482</v>
          </cell>
          <cell r="AS62">
            <v>16746.627014268332</v>
          </cell>
          <cell r="AT62">
            <v>16781.446714513389</v>
          </cell>
        </row>
        <row r="63">
          <cell r="D63">
            <v>14329.393498109966</v>
          </cell>
          <cell r="E63">
            <v>16259.257160070872</v>
          </cell>
          <cell r="F63">
            <v>18147.83018310845</v>
          </cell>
          <cell r="G63">
            <v>20021.326770312589</v>
          </cell>
          <cell r="H63">
            <v>21896.184471353743</v>
          </cell>
          <cell r="I63">
            <v>23783.330821192951</v>
          </cell>
          <cell r="J63">
            <v>25690.3668844944</v>
          </cell>
          <cell r="K63">
            <v>27622.775492718025</v>
          </cell>
          <cell r="L63">
            <v>29584.631841654777</v>
          </cell>
          <cell r="M63">
            <v>31579.042421419581</v>
          </cell>
          <cell r="N63">
            <v>33608.427308086299</v>
          </cell>
          <cell r="O63">
            <v>35674.707965040034</v>
          </cell>
          <cell r="P63">
            <v>37779.435833963653</v>
          </cell>
          <cell r="Q63">
            <v>39923.882597588527</v>
          </cell>
          <cell r="R63">
            <v>42109.104924874293</v>
          </cell>
          <cell r="S63">
            <v>44335.991805443366</v>
          </cell>
          <cell r="T63">
            <v>46605.299744817581</v>
          </cell>
          <cell r="U63">
            <v>48917.679331673287</v>
          </cell>
          <cell r="V63">
            <v>51273.695566376839</v>
          </cell>
          <cell r="W63">
            <v>53673.843608067247</v>
          </cell>
          <cell r="AA63">
            <v>16392.606501890034</v>
          </cell>
          <cell r="AB63">
            <v>16210.22671089687</v>
          </cell>
          <cell r="AC63">
            <v>16107.331107214135</v>
          </cell>
          <cell r="AD63">
            <v>16057.705487751926</v>
          </cell>
          <cell r="AE63">
            <v>16044.912302839803</v>
          </cell>
          <cell r="AF63">
            <v>16058.024017516724</v>
          </cell>
          <cell r="AG63">
            <v>16089.439567118499</v>
          </cell>
          <cell r="AH63">
            <v>16133.676120185204</v>
          </cell>
          <cell r="AI63">
            <v>16186.658480925866</v>
          </cell>
          <cell r="AJ63">
            <v>16245.280159225576</v>
          </cell>
          <cell r="AK63">
            <v>16307.121079010474</v>
          </cell>
          <cell r="AL63">
            <v>16370.259776895453</v>
          </cell>
          <cell r="AM63">
            <v>16433.144811197635</v>
          </cell>
          <cell r="AN63">
            <v>16494.504499185659</v>
          </cell>
          <cell r="AO63">
            <v>16553.282171899897</v>
          </cell>
          <cell r="AP63">
            <v>16608.588839717919</v>
          </cell>
          <cell r="AQ63">
            <v>16659.667997117907</v>
          </cell>
          <cell r="AR63">
            <v>16705.869055423482</v>
          </cell>
          <cell r="AS63">
            <v>16746.627014268332</v>
          </cell>
          <cell r="AT63">
            <v>16781.446714513389</v>
          </cell>
        </row>
        <row r="64">
          <cell r="D64">
            <v>14329.393498109966</v>
          </cell>
          <cell r="E64">
            <v>16259.257160070872</v>
          </cell>
          <cell r="F64">
            <v>18147.83018310845</v>
          </cell>
          <cell r="G64">
            <v>20021.326770312589</v>
          </cell>
          <cell r="H64">
            <v>21896.184471353743</v>
          </cell>
          <cell r="I64">
            <v>23783.330821192951</v>
          </cell>
          <cell r="J64">
            <v>25690.3668844944</v>
          </cell>
          <cell r="K64">
            <v>27622.775492718025</v>
          </cell>
          <cell r="L64">
            <v>29584.631841654777</v>
          </cell>
          <cell r="M64">
            <v>31579.042421419581</v>
          </cell>
          <cell r="N64">
            <v>33608.427308086299</v>
          </cell>
          <cell r="O64">
            <v>35674.707965040034</v>
          </cell>
          <cell r="P64">
            <v>37779.435833963653</v>
          </cell>
          <cell r="Q64">
            <v>39923.882597588527</v>
          </cell>
          <cell r="R64">
            <v>42109.104924874293</v>
          </cell>
          <cell r="S64">
            <v>44335.991805443366</v>
          </cell>
          <cell r="T64">
            <v>46605.299744817581</v>
          </cell>
          <cell r="U64">
            <v>48917.679331673287</v>
          </cell>
          <cell r="V64">
            <v>51273.695566376839</v>
          </cell>
          <cell r="W64">
            <v>53673.843608067247</v>
          </cell>
          <cell r="AA64">
            <v>16392.606501890034</v>
          </cell>
          <cell r="AB64">
            <v>16210.22671089687</v>
          </cell>
          <cell r="AC64">
            <v>16107.331107214135</v>
          </cell>
          <cell r="AD64">
            <v>16057.705487751926</v>
          </cell>
          <cell r="AE64">
            <v>16044.912302839803</v>
          </cell>
          <cell r="AF64">
            <v>16058.024017516724</v>
          </cell>
          <cell r="AG64">
            <v>16089.439567118499</v>
          </cell>
          <cell r="AH64">
            <v>16133.676120185204</v>
          </cell>
          <cell r="AI64">
            <v>16186.658480925866</v>
          </cell>
          <cell r="AJ64">
            <v>16245.280159225576</v>
          </cell>
          <cell r="AK64">
            <v>16307.121079010474</v>
          </cell>
          <cell r="AL64">
            <v>16370.259776895453</v>
          </cell>
          <cell r="AM64">
            <v>16433.144811197635</v>
          </cell>
          <cell r="AN64">
            <v>16494.504499185659</v>
          </cell>
          <cell r="AO64">
            <v>16553.282171899897</v>
          </cell>
          <cell r="AP64">
            <v>16608.588839717919</v>
          </cell>
          <cell r="AQ64">
            <v>16659.667997117907</v>
          </cell>
          <cell r="AR64">
            <v>16705.869055423482</v>
          </cell>
          <cell r="AS64">
            <v>16746.627014268332</v>
          </cell>
          <cell r="AT64">
            <v>16781.446714513389</v>
          </cell>
        </row>
        <row r="65">
          <cell r="D65">
            <v>14329.393498109966</v>
          </cell>
          <cell r="E65">
            <v>16259.257160070872</v>
          </cell>
          <cell r="F65">
            <v>18147.83018310845</v>
          </cell>
          <cell r="G65">
            <v>20021.326770312589</v>
          </cell>
          <cell r="H65">
            <v>21896.184471353743</v>
          </cell>
          <cell r="I65">
            <v>23783.330821192951</v>
          </cell>
          <cell r="J65">
            <v>25690.3668844944</v>
          </cell>
          <cell r="K65">
            <v>27622.775492718025</v>
          </cell>
          <cell r="L65">
            <v>29584.631841654777</v>
          </cell>
          <cell r="M65">
            <v>31579.042421419581</v>
          </cell>
          <cell r="N65">
            <v>33608.427308086299</v>
          </cell>
          <cell r="O65">
            <v>35674.707965040034</v>
          </cell>
          <cell r="P65">
            <v>37779.435833963653</v>
          </cell>
          <cell r="Q65">
            <v>39923.882597588527</v>
          </cell>
          <cell r="R65">
            <v>42109.104924874293</v>
          </cell>
          <cell r="S65">
            <v>44335.991805443366</v>
          </cell>
          <cell r="T65">
            <v>46605.299744817581</v>
          </cell>
          <cell r="U65">
            <v>48917.679331673287</v>
          </cell>
          <cell r="V65">
            <v>51273.695566376839</v>
          </cell>
          <cell r="W65">
            <v>53673.843608067247</v>
          </cell>
          <cell r="AA65">
            <v>16392.606501890034</v>
          </cell>
          <cell r="AB65">
            <v>16210.22671089687</v>
          </cell>
          <cell r="AC65">
            <v>16107.331107214135</v>
          </cell>
          <cell r="AD65">
            <v>16057.705487751926</v>
          </cell>
          <cell r="AE65">
            <v>16044.912302839803</v>
          </cell>
          <cell r="AF65">
            <v>16058.024017516724</v>
          </cell>
          <cell r="AG65">
            <v>16089.439567118499</v>
          </cell>
          <cell r="AH65">
            <v>16133.676120185204</v>
          </cell>
          <cell r="AI65">
            <v>16186.658480925866</v>
          </cell>
          <cell r="AJ65">
            <v>16245.280159225576</v>
          </cell>
          <cell r="AK65">
            <v>16307.121079010474</v>
          </cell>
          <cell r="AL65">
            <v>16370.259776895453</v>
          </cell>
          <cell r="AM65">
            <v>16433.144811197635</v>
          </cell>
          <cell r="AN65">
            <v>16494.504499185659</v>
          </cell>
          <cell r="AO65">
            <v>16553.282171899897</v>
          </cell>
          <cell r="AP65">
            <v>16608.588839717919</v>
          </cell>
          <cell r="AQ65">
            <v>16659.667997117907</v>
          </cell>
          <cell r="AR65">
            <v>16705.869055423482</v>
          </cell>
          <cell r="AS65">
            <v>16746.627014268332</v>
          </cell>
          <cell r="AT65">
            <v>16781.446714513389</v>
          </cell>
        </row>
        <row r="66">
          <cell r="D66">
            <v>14329.393498109966</v>
          </cell>
          <cell r="E66">
            <v>16259.257160070872</v>
          </cell>
          <cell r="F66">
            <v>18147.83018310845</v>
          </cell>
          <cell r="G66">
            <v>20021.326770312589</v>
          </cell>
          <cell r="H66">
            <v>21896.184471353743</v>
          </cell>
          <cell r="I66">
            <v>23783.330821192951</v>
          </cell>
          <cell r="J66">
            <v>25690.3668844944</v>
          </cell>
          <cell r="K66">
            <v>27622.775492718025</v>
          </cell>
          <cell r="L66">
            <v>29584.631841654777</v>
          </cell>
          <cell r="M66">
            <v>31579.042421419581</v>
          </cell>
          <cell r="N66">
            <v>33608.427308086299</v>
          </cell>
          <cell r="O66">
            <v>35674.707965040034</v>
          </cell>
          <cell r="P66">
            <v>37779.435833963653</v>
          </cell>
          <cell r="Q66">
            <v>39923.882597588527</v>
          </cell>
          <cell r="R66">
            <v>42109.104924874293</v>
          </cell>
          <cell r="S66">
            <v>44335.991805443366</v>
          </cell>
          <cell r="T66">
            <v>46605.299744817581</v>
          </cell>
          <cell r="U66">
            <v>48917.679331673287</v>
          </cell>
          <cell r="V66">
            <v>51273.695566376839</v>
          </cell>
          <cell r="W66">
            <v>53673.843608067247</v>
          </cell>
          <cell r="AA66">
            <v>16392.606501890034</v>
          </cell>
          <cell r="AB66">
            <v>16210.22671089687</v>
          </cell>
          <cell r="AC66">
            <v>16107.331107214135</v>
          </cell>
          <cell r="AD66">
            <v>16057.705487751926</v>
          </cell>
          <cell r="AE66">
            <v>16044.912302839803</v>
          </cell>
          <cell r="AF66">
            <v>16058.024017516724</v>
          </cell>
          <cell r="AG66">
            <v>16089.439567118499</v>
          </cell>
          <cell r="AH66">
            <v>16133.676120185204</v>
          </cell>
          <cell r="AI66">
            <v>16186.658480925866</v>
          </cell>
          <cell r="AJ66">
            <v>16245.280159225576</v>
          </cell>
          <cell r="AK66">
            <v>16307.121079010474</v>
          </cell>
          <cell r="AL66">
            <v>16370.259776895453</v>
          </cell>
          <cell r="AM66">
            <v>16433.144811197635</v>
          </cell>
          <cell r="AN66">
            <v>16494.504499185659</v>
          </cell>
          <cell r="AO66">
            <v>16553.282171899897</v>
          </cell>
          <cell r="AP66">
            <v>16608.588839717919</v>
          </cell>
          <cell r="AQ66">
            <v>16659.667997117907</v>
          </cell>
          <cell r="AR66">
            <v>16705.869055423482</v>
          </cell>
          <cell r="AS66">
            <v>16746.627014268332</v>
          </cell>
          <cell r="AT66">
            <v>16781.446714513389</v>
          </cell>
        </row>
        <row r="67">
          <cell r="D67">
            <v>14329.393498109966</v>
          </cell>
          <cell r="E67">
            <v>16259.257160070872</v>
          </cell>
          <cell r="F67">
            <v>18147.83018310845</v>
          </cell>
          <cell r="G67">
            <v>20021.326770312589</v>
          </cell>
          <cell r="H67">
            <v>21896.184471353743</v>
          </cell>
          <cell r="I67">
            <v>23783.330821192951</v>
          </cell>
          <cell r="J67">
            <v>25690.3668844944</v>
          </cell>
          <cell r="K67">
            <v>27622.775492718025</v>
          </cell>
          <cell r="L67">
            <v>29584.631841654777</v>
          </cell>
          <cell r="M67">
            <v>31579.042421419581</v>
          </cell>
          <cell r="N67">
            <v>33608.427308086299</v>
          </cell>
          <cell r="O67">
            <v>35674.707965040034</v>
          </cell>
          <cell r="P67">
            <v>37779.435833963653</v>
          </cell>
          <cell r="Q67">
            <v>39923.882597588527</v>
          </cell>
          <cell r="R67">
            <v>42109.104924874293</v>
          </cell>
          <cell r="S67">
            <v>44335.991805443366</v>
          </cell>
          <cell r="T67">
            <v>46605.299744817581</v>
          </cell>
          <cell r="U67">
            <v>48917.679331673287</v>
          </cell>
          <cell r="V67">
            <v>51273.695566376839</v>
          </cell>
          <cell r="W67">
            <v>53673.843608067247</v>
          </cell>
          <cell r="AA67">
            <v>16392.606501890034</v>
          </cell>
          <cell r="AB67">
            <v>16210.22671089687</v>
          </cell>
          <cell r="AC67">
            <v>16107.331107214135</v>
          </cell>
          <cell r="AD67">
            <v>16057.705487751926</v>
          </cell>
          <cell r="AE67">
            <v>16044.912302839803</v>
          </cell>
          <cell r="AF67">
            <v>16058.024017516724</v>
          </cell>
          <cell r="AG67">
            <v>16089.439567118499</v>
          </cell>
          <cell r="AH67">
            <v>16133.676120185204</v>
          </cell>
          <cell r="AI67">
            <v>16186.658480925866</v>
          </cell>
          <cell r="AJ67">
            <v>16245.280159225576</v>
          </cell>
          <cell r="AK67">
            <v>16307.121079010474</v>
          </cell>
          <cell r="AL67">
            <v>16370.259776895453</v>
          </cell>
          <cell r="AM67">
            <v>16433.144811197635</v>
          </cell>
          <cell r="AN67">
            <v>16494.504499185659</v>
          </cell>
          <cell r="AO67">
            <v>16553.282171899897</v>
          </cell>
          <cell r="AP67">
            <v>16608.588839717919</v>
          </cell>
          <cell r="AQ67">
            <v>16659.667997117907</v>
          </cell>
          <cell r="AR67">
            <v>16705.869055423482</v>
          </cell>
          <cell r="AS67">
            <v>16746.627014268332</v>
          </cell>
          <cell r="AT67">
            <v>16781.446714513389</v>
          </cell>
        </row>
        <row r="68">
          <cell r="D68">
            <v>14329.393498109966</v>
          </cell>
          <cell r="E68">
            <v>16259.257160070872</v>
          </cell>
          <cell r="F68">
            <v>18147.83018310845</v>
          </cell>
          <cell r="G68">
            <v>20021.326770312589</v>
          </cell>
          <cell r="H68">
            <v>21896.184471353743</v>
          </cell>
          <cell r="I68">
            <v>23783.330821192951</v>
          </cell>
          <cell r="J68">
            <v>25690.3668844944</v>
          </cell>
          <cell r="K68">
            <v>27622.775492718025</v>
          </cell>
          <cell r="L68">
            <v>29584.631841654777</v>
          </cell>
          <cell r="M68">
            <v>31579.042421419581</v>
          </cell>
          <cell r="N68">
            <v>33608.427308086299</v>
          </cell>
          <cell r="O68">
            <v>35674.707965040034</v>
          </cell>
          <cell r="P68">
            <v>37779.435833963653</v>
          </cell>
          <cell r="Q68">
            <v>39923.882597588527</v>
          </cell>
          <cell r="R68">
            <v>42109.104924874293</v>
          </cell>
          <cell r="S68">
            <v>44335.991805443366</v>
          </cell>
          <cell r="T68">
            <v>46605.299744817581</v>
          </cell>
          <cell r="U68">
            <v>48917.679331673287</v>
          </cell>
          <cell r="V68">
            <v>51273.695566376839</v>
          </cell>
          <cell r="W68">
            <v>53673.843608067247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</row>
        <row r="69">
          <cell r="D69">
            <v>14329.393498109966</v>
          </cell>
          <cell r="E69">
            <v>16259.257160070872</v>
          </cell>
          <cell r="F69">
            <v>18147.83018310845</v>
          </cell>
          <cell r="G69">
            <v>20021.326770312589</v>
          </cell>
          <cell r="H69">
            <v>21896.184471353743</v>
          </cell>
          <cell r="I69">
            <v>23783.330821192951</v>
          </cell>
          <cell r="J69">
            <v>25690.3668844944</v>
          </cell>
          <cell r="K69">
            <v>27622.775492718025</v>
          </cell>
          <cell r="L69">
            <v>29584.631841654777</v>
          </cell>
          <cell r="M69">
            <v>31579.042421419581</v>
          </cell>
          <cell r="N69">
            <v>33608.427308086299</v>
          </cell>
          <cell r="O69">
            <v>35674.707965040034</v>
          </cell>
          <cell r="P69">
            <v>37779.435833963653</v>
          </cell>
          <cell r="Q69">
            <v>39923.882597588527</v>
          </cell>
          <cell r="R69">
            <v>42109.104924874293</v>
          </cell>
          <cell r="S69">
            <v>44335.991805443366</v>
          </cell>
          <cell r="T69">
            <v>46605.299744817581</v>
          </cell>
          <cell r="U69">
            <v>48917.679331673287</v>
          </cell>
          <cell r="V69">
            <v>51273.695566376839</v>
          </cell>
          <cell r="W69">
            <v>53673.843608067247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</row>
        <row r="70">
          <cell r="D70">
            <v>14329.393498109966</v>
          </cell>
          <cell r="E70">
            <v>16259.257160070872</v>
          </cell>
          <cell r="F70">
            <v>18147.83018310845</v>
          </cell>
          <cell r="G70">
            <v>20021.326770312589</v>
          </cell>
          <cell r="H70">
            <v>21896.184471353743</v>
          </cell>
          <cell r="I70">
            <v>23783.330821192951</v>
          </cell>
          <cell r="J70">
            <v>25690.3668844944</v>
          </cell>
          <cell r="K70">
            <v>27622.775492718025</v>
          </cell>
          <cell r="L70">
            <v>29584.631841654777</v>
          </cell>
          <cell r="M70">
            <v>31579.042421419581</v>
          </cell>
          <cell r="N70">
            <v>33608.427308086299</v>
          </cell>
          <cell r="O70">
            <v>35674.707965040034</v>
          </cell>
          <cell r="P70">
            <v>37779.435833963653</v>
          </cell>
          <cell r="Q70">
            <v>39923.882597588527</v>
          </cell>
          <cell r="R70">
            <v>42109.104924874293</v>
          </cell>
          <cell r="S70">
            <v>44335.991805443366</v>
          </cell>
          <cell r="T70">
            <v>46605.299744817581</v>
          </cell>
          <cell r="U70">
            <v>48917.679331673287</v>
          </cell>
          <cell r="V70">
            <v>51273.695566376839</v>
          </cell>
          <cell r="W70">
            <v>53673.843608067247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</row>
        <row r="71">
          <cell r="D71">
            <v>14329.393498109966</v>
          </cell>
          <cell r="E71">
            <v>16259.257160070872</v>
          </cell>
          <cell r="F71">
            <v>18147.83018310845</v>
          </cell>
          <cell r="G71">
            <v>20021.326770312589</v>
          </cell>
          <cell r="H71">
            <v>21896.184471353743</v>
          </cell>
          <cell r="I71">
            <v>23783.330821192951</v>
          </cell>
          <cell r="J71">
            <v>25690.3668844944</v>
          </cell>
          <cell r="K71">
            <v>27622.775492718025</v>
          </cell>
          <cell r="L71">
            <v>29584.631841654777</v>
          </cell>
          <cell r="M71">
            <v>31579.042421419581</v>
          </cell>
          <cell r="N71">
            <v>33608.427308086299</v>
          </cell>
          <cell r="O71">
            <v>35674.707965040034</v>
          </cell>
          <cell r="P71">
            <v>37779.435833963653</v>
          </cell>
          <cell r="Q71">
            <v>39923.882597588527</v>
          </cell>
          <cell r="R71">
            <v>42109.104924874293</v>
          </cell>
          <cell r="S71">
            <v>44335.991805443366</v>
          </cell>
          <cell r="T71">
            <v>46605.299744817581</v>
          </cell>
          <cell r="U71">
            <v>48917.679331673287</v>
          </cell>
          <cell r="V71">
            <v>51273.695566376839</v>
          </cell>
          <cell r="W71">
            <v>53673.843608067247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</row>
        <row r="72">
          <cell r="D72">
            <v>14329.393498109966</v>
          </cell>
          <cell r="E72">
            <v>16259.257160070872</v>
          </cell>
          <cell r="F72">
            <v>18147.83018310845</v>
          </cell>
          <cell r="G72">
            <v>20021.326770312589</v>
          </cell>
          <cell r="H72">
            <v>21896.184471353743</v>
          </cell>
          <cell r="I72">
            <v>23783.330821192951</v>
          </cell>
          <cell r="J72">
            <v>25690.3668844944</v>
          </cell>
          <cell r="K72">
            <v>27622.775492718025</v>
          </cell>
          <cell r="L72">
            <v>29584.631841654777</v>
          </cell>
          <cell r="M72">
            <v>31579.042421419581</v>
          </cell>
          <cell r="N72">
            <v>33608.427308086299</v>
          </cell>
          <cell r="O72">
            <v>35674.707965040034</v>
          </cell>
          <cell r="P72">
            <v>37779.435833963653</v>
          </cell>
          <cell r="Q72">
            <v>39923.882597588527</v>
          </cell>
          <cell r="R72">
            <v>42109.104924874293</v>
          </cell>
          <cell r="S72">
            <v>44335.991805443366</v>
          </cell>
          <cell r="T72">
            <v>46605.299744817581</v>
          </cell>
          <cell r="U72">
            <v>48917.679331673287</v>
          </cell>
          <cell r="V72">
            <v>51273.695566376839</v>
          </cell>
          <cell r="W72">
            <v>53673.843608067247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</row>
        <row r="73">
          <cell r="D73">
            <v>14329.393498109966</v>
          </cell>
          <cell r="E73">
            <v>16259.257160070872</v>
          </cell>
          <cell r="F73">
            <v>18147.83018310845</v>
          </cell>
          <cell r="G73">
            <v>20021.326770312589</v>
          </cell>
          <cell r="H73">
            <v>21896.184471353743</v>
          </cell>
          <cell r="I73">
            <v>23783.330821192951</v>
          </cell>
          <cell r="J73">
            <v>25690.3668844944</v>
          </cell>
          <cell r="K73">
            <v>27622.775492718025</v>
          </cell>
          <cell r="L73">
            <v>29584.631841654777</v>
          </cell>
          <cell r="M73">
            <v>31579.042421419581</v>
          </cell>
          <cell r="N73">
            <v>33608.427308086299</v>
          </cell>
          <cell r="O73">
            <v>35674.707965040034</v>
          </cell>
          <cell r="P73">
            <v>37779.435833963653</v>
          </cell>
          <cell r="Q73">
            <v>39923.882597588527</v>
          </cell>
          <cell r="R73">
            <v>42109.104924874293</v>
          </cell>
          <cell r="S73">
            <v>44335.991805443366</v>
          </cell>
          <cell r="T73">
            <v>46605.299744817581</v>
          </cell>
          <cell r="U73">
            <v>48917.679331673287</v>
          </cell>
          <cell r="V73">
            <v>51273.695566376839</v>
          </cell>
          <cell r="W73">
            <v>53673.843608067247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</row>
        <row r="74">
          <cell r="D74">
            <v>14329.393498109966</v>
          </cell>
          <cell r="E74">
            <v>16259.257160070872</v>
          </cell>
          <cell r="F74">
            <v>18147.83018310845</v>
          </cell>
          <cell r="G74">
            <v>20021.326770312589</v>
          </cell>
          <cell r="H74">
            <v>21896.184471353743</v>
          </cell>
          <cell r="I74">
            <v>23783.330821192951</v>
          </cell>
          <cell r="J74">
            <v>25690.3668844944</v>
          </cell>
          <cell r="K74">
            <v>27622.775492718025</v>
          </cell>
          <cell r="L74">
            <v>29584.631841654777</v>
          </cell>
          <cell r="M74">
            <v>31579.042421419581</v>
          </cell>
          <cell r="N74">
            <v>33608.427308086299</v>
          </cell>
          <cell r="O74">
            <v>35674.707965040034</v>
          </cell>
          <cell r="P74">
            <v>37779.435833963653</v>
          </cell>
          <cell r="Q74">
            <v>39923.882597588527</v>
          </cell>
          <cell r="R74">
            <v>42109.104924874293</v>
          </cell>
          <cell r="S74">
            <v>44335.991805443366</v>
          </cell>
          <cell r="T74">
            <v>46605.299744817581</v>
          </cell>
          <cell r="U74">
            <v>48917.679331673287</v>
          </cell>
          <cell r="V74">
            <v>51273.695566376839</v>
          </cell>
          <cell r="W74">
            <v>53673.843608067247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</row>
        <row r="75">
          <cell r="D75">
            <v>14329.393498109966</v>
          </cell>
          <cell r="E75">
            <v>16259.257160070872</v>
          </cell>
          <cell r="F75">
            <v>18147.83018310845</v>
          </cell>
          <cell r="G75">
            <v>20021.326770312589</v>
          </cell>
          <cell r="H75">
            <v>21896.184471353743</v>
          </cell>
          <cell r="I75">
            <v>23783.330821192951</v>
          </cell>
          <cell r="J75">
            <v>25690.3668844944</v>
          </cell>
          <cell r="K75">
            <v>27622.775492718025</v>
          </cell>
          <cell r="L75">
            <v>29584.631841654777</v>
          </cell>
          <cell r="M75">
            <v>31579.042421419581</v>
          </cell>
          <cell r="N75">
            <v>33608.427308086299</v>
          </cell>
          <cell r="O75">
            <v>35674.707965040034</v>
          </cell>
          <cell r="P75">
            <v>37779.435833963653</v>
          </cell>
          <cell r="Q75">
            <v>39923.882597588527</v>
          </cell>
          <cell r="R75">
            <v>42109.104924874293</v>
          </cell>
          <cell r="S75">
            <v>44335.991805443366</v>
          </cell>
          <cell r="T75">
            <v>46605.299744817581</v>
          </cell>
          <cell r="U75">
            <v>48917.679331673287</v>
          </cell>
          <cell r="V75">
            <v>51273.695566376839</v>
          </cell>
          <cell r="W75">
            <v>53673.843608067247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</row>
        <row r="76">
          <cell r="D76">
            <v>14329.393498109966</v>
          </cell>
          <cell r="E76">
            <v>16259.257160070872</v>
          </cell>
          <cell r="F76">
            <v>18147.83018310845</v>
          </cell>
          <cell r="G76">
            <v>20021.326770312589</v>
          </cell>
          <cell r="H76">
            <v>21896.184471353743</v>
          </cell>
          <cell r="I76">
            <v>23783.330821192951</v>
          </cell>
          <cell r="J76">
            <v>25690.3668844944</v>
          </cell>
          <cell r="K76">
            <v>27622.775492718025</v>
          </cell>
          <cell r="L76">
            <v>29584.631841654777</v>
          </cell>
          <cell r="M76">
            <v>31579.042421419581</v>
          </cell>
          <cell r="N76">
            <v>33608.427308086299</v>
          </cell>
          <cell r="O76">
            <v>35674.707965040034</v>
          </cell>
          <cell r="P76">
            <v>37779.435833963653</v>
          </cell>
          <cell r="Q76">
            <v>39923.882597588527</v>
          </cell>
          <cell r="R76">
            <v>42109.104924874293</v>
          </cell>
          <cell r="S76">
            <v>44335.991805443366</v>
          </cell>
          <cell r="T76">
            <v>46605.299744817581</v>
          </cell>
          <cell r="U76">
            <v>48917.679331673287</v>
          </cell>
          <cell r="V76">
            <v>51273.695566376839</v>
          </cell>
          <cell r="W76">
            <v>53673.843608067247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</row>
        <row r="77">
          <cell r="D77">
            <v>14329.393498109966</v>
          </cell>
          <cell r="E77">
            <v>16259.257160070872</v>
          </cell>
          <cell r="F77">
            <v>18147.83018310845</v>
          </cell>
          <cell r="G77">
            <v>20021.326770312589</v>
          </cell>
          <cell r="H77">
            <v>21896.184471353743</v>
          </cell>
          <cell r="I77">
            <v>23783.330821192951</v>
          </cell>
          <cell r="J77">
            <v>25690.3668844944</v>
          </cell>
          <cell r="K77">
            <v>27622.775492718025</v>
          </cell>
          <cell r="L77">
            <v>29584.631841654777</v>
          </cell>
          <cell r="M77">
            <v>31579.042421419581</v>
          </cell>
          <cell r="N77">
            <v>33608.427308086299</v>
          </cell>
          <cell r="O77">
            <v>35674.707965040034</v>
          </cell>
          <cell r="P77">
            <v>37779.435833963653</v>
          </cell>
          <cell r="Q77">
            <v>39923.882597588527</v>
          </cell>
          <cell r="R77">
            <v>42109.104924874293</v>
          </cell>
          <cell r="S77">
            <v>44335.991805443366</v>
          </cell>
          <cell r="T77">
            <v>46605.299744817581</v>
          </cell>
          <cell r="U77">
            <v>48917.679331673287</v>
          </cell>
          <cell r="V77">
            <v>51273.695566376839</v>
          </cell>
          <cell r="W77">
            <v>53673.843608067247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</row>
      </sheetData>
      <sheetData sheetId="16"/>
      <sheetData sheetId="17"/>
      <sheetData sheetId="18"/>
      <sheetData sheetId="19"/>
      <sheetData sheetId="20">
        <row r="2">
          <cell r="H2">
            <v>0.33084406013559986</v>
          </cell>
          <cell r="I2">
            <v>0.25837673184632015</v>
          </cell>
          <cell r="J2">
            <v>0.28107497297828438</v>
          </cell>
          <cell r="K2">
            <v>0.12970423503979561</v>
          </cell>
        </row>
        <row r="3">
          <cell r="H3">
            <v>0.33288577253965884</v>
          </cell>
          <cell r="I3">
            <v>0.25520911034860011</v>
          </cell>
          <cell r="J3">
            <v>0.2853448704560147</v>
          </cell>
          <cell r="K3">
            <v>0.12656024665572629</v>
          </cell>
        </row>
        <row r="4">
          <cell r="H4">
            <v>0.33598773370264123</v>
          </cell>
          <cell r="I4">
            <v>0.25907607082797507</v>
          </cell>
          <cell r="J4">
            <v>0.27114452468097733</v>
          </cell>
          <cell r="K4">
            <v>0.13379167078840637</v>
          </cell>
        </row>
        <row r="5">
          <cell r="H5">
            <v>0.33575480147278336</v>
          </cell>
          <cell r="I5">
            <v>0.2629117325106976</v>
          </cell>
          <cell r="J5">
            <v>0.27321126480246793</v>
          </cell>
          <cell r="K5">
            <v>0.12812220121405116</v>
          </cell>
        </row>
        <row r="6">
          <cell r="H6">
            <v>0.34742592774879416</v>
          </cell>
          <cell r="I6">
            <v>0.26247662171473568</v>
          </cell>
          <cell r="J6">
            <v>0.26306723102667584</v>
          </cell>
          <cell r="K6">
            <v>0.12703021950979426</v>
          </cell>
        </row>
        <row r="7">
          <cell r="H7">
            <v>0.3400861225288706</v>
          </cell>
          <cell r="I7">
            <v>0.26409277745155607</v>
          </cell>
          <cell r="J7">
            <v>0.26609904090820119</v>
          </cell>
          <cell r="K7">
            <v>0.12972205911137208</v>
          </cell>
        </row>
        <row r="8">
          <cell r="H8">
            <v>0.33906536498339857</v>
          </cell>
          <cell r="I8">
            <v>0.26839783933792555</v>
          </cell>
          <cell r="J8">
            <v>0.26383864413499181</v>
          </cell>
          <cell r="K8">
            <v>0.12869815154368403</v>
          </cell>
        </row>
        <row r="9">
          <cell r="H9">
            <v>0.34145734891817958</v>
          </cell>
          <cell r="I9">
            <v>0.2711265854265108</v>
          </cell>
          <cell r="J9">
            <v>0.26023377269335984</v>
          </cell>
          <cell r="K9">
            <v>0.12718229296194977</v>
          </cell>
        </row>
        <row r="10">
          <cell r="H10">
            <v>0.35372943147108088</v>
          </cell>
          <cell r="I10">
            <v>0.26588826485368017</v>
          </cell>
          <cell r="J10">
            <v>0.25657700266036065</v>
          </cell>
          <cell r="K10">
            <v>0.12380530101487831</v>
          </cell>
        </row>
        <row r="11">
          <cell r="H11">
            <v>0.36149649259547934</v>
          </cell>
          <cell r="I11">
            <v>0.28243180046765393</v>
          </cell>
          <cell r="J11">
            <v>0.24134060795011691</v>
          </cell>
          <cell r="K11">
            <v>0.11473109898674981</v>
          </cell>
        </row>
        <row r="12">
          <cell r="H12">
            <v>0.36299873873319594</v>
          </cell>
          <cell r="I12">
            <v>0.2840926569661919</v>
          </cell>
          <cell r="J12">
            <v>0.23794874950010766</v>
          </cell>
          <cell r="K12">
            <v>0.11495985480050451</v>
          </cell>
        </row>
        <row r="13">
          <cell r="H13">
            <v>0.36528833673280175</v>
          </cell>
          <cell r="I13">
            <v>0.27937449780579765</v>
          </cell>
          <cell r="J13">
            <v>0.24151678101242352</v>
          </cell>
          <cell r="K13">
            <v>0.11382038444897707</v>
          </cell>
        </row>
        <row r="14">
          <cell r="H14">
            <v>0.37069177744953224</v>
          </cell>
          <cell r="I14">
            <v>0.28332717872968982</v>
          </cell>
          <cell r="J14">
            <v>0.23538281634662728</v>
          </cell>
          <cell r="K14">
            <v>0.11059822747415067</v>
          </cell>
        </row>
        <row r="15">
          <cell r="H15">
            <v>0.37086051568810191</v>
          </cell>
          <cell r="I15">
            <v>0.2797763280521901</v>
          </cell>
          <cell r="J15">
            <v>0.23513513513513515</v>
          </cell>
          <cell r="K15">
            <v>0.11422802112457285</v>
          </cell>
        </row>
        <row r="16">
          <cell r="H16">
            <v>0.36732483287942558</v>
          </cell>
          <cell r="I16">
            <v>0.2857142857142857</v>
          </cell>
          <cell r="J16">
            <v>0.23455682099529587</v>
          </cell>
          <cell r="K16">
            <v>0.11240406041099282</v>
          </cell>
        </row>
        <row r="17">
          <cell r="H17">
            <v>0.37060313291436076</v>
          </cell>
          <cell r="I17">
            <v>0.28537035300003127</v>
          </cell>
          <cell r="J17">
            <v>0.23299878060219492</v>
          </cell>
          <cell r="K17">
            <v>0.11102773348341306</v>
          </cell>
        </row>
        <row r="18">
          <cell r="H18">
            <v>0.37348948463856357</v>
          </cell>
          <cell r="I18">
            <v>0.2810723494144326</v>
          </cell>
          <cell r="J18">
            <v>0.23220775993290049</v>
          </cell>
          <cell r="K18">
            <v>0.11323040601410332</v>
          </cell>
        </row>
        <row r="19">
          <cell r="H19">
            <v>0.37341811222914995</v>
          </cell>
          <cell r="I19">
            <v>0.2868695598493734</v>
          </cell>
          <cell r="J19">
            <v>0.22627939996296068</v>
          </cell>
          <cell r="K19">
            <v>0.11343292795851596</v>
          </cell>
        </row>
        <row r="20">
          <cell r="H20">
            <v>0.37151981149624852</v>
          </cell>
          <cell r="I20">
            <v>0.28520493582191359</v>
          </cell>
          <cell r="J20">
            <v>0.23042103305016431</v>
          </cell>
          <cell r="K20">
            <v>0.11285421963167359</v>
          </cell>
        </row>
        <row r="21">
          <cell r="H21">
            <v>0.37448161890804776</v>
          </cell>
          <cell r="I21">
            <v>0.28991924168251693</v>
          </cell>
          <cell r="J21">
            <v>0.22802531882385957</v>
          </cell>
          <cell r="K21">
            <v>0.10757382058557576</v>
          </cell>
        </row>
        <row r="22">
          <cell r="H22">
            <v>0.37033922063358565</v>
          </cell>
          <cell r="I22">
            <v>0.2906270442014765</v>
          </cell>
          <cell r="J22">
            <v>0.22923091299878515</v>
          </cell>
          <cell r="K22">
            <v>0.1098028221661527</v>
          </cell>
        </row>
        <row r="23">
          <cell r="H23">
            <v>0.37370295803004488</v>
          </cell>
          <cell r="I23">
            <v>0.28270094471116619</v>
          </cell>
          <cell r="J23">
            <v>0.22985906767848846</v>
          </cell>
          <cell r="K23">
            <v>0.11373702958030045</v>
          </cell>
        </row>
        <row r="24">
          <cell r="H24">
            <v>0.37370629370629371</v>
          </cell>
          <cell r="I24">
            <v>0.29184149184149183</v>
          </cell>
          <cell r="J24">
            <v>0.22312354312354313</v>
          </cell>
          <cell r="K24">
            <v>0.11132867132867133</v>
          </cell>
        </row>
        <row r="25">
          <cell r="H25">
            <v>0.37569509528272416</v>
          </cell>
          <cell r="I25">
            <v>0.284504842236801</v>
          </cell>
          <cell r="J25">
            <v>0.22752264917213372</v>
          </cell>
          <cell r="K25">
            <v>0.11227741330834114</v>
          </cell>
        </row>
        <row r="26">
          <cell r="H26">
            <v>0.37479811156665427</v>
          </cell>
          <cell r="I26">
            <v>0.28953907317679217</v>
          </cell>
          <cell r="J26">
            <v>0.224034041495838</v>
          </cell>
          <cell r="K26">
            <v>0.11162877376071562</v>
          </cell>
        </row>
        <row r="27">
          <cell r="H27">
            <v>0.37622902515430662</v>
          </cell>
          <cell r="I27">
            <v>0.28829750938246335</v>
          </cell>
          <cell r="J27">
            <v>0.22607859557706025</v>
          </cell>
          <cell r="K27">
            <v>0.10939486988616978</v>
          </cell>
        </row>
        <row r="28">
          <cell r="H28">
            <v>0.37273319073746863</v>
          </cell>
          <cell r="I28">
            <v>0.28776465482501007</v>
          </cell>
          <cell r="J28">
            <v>0.22821538175392914</v>
          </cell>
          <cell r="K28">
            <v>0.11128677268359218</v>
          </cell>
        </row>
        <row r="29">
          <cell r="H29">
            <v>0.37517455391776572</v>
          </cell>
          <cell r="I29">
            <v>0.28679596586501166</v>
          </cell>
          <cell r="J29">
            <v>0.22975950349107835</v>
          </cell>
          <cell r="K29">
            <v>0.1082699767261443</v>
          </cell>
        </row>
        <row r="30">
          <cell r="H30">
            <v>0.37772298857749204</v>
          </cell>
          <cell r="I30">
            <v>0.28568753511016792</v>
          </cell>
          <cell r="J30">
            <v>0.22776356032707071</v>
          </cell>
          <cell r="K30">
            <v>0.10882591598526933</v>
          </cell>
        </row>
        <row r="31">
          <cell r="H31">
            <v>0.37774947185286445</v>
          </cell>
          <cell r="I31">
            <v>0.28352180936995153</v>
          </cell>
          <cell r="J31">
            <v>0.23061389337641358</v>
          </cell>
          <cell r="K31">
            <v>0.10811482540077047</v>
          </cell>
        </row>
        <row r="32">
          <cell r="H32">
            <v>0.37929301390517672</v>
          </cell>
          <cell r="I32">
            <v>0.29979896130005024</v>
          </cell>
          <cell r="J32">
            <v>0.21628413469592897</v>
          </cell>
          <cell r="K32">
            <v>0.10462389009884403</v>
          </cell>
        </row>
        <row r="33">
          <cell r="H33">
            <v>0.38043747420553031</v>
          </cell>
          <cell r="I33">
            <v>0.29104416013206769</v>
          </cell>
          <cell r="J33">
            <v>0.22170862567065622</v>
          </cell>
          <cell r="K33">
            <v>0.10680973999174577</v>
          </cell>
        </row>
        <row r="34">
          <cell r="H34">
            <v>0.37017033651848774</v>
          </cell>
          <cell r="I34">
            <v>0.29056917324470294</v>
          </cell>
          <cell r="J34">
            <v>0.22675529705027003</v>
          </cell>
          <cell r="K34">
            <v>0.11250519318653926</v>
          </cell>
        </row>
        <row r="35">
          <cell r="H35">
            <v>0.3671965557211459</v>
          </cell>
          <cell r="I35">
            <v>0.28878953469117402</v>
          </cell>
          <cell r="J35">
            <v>0.23157807584037093</v>
          </cell>
          <cell r="K35">
            <v>0.11243583374730916</v>
          </cell>
        </row>
        <row r="36">
          <cell r="H36">
            <v>0.37277011107371255</v>
          </cell>
          <cell r="I36">
            <v>0.28862335913833725</v>
          </cell>
          <cell r="J36">
            <v>0.23081454055873443</v>
          </cell>
          <cell r="K36">
            <v>0.10779198922921575</v>
          </cell>
        </row>
        <row r="37">
          <cell r="H37">
            <v>0.36572423513804825</v>
          </cell>
          <cell r="I37">
            <v>0.28903076030179919</v>
          </cell>
          <cell r="J37">
            <v>0.23066080756156207</v>
          </cell>
          <cell r="K37">
            <v>0.1145841969985905</v>
          </cell>
        </row>
        <row r="38">
          <cell r="H38">
            <v>0.36494131554504772</v>
          </cell>
          <cell r="I38">
            <v>0.29207126572658954</v>
          </cell>
          <cell r="J38">
            <v>0.23397787722705396</v>
          </cell>
          <cell r="K38">
            <v>0.10900954150130879</v>
          </cell>
        </row>
        <row r="39">
          <cell r="H39">
            <v>0.36490644490644492</v>
          </cell>
          <cell r="I39">
            <v>0.28573804573804573</v>
          </cell>
          <cell r="J39">
            <v>0.23817047817047818</v>
          </cell>
          <cell r="K39">
            <v>0.11118503118503119</v>
          </cell>
        </row>
        <row r="40">
          <cell r="H40">
            <v>0.37102239854533431</v>
          </cell>
          <cell r="I40">
            <v>0.2820894288784197</v>
          </cell>
          <cell r="J40">
            <v>0.23770559550376064</v>
          </cell>
          <cell r="K40">
            <v>0.10918257707248533</v>
          </cell>
        </row>
        <row r="41">
          <cell r="H41">
            <v>0.36306001690617073</v>
          </cell>
          <cell r="I41">
            <v>0.28224852071005918</v>
          </cell>
          <cell r="J41">
            <v>0.24302620456466612</v>
          </cell>
          <cell r="K41">
            <v>0.11166525781910397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4E0A-2CA0-2A45-9F2C-31E271C65F49}">
  <sheetPr codeName="Sheet1"/>
  <dimension ref="A1:U92"/>
  <sheetViews>
    <sheetView tabSelected="1" zoomScale="98" workbookViewId="0">
      <selection activeCell="F1" sqref="F1"/>
    </sheetView>
  </sheetViews>
  <sheetFormatPr baseColWidth="10" defaultColWidth="11.5" defaultRowHeight="13" x14ac:dyDescent="0.15"/>
  <cols>
    <col min="1" max="1" width="11.1640625" bestFit="1" customWidth="1"/>
    <col min="2" max="2" width="19.33203125" customWidth="1"/>
    <col min="3" max="4" width="18.33203125" bestFit="1" customWidth="1"/>
    <col min="5" max="5" width="21.83203125" customWidth="1"/>
    <col min="6" max="6" width="26.33203125" customWidth="1"/>
    <col min="7" max="21" width="18.33203125" bestFit="1" customWidth="1"/>
  </cols>
  <sheetData>
    <row r="1" spans="1:21" x14ac:dyDescent="0.15">
      <c r="A1" s="18" t="s">
        <v>0</v>
      </c>
      <c r="B1" s="13">
        <f>(1+6.7%)/(1+2.95%)-1</f>
        <v>3.6425449247207142E-2</v>
      </c>
      <c r="E1" s="21" t="s">
        <v>32</v>
      </c>
      <c r="F1" s="22">
        <f>NPV(B1,B47:U47)</f>
        <v>-3684497398835.8921</v>
      </c>
      <c r="G1" s="13">
        <f>F1/F2-1</f>
        <v>-6.9129000996334122E-3</v>
      </c>
    </row>
    <row r="2" spans="1:21" x14ac:dyDescent="0.15">
      <c r="A2" s="18" t="s">
        <v>1</v>
      </c>
      <c r="B2">
        <v>607281</v>
      </c>
      <c r="C2" s="13">
        <f>B2/SUM(B2:B3)</f>
        <v>0.62057242009356395</v>
      </c>
      <c r="E2" s="21" t="s">
        <v>33</v>
      </c>
      <c r="F2" s="22">
        <f>NPV(B1,B92:U92)</f>
        <v>-3710145262389.9219</v>
      </c>
    </row>
    <row r="3" spans="1:21" x14ac:dyDescent="0.15">
      <c r="A3" s="18" t="s">
        <v>2</v>
      </c>
      <c r="B3">
        <v>371301</v>
      </c>
      <c r="C3" s="13">
        <f>B3/SUM(B2:B3)</f>
        <v>0.37942757990643605</v>
      </c>
    </row>
    <row r="4" spans="1:21" x14ac:dyDescent="0.15">
      <c r="A4" s="18" t="s">
        <v>3</v>
      </c>
      <c r="C4" s="13"/>
    </row>
    <row r="5" spans="1:21" x14ac:dyDescent="0.15">
      <c r="B5" s="19">
        <v>2024</v>
      </c>
      <c r="C5" s="19">
        <v>2025</v>
      </c>
      <c r="D5" s="19">
        <v>2026</v>
      </c>
      <c r="E5" s="19">
        <v>2027</v>
      </c>
      <c r="F5" s="19">
        <v>2028</v>
      </c>
      <c r="G5" s="19">
        <v>2029</v>
      </c>
      <c r="H5" s="19">
        <v>2030</v>
      </c>
      <c r="I5" s="19">
        <v>2031</v>
      </c>
      <c r="J5" s="19">
        <v>2032</v>
      </c>
      <c r="K5" s="19">
        <v>2033</v>
      </c>
      <c r="L5" s="19">
        <v>2034</v>
      </c>
      <c r="M5" s="19">
        <v>2035</v>
      </c>
      <c r="N5" s="19">
        <v>2036</v>
      </c>
      <c r="O5" s="19">
        <v>2037</v>
      </c>
      <c r="P5" s="19">
        <v>2038</v>
      </c>
      <c r="Q5" s="19">
        <v>2039</v>
      </c>
      <c r="R5" s="19">
        <v>2040</v>
      </c>
      <c r="S5" s="19">
        <v>2041</v>
      </c>
      <c r="T5" s="19">
        <v>2042</v>
      </c>
      <c r="U5" s="19">
        <v>2043</v>
      </c>
    </row>
    <row r="6" spans="1:21" x14ac:dyDescent="0.15">
      <c r="A6">
        <v>25</v>
      </c>
      <c r="B6" s="20">
        <f>'[1]Age distribution'!AA37*SUMPRODUCT('[1]Age by Underwriting Class'!$H$2:$K$2,'T20 Aggregate'!$B26:$E26)+'[1]Age distribution'!D37*SUMPRODUCT('[1]Age by Underwriting Class'!$H$2:$K$2,'WL Aggregate'!$B26:$E26)</f>
        <v>-104652105.22248688</v>
      </c>
      <c r="C6" s="20">
        <f>'[1]Age distribution'!AB37*SUMPRODUCT('[1]Age by Underwriting Class'!$H$2:$K$2,'T20 Aggregate'!$B26:$E26)+'[1]Age distribution'!E37*SUMPRODUCT('[1]Age by Underwriting Class'!$H$2:$K$2,'WL Aggregate'!$B26:$E26)</f>
        <v>-103487773.6639107</v>
      </c>
      <c r="D6" s="20">
        <f>'[1]Age distribution'!AC37*SUMPRODUCT('[1]Age by Underwriting Class'!$H$2:$K$2,'T20 Aggregate'!$B26:$E26)+'[1]Age distribution'!F37*SUMPRODUCT('[1]Age by Underwriting Class'!$H$2:$K$2,'WL Aggregate'!$B26:$E26)</f>
        <v>-102830877.42582341</v>
      </c>
      <c r="E6" s="20">
        <f>'[1]Age distribution'!AD37*SUMPRODUCT('[1]Age by Underwriting Class'!$H$2:$K$2,'T20 Aggregate'!$B26:$E26)+'[1]Age distribution'!G37*SUMPRODUCT('[1]Age by Underwriting Class'!$H$2:$K$2,'WL Aggregate'!$B26:$E26)</f>
        <v>-102514062.30864899</v>
      </c>
      <c r="F6" s="20">
        <f>'[1]Age distribution'!AE37*SUMPRODUCT('[1]Age by Underwriting Class'!$H$2:$K$2,'T20 Aggregate'!$B26:$E26)+'[1]Age distribution'!H37*SUMPRODUCT('[1]Age by Underwriting Class'!$H$2:$K$2,'WL Aggregate'!$B26:$E26)</f>
        <v>-102432389.28530155</v>
      </c>
      <c r="G6" s="20">
        <f>'[1]Age distribution'!AF37*SUMPRODUCT('[1]Age by Underwriting Class'!$H$2:$K$2,'T20 Aggregate'!$B26:$E26)+'[1]Age distribution'!I37*SUMPRODUCT('[1]Age by Underwriting Class'!$H$2:$K$2,'WL Aggregate'!$B26:$E26)</f>
        <v>-102516095.83580396</v>
      </c>
      <c r="H6" s="20">
        <f>'[1]Age distribution'!AG37*SUMPRODUCT('[1]Age by Underwriting Class'!$H$2:$K$2,'T20 Aggregate'!$B26:$E26)+'[1]Age distribution'!J37*SUMPRODUCT('[1]Age by Underwriting Class'!$H$2:$K$2,'WL Aggregate'!$B26:$E26)</f>
        <v>-102716655.97260515</v>
      </c>
      <c r="I6" s="20">
        <f>'[1]Age distribution'!AH37*SUMPRODUCT('[1]Age by Underwriting Class'!$H$2:$K$2,'T20 Aggregate'!$B26:$E26)+'[1]Age distribution'!K37*SUMPRODUCT('[1]Age by Underwriting Class'!$H$2:$K$2,'WL Aggregate'!$B26:$E26)</f>
        <v>-102999066.72928885</v>
      </c>
      <c r="J6" s="20">
        <f>'[1]Age distribution'!AI37*SUMPRODUCT('[1]Age by Underwriting Class'!$H$2:$K$2,'T20 Aggregate'!$B26:$E26)+'[1]Age distribution'!L37*SUMPRODUCT('[1]Age by Underwriting Class'!$H$2:$K$2,'WL Aggregate'!$B26:$E26)</f>
        <v>-103337311.63198496</v>
      </c>
      <c r="K6" s="20">
        <f>'[1]Age distribution'!AJ37*SUMPRODUCT('[1]Age by Underwriting Class'!$H$2:$K$2,'T20 Aggregate'!$B26:$E26)+'[1]Age distribution'!M37*SUMPRODUCT('[1]Age by Underwriting Class'!$H$2:$K$2,'WL Aggregate'!$B26:$E26)</f>
        <v>-103711558.52463335</v>
      </c>
      <c r="L6" s="20">
        <f>'[1]Age distribution'!AK37*SUMPRODUCT('[1]Age by Underwriting Class'!$H$2:$K$2,'T20 Aggregate'!$B26:$E26)+'[1]Age distribution'!N37*SUMPRODUCT('[1]Age by Underwriting Class'!$H$2:$K$2,'WL Aggregate'!$B26:$E26)</f>
        <v>-104106357.3898192</v>
      </c>
      <c r="M6" s="20">
        <f>'[1]Age distribution'!AL37*SUMPRODUCT('[1]Age by Underwriting Class'!$H$2:$K$2,'T20 Aggregate'!$B26:$E26)+'[1]Age distribution'!O37*SUMPRODUCT('[1]Age by Underwriting Class'!$H$2:$K$2,'WL Aggregate'!$B26:$E26)</f>
        <v>-104509441.40540317</v>
      </c>
      <c r="N6" s="20">
        <f>'[1]Age distribution'!AM37*SUMPRODUCT('[1]Age by Underwriting Class'!$H$2:$K$2,'T20 Aggregate'!$B26:$E26)+'[1]Age distribution'!P37*SUMPRODUCT('[1]Age by Underwriting Class'!$H$2:$K$2,'WL Aggregate'!$B26:$E26)</f>
        <v>-104910906.00628607</v>
      </c>
      <c r="O6" s="20">
        <f>'[1]Age distribution'!AN37*SUMPRODUCT('[1]Age by Underwriting Class'!$H$2:$K$2,'T20 Aggregate'!$B26:$E26)+'[1]Age distribution'!Q37*SUMPRODUCT('[1]Age by Underwriting Class'!$H$2:$K$2,'WL Aggregate'!$B26:$E26)</f>
        <v>-105302632.63761839</v>
      </c>
      <c r="P6" s="20">
        <f>'[1]Age distribution'!AO37*SUMPRODUCT('[1]Age by Underwriting Class'!$H$2:$K$2,'T20 Aggregate'!$B26:$E26)+'[1]Age distribution'!R37*SUMPRODUCT('[1]Age by Underwriting Class'!$H$2:$K$2,'WL Aggregate'!$B26:$E26)</f>
        <v>-105677875.41483714</v>
      </c>
      <c r="Q6" s="20">
        <f>'[1]Age distribution'!AP37*SUMPRODUCT('[1]Age by Underwriting Class'!$H$2:$K$2,'T20 Aggregate'!$B26:$E26)+'[1]Age distribution'!S37*SUMPRODUCT('[1]Age by Underwriting Class'!$H$2:$K$2,'WL Aggregate'!$B26:$E26)</f>
        <v>-106030958.93571159</v>
      </c>
      <c r="R6" s="20">
        <f>'[1]Age distribution'!AQ37*SUMPRODUCT('[1]Age by Underwriting Class'!$H$2:$K$2,'T20 Aggregate'!$B26:$E26)+'[1]Age distribution'!T37*SUMPRODUCT('[1]Age by Underwriting Class'!$H$2:$K$2,'WL Aggregate'!$B26:$E26)</f>
        <v>-106357053.59029157</v>
      </c>
      <c r="S6" s="20">
        <f>'[1]Age distribution'!AR37*SUMPRODUCT('[1]Age by Underwriting Class'!$H$2:$K$2,'T20 Aggregate'!$B26:$E26)+'[1]Age distribution'!U37*SUMPRODUCT('[1]Age by Underwriting Class'!$H$2:$K$2,'WL Aggregate'!$B26:$E26)</f>
        <v>-106652005.9527867</v>
      </c>
      <c r="T6" s="20">
        <f>'[1]Age distribution'!AS37*SUMPRODUCT('[1]Age by Underwriting Class'!$H$2:$K$2,'T20 Aggregate'!$B26:$E26)+'[1]Age distribution'!V37*SUMPRODUCT('[1]Age by Underwriting Class'!$H$2:$K$2,'WL Aggregate'!$B26:$E26)</f>
        <v>-106912209.00208171</v>
      </c>
      <c r="U6" s="20">
        <f>'[1]Age distribution'!AT37*SUMPRODUCT('[1]Age by Underwriting Class'!$H$2:$K$2,'T20 Aggregate'!$B26:$E26)+'[1]Age distribution'!W37*SUMPRODUCT('[1]Age by Underwriting Class'!$H$2:$K$2,'WL Aggregate'!$B26:$E26)</f>
        <v>-107134501.59072165</v>
      </c>
    </row>
    <row r="7" spans="1:21" x14ac:dyDescent="0.15">
      <c r="A7">
        <v>26</v>
      </c>
      <c r="B7" s="20">
        <f>'[1]Age distribution'!AA38*SUMPRODUCT('[1]Age by Underwriting Class'!$H$2:$K$2,'T20 Aggregate'!$B27:$E27)+'[1]Age distribution'!D38*SUMPRODUCT('[1]Age by Underwriting Class'!$H$2:$K$2,'WL Aggregate'!$B27:$E27)</f>
        <v>-111505960.4522472</v>
      </c>
      <c r="C7" s="20">
        <f>'[1]Age distribution'!AB38*SUMPRODUCT('[1]Age by Underwriting Class'!$H$2:$K$2,'T20 Aggregate'!$B27:$E27)+'[1]Age distribution'!E38*SUMPRODUCT('[1]Age by Underwriting Class'!$H$2:$K$2,'WL Aggregate'!$B27:$E27)</f>
        <v>-110265374.71870762</v>
      </c>
      <c r="D7" s="20">
        <f>'[1]Age distribution'!AC38*SUMPRODUCT('[1]Age by Underwriting Class'!$H$2:$K$2,'T20 Aggregate'!$B27:$E27)+'[1]Age distribution'!F38*SUMPRODUCT('[1]Age by Underwriting Class'!$H$2:$K$2,'WL Aggregate'!$B27:$E27)</f>
        <v>-109565457.16053076</v>
      </c>
      <c r="E7" s="20">
        <f>'[1]Age distribution'!AD38*SUMPRODUCT('[1]Age by Underwriting Class'!$H$2:$K$2,'T20 Aggregate'!$B27:$E27)+'[1]Age distribution'!G38*SUMPRODUCT('[1]Age by Underwriting Class'!$H$2:$K$2,'WL Aggregate'!$B27:$E27)</f>
        <v>-109227893.24959728</v>
      </c>
      <c r="F7" s="20">
        <f>'[1]Age distribution'!AE38*SUMPRODUCT('[1]Age by Underwriting Class'!$H$2:$K$2,'T20 Aggregate'!$B27:$E27)+'[1]Age distribution'!H38*SUMPRODUCT('[1]Age by Underwriting Class'!$H$2:$K$2,'WL Aggregate'!$B27:$E27)</f>
        <v>-109140871.31256092</v>
      </c>
      <c r="G7" s="20">
        <f>'[1]Age distribution'!AF38*SUMPRODUCT('[1]Age by Underwriting Class'!$H$2:$K$2,'T20 Aggregate'!$B27:$E27)+'[1]Age distribution'!I38*SUMPRODUCT('[1]Age by Underwriting Class'!$H$2:$K$2,'WL Aggregate'!$B27:$E27)</f>
        <v>-109230059.95611539</v>
      </c>
      <c r="H7" s="20">
        <f>'[1]Age distribution'!AG38*SUMPRODUCT('[1]Age by Underwriting Class'!$H$2:$K$2,'T20 Aggregate'!$B27:$E27)+'[1]Age distribution'!J38*SUMPRODUCT('[1]Age by Underwriting Class'!$H$2:$K$2,'WL Aggregate'!$B27:$E27)</f>
        <v>-109443755.13821334</v>
      </c>
      <c r="I7" s="20">
        <f>'[1]Age distribution'!AH38*SUMPRODUCT('[1]Age by Underwriting Class'!$H$2:$K$2,'T20 Aggregate'!$B27:$E27)+'[1]Age distribution'!K38*SUMPRODUCT('[1]Age by Underwriting Class'!$H$2:$K$2,'WL Aggregate'!$B27:$E27)</f>
        <v>-109744661.48500028</v>
      </c>
      <c r="J7" s="20">
        <f>'[1]Age distribution'!AI38*SUMPRODUCT('[1]Age by Underwriting Class'!$H$2:$K$2,'T20 Aggregate'!$B27:$E27)+'[1]Age distribution'!L38*SUMPRODUCT('[1]Age by Underwriting Class'!$H$2:$K$2,'WL Aggregate'!$B27:$E27)</f>
        <v>-110105058.65678219</v>
      </c>
      <c r="K7" s="20">
        <f>'[1]Age distribution'!AJ38*SUMPRODUCT('[1]Age by Underwriting Class'!$H$2:$K$2,'T20 Aggregate'!$B27:$E27)+'[1]Age distribution'!M38*SUMPRODUCT('[1]Age by Underwriting Class'!$H$2:$K$2,'WL Aggregate'!$B27:$E27)</f>
        <v>-110503815.65380876</v>
      </c>
      <c r="L7" s="20">
        <f>'[1]Age distribution'!AK38*SUMPRODUCT('[1]Age by Underwriting Class'!$H$2:$K$2,'T20 Aggregate'!$B27:$E27)+'[1]Age distribution'!N38*SUMPRODUCT('[1]Age by Underwriting Class'!$H$2:$K$2,'WL Aggregate'!$B27:$E27)</f>
        <v>-110924470.60914306</v>
      </c>
      <c r="M7" s="20">
        <f>'[1]Age distribution'!AL38*SUMPRODUCT('[1]Age by Underwriting Class'!$H$2:$K$2,'T20 Aggregate'!$B27:$E27)+'[1]Age distribution'!O38*SUMPRODUCT('[1]Age by Underwriting Class'!$H$2:$K$2,'WL Aggregate'!$B27:$E27)</f>
        <v>-111353953.32432671</v>
      </c>
      <c r="N7" s="20">
        <f>'[1]Age distribution'!AM38*SUMPRODUCT('[1]Age by Underwriting Class'!$H$2:$K$2,'T20 Aggregate'!$B27:$E27)+'[1]Age distribution'!P38*SUMPRODUCT('[1]Age by Underwriting Class'!$H$2:$K$2,'WL Aggregate'!$B27:$E27)</f>
        <v>-111781710.56641807</v>
      </c>
      <c r="O7" s="20">
        <f>'[1]Age distribution'!AN38*SUMPRODUCT('[1]Age by Underwriting Class'!$H$2:$K$2,'T20 Aggregate'!$B27:$E27)+'[1]Age distribution'!Q38*SUMPRODUCT('[1]Age by Underwriting Class'!$H$2:$K$2,'WL Aggregate'!$B27:$E27)</f>
        <v>-112199092.08175951</v>
      </c>
      <c r="P7" s="20">
        <f>'[1]Age distribution'!AO38*SUMPRODUCT('[1]Age by Underwriting Class'!$H$2:$K$2,'T20 Aggregate'!$B27:$E27)+'[1]Age distribution'!R38*SUMPRODUCT('[1]Age by Underwriting Class'!$H$2:$K$2,'WL Aggregate'!$B27:$E27)</f>
        <v>-112598910.18563417</v>
      </c>
      <c r="Q7" s="20">
        <f>'[1]Age distribution'!AP38*SUMPRODUCT('[1]Age by Underwriting Class'!$H$2:$K$2,'T20 Aggregate'!$B27:$E27)+'[1]Age distribution'!S38*SUMPRODUCT('[1]Age by Underwriting Class'!$H$2:$K$2,'WL Aggregate'!$B27:$E27)</f>
        <v>-112975117.78347719</v>
      </c>
      <c r="R7" s="20">
        <f>'[1]Age distribution'!AQ38*SUMPRODUCT('[1]Age by Underwriting Class'!$H$2:$K$2,'T20 Aggregate'!$B27:$E27)+'[1]Age distribution'!T38*SUMPRODUCT('[1]Age by Underwriting Class'!$H$2:$K$2,'WL Aggregate'!$B27:$E27)</f>
        <v>-113322568.9654671</v>
      </c>
      <c r="S7" s="20">
        <f>'[1]Age distribution'!AR38*SUMPRODUCT('[1]Age by Underwriting Class'!$H$2:$K$2,'T20 Aggregate'!$B27:$E27)+'[1]Age distribution'!U38*SUMPRODUCT('[1]Age by Underwriting Class'!$H$2:$K$2,'WL Aggregate'!$B27:$E27)</f>
        <v>-113636838.29046306</v>
      </c>
      <c r="T7" s="20">
        <f>'[1]Age distribution'!AS38*SUMPRODUCT('[1]Age by Underwriting Class'!$H$2:$K$2,'T20 Aggregate'!$B27:$E27)+'[1]Age distribution'!V38*SUMPRODUCT('[1]Age by Underwriting Class'!$H$2:$K$2,'WL Aggregate'!$B27:$E27)</f>
        <v>-113914082.50702764</v>
      </c>
      <c r="U7" s="20">
        <f>'[1]Age distribution'!AT38*SUMPRODUCT('[1]Age by Underwriting Class'!$H$2:$K$2,'T20 Aggregate'!$B27:$E27)+'[1]Age distribution'!W38*SUMPRODUCT('[1]Age by Underwriting Class'!$H$2:$K$2,'WL Aggregate'!$B27:$E27)</f>
        <v>-114150933.43845437</v>
      </c>
    </row>
    <row r="8" spans="1:21" x14ac:dyDescent="0.15">
      <c r="A8">
        <v>27</v>
      </c>
      <c r="B8" s="20">
        <f>'[1]Age distribution'!AA39*SUMPRODUCT('[1]Age by Underwriting Class'!$H3:$K3,'T20 Aggregate'!$B28:$E28)+'[1]Age distribution'!D39*SUMPRODUCT('[1]Age by Underwriting Class'!$H3:$K3,'WL Aggregate'!$B28:$E28)</f>
        <v>-119270576.82904361</v>
      </c>
      <c r="C8" s="20">
        <f>'[1]Age distribution'!AB39*SUMPRODUCT('[1]Age by Underwriting Class'!$H3:$K3,'T20 Aggregate'!$B28:$E28)+'[1]Age distribution'!E39*SUMPRODUCT('[1]Age by Underwriting Class'!$H3:$K3,'WL Aggregate'!$B28:$E28)</f>
        <v>-117943604.03364302</v>
      </c>
      <c r="D8" s="20">
        <f>'[1]Age distribution'!AC39*SUMPRODUCT('[1]Age by Underwriting Class'!$H3:$K3,'T20 Aggregate'!$B28:$E28)+'[1]Age distribution'!F39*SUMPRODUCT('[1]Age by Underwriting Class'!$H3:$K3,'WL Aggregate'!$B28:$E28)</f>
        <v>-117194948.35140008</v>
      </c>
      <c r="E8" s="20">
        <f>'[1]Age distribution'!AD39*SUMPRODUCT('[1]Age by Underwriting Class'!$H3:$K3,'T20 Aggregate'!$B28:$E28)+'[1]Age distribution'!G39*SUMPRODUCT('[1]Age by Underwriting Class'!$H3:$K3,'WL Aggregate'!$B28:$E28)</f>
        <v>-116833878.48383059</v>
      </c>
      <c r="F8" s="20">
        <f>'[1]Age distribution'!AE39*SUMPRODUCT('[1]Age by Underwriting Class'!$H3:$K3,'T20 Aggregate'!$B28:$E28)+'[1]Age distribution'!H39*SUMPRODUCT('[1]Age by Underwriting Class'!$H3:$K3,'WL Aggregate'!$B28:$E28)</f>
        <v>-116740796.85317145</v>
      </c>
      <c r="G8" s="20">
        <f>'[1]Age distribution'!AF39*SUMPRODUCT('[1]Age by Underwriting Class'!$H3:$K3,'T20 Aggregate'!$B28:$E28)+'[1]Age distribution'!I39*SUMPRODUCT('[1]Age by Underwriting Class'!$H3:$K3,'WL Aggregate'!$B28:$E28)</f>
        <v>-116836196.06699103</v>
      </c>
      <c r="H8" s="20">
        <f>'[1]Age distribution'!AG39*SUMPRODUCT('[1]Age by Underwriting Class'!$H3:$K3,'T20 Aggregate'!$B28:$E28)+'[1]Age distribution'!J39*SUMPRODUCT('[1]Age by Underwriting Class'!$H3:$K3,'WL Aggregate'!$B28:$E28)</f>
        <v>-117064771.71918967</v>
      </c>
      <c r="I8" s="20">
        <f>'[1]Age distribution'!AH39*SUMPRODUCT('[1]Age by Underwriting Class'!$H3:$K3,'T20 Aggregate'!$B28:$E28)+'[1]Age distribution'!K39*SUMPRODUCT('[1]Age by Underwriting Class'!$H3:$K3,'WL Aggregate'!$B28:$E28)</f>
        <v>-117386631.40639599</v>
      </c>
      <c r="J8" s="20">
        <f>'[1]Age distribution'!AI39*SUMPRODUCT('[1]Age by Underwriting Class'!$H3:$K3,'T20 Aggregate'!$B28:$E28)+'[1]Age distribution'!L39*SUMPRODUCT('[1]Age by Underwriting Class'!$H3:$K3,'WL Aggregate'!$B28:$E28)</f>
        <v>-117772124.50821446</v>
      </c>
      <c r="K8" s="20">
        <f>'[1]Age distribution'!AJ39*SUMPRODUCT('[1]Age by Underwriting Class'!$H3:$K3,'T20 Aggregate'!$B28:$E28)+'[1]Age distribution'!M39*SUMPRODUCT('[1]Age by Underwriting Class'!$H3:$K3,'WL Aggregate'!$B28:$E28)</f>
        <v>-118198648.58690122</v>
      </c>
      <c r="L8" s="20">
        <f>'[1]Age distribution'!AK39*SUMPRODUCT('[1]Age by Underwriting Class'!$H3:$K3,'T20 Aggregate'!$B28:$E28)+'[1]Age distribution'!N39*SUMPRODUCT('[1]Age by Underwriting Class'!$H3:$K3,'WL Aggregate'!$B28:$E28)</f>
        <v>-118648595.4683525</v>
      </c>
      <c r="M8" s="20">
        <f>'[1]Age distribution'!AL39*SUMPRODUCT('[1]Age by Underwriting Class'!$H3:$K3,'T20 Aggregate'!$B28:$E28)+'[1]Age distribution'!O39*SUMPRODUCT('[1]Age by Underwriting Class'!$H3:$K3,'WL Aggregate'!$B28:$E28)</f>
        <v>-119107984.82270001</v>
      </c>
      <c r="N8" s="20">
        <f>'[1]Age distribution'!AM39*SUMPRODUCT('[1]Age by Underwriting Class'!$H3:$K3,'T20 Aggregate'!$B28:$E28)+'[1]Age distribution'!P39*SUMPRODUCT('[1]Age by Underwriting Class'!$H3:$K3,'WL Aggregate'!$B28:$E28)</f>
        <v>-119565528.55220212</v>
      </c>
      <c r="O8" s="20">
        <f>'[1]Age distribution'!AN39*SUMPRODUCT('[1]Age by Underwriting Class'!$H3:$K3,'T20 Aggregate'!$B28:$E28)+'[1]Age distribution'!Q39*SUMPRODUCT('[1]Age by Underwriting Class'!$H3:$K3,'WL Aggregate'!$B28:$E28)</f>
        <v>-120011974.05063692</v>
      </c>
      <c r="P8" s="20">
        <f>'[1]Age distribution'!AO39*SUMPRODUCT('[1]Age by Underwriting Class'!$H3:$K3,'T20 Aggregate'!$B28:$E28)+'[1]Age distribution'!R39*SUMPRODUCT('[1]Age by Underwriting Class'!$H3:$K3,'WL Aggregate'!$B28:$E28)</f>
        <v>-120439633.12538429</v>
      </c>
      <c r="Q8" s="20">
        <f>'[1]Age distribution'!AP39*SUMPRODUCT('[1]Age by Underwriting Class'!$H3:$K3,'T20 Aggregate'!$B28:$E28)+'[1]Age distribution'!S39*SUMPRODUCT('[1]Age by Underwriting Class'!$H3:$K3,'WL Aggregate'!$B28:$E28)</f>
        <v>-120842037.59793642</v>
      </c>
      <c r="R8" s="20">
        <f>'[1]Age distribution'!AQ39*SUMPRODUCT('[1]Age by Underwriting Class'!$H3:$K3,'T20 Aggregate'!$B28:$E28)+'[1]Age distribution'!T39*SUMPRODUCT('[1]Age by Underwriting Class'!$H3:$K3,'WL Aggregate'!$B28:$E28)</f>
        <v>-121213683.22771077</v>
      </c>
      <c r="S8" s="20">
        <f>'[1]Age distribution'!AR39*SUMPRODUCT('[1]Age by Underwriting Class'!$H3:$K3,'T20 Aggregate'!$B28:$E28)+'[1]Age distribution'!U39*SUMPRODUCT('[1]Age by Underwriting Class'!$H3:$K3,'WL Aggregate'!$B28:$E28)</f>
        <v>-121549836.41198826</v>
      </c>
      <c r="T8" s="20">
        <f>'[1]Age distribution'!AS39*SUMPRODUCT('[1]Age by Underwriting Class'!$H3:$K3,'T20 Aggregate'!$B28:$E28)+'[1]Age distribution'!V39*SUMPRODUCT('[1]Age by Underwriting Class'!$H3:$K3,'WL Aggregate'!$B28:$E28)</f>
        <v>-121846386.27800494</v>
      </c>
      <c r="U8" s="20">
        <f>'[1]Age distribution'!AT39*SUMPRODUCT('[1]Age by Underwriting Class'!$H3:$K3,'T20 Aggregate'!$B28:$E28)+'[1]Age distribution'!W39*SUMPRODUCT('[1]Age by Underwriting Class'!$H3:$K3,'WL Aggregate'!$B28:$E28)</f>
        <v>-122099730.10912561</v>
      </c>
    </row>
    <row r="9" spans="1:21" x14ac:dyDescent="0.15">
      <c r="A9">
        <v>28</v>
      </c>
      <c r="B9" s="20">
        <f>'[1]Age distribution'!AA40*SUMPRODUCT('[1]Age by Underwriting Class'!$H4:$K4,'T20 Aggregate'!$B29:$E29)+'[1]Age distribution'!D40*SUMPRODUCT('[1]Age by Underwriting Class'!$H4:$K4,'WL Aggregate'!$B29:$E29)</f>
        <v>-127399379.21633056</v>
      </c>
      <c r="C9" s="20">
        <f>'[1]Age distribution'!AB40*SUMPRODUCT('[1]Age by Underwriting Class'!$H4:$K4,'T20 Aggregate'!$B29:$E29)+'[1]Age distribution'!E40*SUMPRODUCT('[1]Age by Underwriting Class'!$H4:$K4,'WL Aggregate'!$B29:$E29)</f>
        <v>-125981967.52213451</v>
      </c>
      <c r="D9" s="20">
        <f>'[1]Age distribution'!AC40*SUMPRODUCT('[1]Age by Underwriting Class'!$H4:$K4,'T20 Aggregate'!$B29:$E29)+'[1]Age distribution'!F40*SUMPRODUCT('[1]Age by Underwriting Class'!$H4:$K4,'WL Aggregate'!$B29:$E29)</f>
        <v>-125182287.73772936</v>
      </c>
      <c r="E9" s="20">
        <f>'[1]Age distribution'!AD40*SUMPRODUCT('[1]Age by Underwriting Class'!$H4:$K4,'T20 Aggregate'!$B29:$E29)+'[1]Age distribution'!G40*SUMPRODUCT('[1]Age by Underwriting Class'!$H4:$K4,'WL Aggregate'!$B29:$E29)</f>
        <v>-124796609.40695369</v>
      </c>
      <c r="F9" s="20">
        <f>'[1]Age distribution'!AE40*SUMPRODUCT('[1]Age by Underwriting Class'!$H4:$K4,'T20 Aggregate'!$B29:$E29)+'[1]Age distribution'!H40*SUMPRODUCT('[1]Age by Underwriting Class'!$H4:$K4,'WL Aggregate'!$B29:$E29)</f>
        <v>-124697183.86313817</v>
      </c>
      <c r="G9" s="20">
        <f>'[1]Age distribution'!AF40*SUMPRODUCT('[1]Age by Underwriting Class'!$H4:$K4,'T20 Aggregate'!$B29:$E29)+'[1]Age distribution'!I40*SUMPRODUCT('[1]Age by Underwriting Class'!$H4:$K4,'WL Aggregate'!$B29:$E29)</f>
        <v>-124799084.94336656</v>
      </c>
      <c r="H9" s="20">
        <f>'[1]Age distribution'!AG40*SUMPRODUCT('[1]Age by Underwriting Class'!$H4:$K4,'T20 Aggregate'!$B29:$E29)+'[1]Age distribution'!J40*SUMPRODUCT('[1]Age by Underwriting Class'!$H4:$K4,'WL Aggregate'!$B29:$E29)</f>
        <v>-125043239.00858764</v>
      </c>
      <c r="I9" s="20">
        <f>'[1]Age distribution'!AH40*SUMPRODUCT('[1]Age by Underwriting Class'!$H4:$K4,'T20 Aggregate'!$B29:$E29)+'[1]Age distribution'!K40*SUMPRODUCT('[1]Age by Underwriting Class'!$H4:$K4,'WL Aggregate'!$B29:$E29)</f>
        <v>-125387034.81669898</v>
      </c>
      <c r="J9" s="20">
        <f>'[1]Age distribution'!AI40*SUMPRODUCT('[1]Age by Underwriting Class'!$H4:$K4,'T20 Aggregate'!$B29:$E29)+'[1]Age distribution'!L40*SUMPRODUCT('[1]Age by Underwriting Class'!$H4:$K4,'WL Aggregate'!$B29:$E29)</f>
        <v>-125798800.9300988</v>
      </c>
      <c r="K9" s="20">
        <f>'[1]Age distribution'!AJ40*SUMPRODUCT('[1]Age by Underwriting Class'!$H4:$K4,'T20 Aggregate'!$B29:$E29)+'[1]Age distribution'!M40*SUMPRODUCT('[1]Age by Underwriting Class'!$H4:$K4,'WL Aggregate'!$B29:$E29)</f>
        <v>-126254394.45777492</v>
      </c>
      <c r="L9" s="20">
        <f>'[1]Age distribution'!AK40*SUMPRODUCT('[1]Age by Underwriting Class'!$H4:$K4,'T20 Aggregate'!$B29:$E29)+'[1]Age distribution'!N40*SUMPRODUCT('[1]Age by Underwriting Class'!$H4:$K4,'WL Aggregate'!$B29:$E29)</f>
        <v>-126735007.15288565</v>
      </c>
      <c r="M9" s="20">
        <f>'[1]Age distribution'!AL40*SUMPRODUCT('[1]Age by Underwriting Class'!$H4:$K4,'T20 Aggregate'!$B29:$E29)+'[1]Age distribution'!O40*SUMPRODUCT('[1]Age by Underwriting Class'!$H4:$K4,'WL Aggregate'!$B29:$E29)</f>
        <v>-127225705.86600038</v>
      </c>
      <c r="N9" s="20">
        <f>'[1]Age distribution'!AM40*SUMPRODUCT('[1]Age by Underwriting Class'!$H4:$K4,'T20 Aggregate'!$B29:$E29)+'[1]Age distribution'!P40*SUMPRODUCT('[1]Age by Underwriting Class'!$H4:$K4,'WL Aggregate'!$B29:$E29)</f>
        <v>-127714433.16700476</v>
      </c>
      <c r="O9" s="20">
        <f>'[1]Age distribution'!AN40*SUMPRODUCT('[1]Age by Underwriting Class'!$H4:$K4,'T20 Aggregate'!$B29:$E29)+'[1]Age distribution'!Q40*SUMPRODUCT('[1]Age by Underwriting Class'!$H4:$K4,'WL Aggregate'!$B29:$E29)</f>
        <v>-128191305.84479891</v>
      </c>
      <c r="P9" s="20">
        <f>'[1]Age distribution'!AO40*SUMPRODUCT('[1]Age by Underwriting Class'!$H4:$K4,'T20 Aggregate'!$B29:$E29)+'[1]Age distribution'!R40*SUMPRODUCT('[1]Age by Underwriting Class'!$H4:$K4,'WL Aggregate'!$B29:$E29)</f>
        <v>-128648111.72339492</v>
      </c>
      <c r="Q9" s="20">
        <f>'[1]Age distribution'!AP40*SUMPRODUCT('[1]Age by Underwriting Class'!$H4:$K4,'T20 Aggregate'!$B29:$E29)+'[1]Age distribution'!S40*SUMPRODUCT('[1]Age by Underwriting Class'!$H4:$K4,'WL Aggregate'!$B29:$E29)</f>
        <v>-129077941.79012209</v>
      </c>
      <c r="R9" s="20">
        <f>'[1]Age distribution'!AQ40*SUMPRODUCT('[1]Age by Underwriting Class'!$H4:$K4,'T20 Aggregate'!$B29:$E29)+'[1]Age distribution'!T40*SUMPRODUCT('[1]Age by Underwriting Class'!$H4:$K4,'WL Aggregate'!$B29:$E29)</f>
        <v>-129474916.66674721</v>
      </c>
      <c r="S9" s="20">
        <f>'[1]Age distribution'!AR40*SUMPRODUCT('[1]Age by Underwriting Class'!$H4:$K4,'T20 Aggregate'!$B29:$E29)+'[1]Age distribution'!U40*SUMPRODUCT('[1]Age by Underwriting Class'!$H4:$K4,'WL Aggregate'!$B29:$E29)</f>
        <v>-129833980.13518275</v>
      </c>
      <c r="T9" s="20">
        <f>'[1]Age distribution'!AS40*SUMPRODUCT('[1]Age by Underwriting Class'!$H4:$K4,'T20 Aggregate'!$B29:$E29)+'[1]Age distribution'!V40*SUMPRODUCT('[1]Age by Underwriting Class'!$H4:$K4,'WL Aggregate'!$B29:$E29)</f>
        <v>-130150741.14901908</v>
      </c>
      <c r="U9" s="20">
        <f>'[1]Age distribution'!AT40*SUMPRODUCT('[1]Age by Underwriting Class'!$H4:$K4,'T20 Aggregate'!$B29:$E29)+'[1]Age distribution'!W40*SUMPRODUCT('[1]Age by Underwriting Class'!$H4:$K4,'WL Aggregate'!$B29:$E29)</f>
        <v>-130421351.45099927</v>
      </c>
    </row>
    <row r="10" spans="1:21" x14ac:dyDescent="0.15">
      <c r="A10">
        <v>29</v>
      </c>
      <c r="B10" s="20">
        <f>'[1]Age distribution'!AA41*SUMPRODUCT('[1]Age by Underwriting Class'!$H5:$K5,'T20 Aggregate'!$B30:$E30)+'[1]Age distribution'!D41*SUMPRODUCT('[1]Age by Underwriting Class'!$H5:$K5,'WL Aggregate'!$B30:$E30)</f>
        <v>-136676594.72208688</v>
      </c>
      <c r="C10" s="20">
        <f>'[1]Age distribution'!AB41*SUMPRODUCT('[1]Age by Underwriting Class'!$H5:$K5,'T20 Aggregate'!$B30:$E30)+'[1]Age distribution'!E41*SUMPRODUCT('[1]Age by Underwriting Class'!$H5:$K5,'WL Aggregate'!$B30:$E30)</f>
        <v>-135155967.18941247</v>
      </c>
      <c r="D10" s="20">
        <f>'[1]Age distribution'!AC41*SUMPRODUCT('[1]Age by Underwriting Class'!$H5:$K5,'T20 Aggregate'!$B30:$E30)+'[1]Age distribution'!F41*SUMPRODUCT('[1]Age by Underwriting Class'!$H5:$K5,'WL Aggregate'!$B30:$E30)</f>
        <v>-134298054.76885822</v>
      </c>
      <c r="E10" s="20">
        <f>'[1]Age distribution'!AD41*SUMPRODUCT('[1]Age by Underwriting Class'!$H5:$K5,'T20 Aggregate'!$B30:$E30)+'[1]Age distribution'!G41*SUMPRODUCT('[1]Age by Underwriting Class'!$H5:$K5,'WL Aggregate'!$B30:$E30)</f>
        <v>-133884291.36410092</v>
      </c>
      <c r="F10" s="20">
        <f>'[1]Age distribution'!AE41*SUMPRODUCT('[1]Age by Underwriting Class'!$H5:$K5,'T20 Aggregate'!$B30:$E30)+'[1]Age distribution'!H41*SUMPRODUCT('[1]Age by Underwriting Class'!$H5:$K5,'WL Aggregate'!$B30:$E30)</f>
        <v>-133777625.65787309</v>
      </c>
      <c r="G10" s="20">
        <f>'[1]Age distribution'!AF41*SUMPRODUCT('[1]Age by Underwriting Class'!$H5:$K5,'T20 Aggregate'!$B30:$E30)+'[1]Age distribution'!I41*SUMPRODUCT('[1]Age by Underwriting Class'!$H5:$K5,'WL Aggregate'!$B30:$E30)</f>
        <v>-133886947.16893373</v>
      </c>
      <c r="H10" s="20">
        <f>'[1]Age distribution'!AG41*SUMPRODUCT('[1]Age by Underwriting Class'!$H5:$K5,'T20 Aggregate'!$B30:$E30)+'[1]Age distribution'!J41*SUMPRODUCT('[1]Age by Underwriting Class'!$H5:$K5,'WL Aggregate'!$B30:$E30)</f>
        <v>-134148880.51921567</v>
      </c>
      <c r="I10" s="20">
        <f>'[1]Age distribution'!AH41*SUMPRODUCT('[1]Age by Underwriting Class'!$H5:$K5,'T20 Aggregate'!$B30:$E30)+'[1]Age distribution'!K41*SUMPRODUCT('[1]Age by Underwriting Class'!$H5:$K5,'WL Aggregate'!$B30:$E30)</f>
        <v>-134517711.51840442</v>
      </c>
      <c r="J10" s="20">
        <f>'[1]Age distribution'!AI41*SUMPRODUCT('[1]Age by Underwriting Class'!$H5:$K5,'T20 Aggregate'!$B30:$E30)+'[1]Age distribution'!L41*SUMPRODUCT('[1]Age by Underwriting Class'!$H5:$K5,'WL Aggregate'!$B30:$E30)</f>
        <v>-134959462.41662404</v>
      </c>
      <c r="K10" s="20">
        <f>'[1]Age distribution'!AJ41*SUMPRODUCT('[1]Age by Underwriting Class'!$H5:$K5,'T20 Aggregate'!$B30:$E30)+'[1]Age distribution'!M41*SUMPRODUCT('[1]Age by Underwriting Class'!$H5:$K5,'WL Aggregate'!$B30:$E30)</f>
        <v>-135448232.23892012</v>
      </c>
      <c r="L10" s="20">
        <f>'[1]Age distribution'!AK41*SUMPRODUCT('[1]Age by Underwriting Class'!$H5:$K5,'T20 Aggregate'!$B30:$E30)+'[1]Age distribution'!N41*SUMPRODUCT('[1]Age by Underwriting Class'!$H5:$K5,'WL Aggregate'!$B30:$E30)</f>
        <v>-135963843.12299198</v>
      </c>
      <c r="M10" s="20">
        <f>'[1]Age distribution'!AL41*SUMPRODUCT('[1]Age by Underwriting Class'!$H5:$K5,'T20 Aggregate'!$B30:$E30)+'[1]Age distribution'!O41*SUMPRODUCT('[1]Age by Underwriting Class'!$H5:$K5,'WL Aggregate'!$B30:$E30)</f>
        <v>-136490274.48832184</v>
      </c>
      <c r="N10" s="20">
        <f>'[1]Age distribution'!AM41*SUMPRODUCT('[1]Age by Underwriting Class'!$H5:$K5,'T20 Aggregate'!$B30:$E30)+'[1]Age distribution'!P41*SUMPRODUCT('[1]Age by Underwriting Class'!$H5:$K5,'WL Aggregate'!$B30:$E30)</f>
        <v>-137014590.88342431</v>
      </c>
      <c r="O10" s="20">
        <f>'[1]Age distribution'!AN41*SUMPRODUCT('[1]Age by Underwriting Class'!$H5:$K5,'T20 Aggregate'!$B30:$E30)+'[1]Age distribution'!Q41*SUMPRODUCT('[1]Age by Underwriting Class'!$H5:$K5,'WL Aggregate'!$B30:$E30)</f>
        <v>-137526189.40233257</v>
      </c>
      <c r="P10" s="20">
        <f>'[1]Age distribution'!AO41*SUMPRODUCT('[1]Age by Underwriting Class'!$H5:$K5,'T20 Aggregate'!$B30:$E30)+'[1]Age distribution'!R41*SUMPRODUCT('[1]Age by Underwriting Class'!$H5:$K5,'WL Aggregate'!$B30:$E30)</f>
        <v>-138016259.85887313</v>
      </c>
      <c r="Q10" s="20">
        <f>'[1]Age distribution'!AP41*SUMPRODUCT('[1]Age by Underwriting Class'!$H5:$K5,'T20 Aggregate'!$B30:$E30)+'[1]Age distribution'!S41*SUMPRODUCT('[1]Age by Underwriting Class'!$H5:$K5,'WL Aggregate'!$B30:$E30)</f>
        <v>-138477390.12646794</v>
      </c>
      <c r="R10" s="20">
        <f>'[1]Age distribution'!AQ41*SUMPRODUCT('[1]Age by Underwriting Class'!$H5:$K5,'T20 Aggregate'!$B30:$E30)+'[1]Age distribution'!T41*SUMPRODUCT('[1]Age by Underwriting Class'!$H5:$K5,'WL Aggregate'!$B30:$E30)</f>
        <v>-138903272.69089717</v>
      </c>
      <c r="S10" s="20">
        <f>'[1]Age distribution'!AR41*SUMPRODUCT('[1]Age by Underwriting Class'!$H5:$K5,'T20 Aggregate'!$B30:$E30)+'[1]Age distribution'!U41*SUMPRODUCT('[1]Age by Underwriting Class'!$H5:$K5,'WL Aggregate'!$B30:$E30)</f>
        <v>-139288483.14056143</v>
      </c>
      <c r="T10" s="20">
        <f>'[1]Age distribution'!AS41*SUMPRODUCT('[1]Age by Underwriting Class'!$H5:$K5,'T20 Aggregate'!$B30:$E30)+'[1]Age distribution'!V41*SUMPRODUCT('[1]Age by Underwriting Class'!$H5:$K5,'WL Aggregate'!$B30:$E30)</f>
        <v>-139628310.67330277</v>
      </c>
      <c r="U10" s="20">
        <f>'[1]Age distribution'!AT41*SUMPRODUCT('[1]Age by Underwriting Class'!$H5:$K5,'T20 Aggregate'!$B30:$E30)+'[1]Age distribution'!W41*SUMPRODUCT('[1]Age by Underwriting Class'!$H5:$K5,'WL Aggregate'!$B30:$E30)</f>
        <v>-139918626.80199102</v>
      </c>
    </row>
    <row r="11" spans="1:21" x14ac:dyDescent="0.15">
      <c r="A11">
        <v>30</v>
      </c>
      <c r="B11" s="20">
        <f>'[1]Age distribution'!AA42*SUMPRODUCT('[1]Age by Underwriting Class'!$H6:$K6,'T20 Aggregate'!$B31:$E31)+'[1]Age distribution'!D42*SUMPRODUCT('[1]Age by Underwriting Class'!$H6:$K6,'WL Aggregate'!$B31:$E31)</f>
        <v>-146256560.3077268</v>
      </c>
      <c r="C11" s="20">
        <f>'[1]Age distribution'!AB42*SUMPRODUCT('[1]Age by Underwriting Class'!$H6:$K6,'T20 Aggregate'!$B31:$E31)+'[1]Age distribution'!E42*SUMPRODUCT('[1]Age by Underwriting Class'!$H6:$K6,'WL Aggregate'!$B31:$E31)</f>
        <v>-144629348.61950463</v>
      </c>
      <c r="D11" s="20">
        <f>'[1]Age distribution'!AC42*SUMPRODUCT('[1]Age by Underwriting Class'!$H6:$K6,'T20 Aggregate'!$B31:$E31)+'[1]Age distribution'!F42*SUMPRODUCT('[1]Age by Underwriting Class'!$H6:$K6,'WL Aggregate'!$B31:$E31)</f>
        <v>-143711303.21509084</v>
      </c>
      <c r="E11" s="20">
        <f>'[1]Age distribution'!AD42*SUMPRODUCT('[1]Age by Underwriting Class'!$H6:$K6,'T20 Aggregate'!$B31:$E31)+'[1]Age distribution'!G42*SUMPRODUCT('[1]Age by Underwriting Class'!$H6:$K6,'WL Aggregate'!$B31:$E31)</f>
        <v>-143268538.21583059</v>
      </c>
      <c r="F11" s="20">
        <f>'[1]Age distribution'!AE42*SUMPRODUCT('[1]Age by Underwriting Class'!$H6:$K6,'T20 Aggregate'!$B31:$E31)+'[1]Age distribution'!H42*SUMPRODUCT('[1]Age by Underwriting Class'!$H6:$K6,'WL Aggregate'!$B31:$E31)</f>
        <v>-143154396.0737367</v>
      </c>
      <c r="G11" s="20">
        <f>'[1]Age distribution'!AF42*SUMPRODUCT('[1]Age by Underwriting Class'!$H6:$K6,'T20 Aggregate'!$B31:$E31)+'[1]Age distribution'!I42*SUMPRODUCT('[1]Age by Underwriting Class'!$H6:$K6,'WL Aggregate'!$B31:$E31)</f>
        <v>-143271380.17191303</v>
      </c>
      <c r="H11" s="20">
        <f>'[1]Age distribution'!AG42*SUMPRODUCT('[1]Age by Underwriting Class'!$H6:$K6,'T20 Aggregate'!$B31:$E31)+'[1]Age distribution'!J42*SUMPRODUCT('[1]Age by Underwriting Class'!$H6:$K6,'WL Aggregate'!$B31:$E31)</f>
        <v>-143551673.01151744</v>
      </c>
      <c r="I11" s="20">
        <f>'[1]Age distribution'!AH42*SUMPRODUCT('[1]Age by Underwriting Class'!$H6:$K6,'T20 Aggregate'!$B31:$E31)+'[1]Age distribution'!K42*SUMPRODUCT('[1]Age by Underwriting Class'!$H6:$K6,'WL Aggregate'!$B31:$E31)</f>
        <v>-143946356.1932714</v>
      </c>
      <c r="J11" s="20">
        <f>'[1]Age distribution'!AI42*SUMPRODUCT('[1]Age by Underwriting Class'!$H6:$K6,'T20 Aggregate'!$B31:$E31)+'[1]Age distribution'!L42*SUMPRODUCT('[1]Age by Underwriting Class'!$H6:$K6,'WL Aggregate'!$B31:$E31)</f>
        <v>-144419070.39146915</v>
      </c>
      <c r="K11" s="20">
        <f>'[1]Age distribution'!AJ42*SUMPRODUCT('[1]Age by Underwriting Class'!$H6:$K6,'T20 Aggregate'!$B31:$E31)+'[1]Age distribution'!M42*SUMPRODUCT('[1]Age by Underwriting Class'!$H6:$K6,'WL Aggregate'!$B31:$E31)</f>
        <v>-144942099.17438987</v>
      </c>
      <c r="L11" s="20">
        <f>'[1]Age distribution'!AK42*SUMPRODUCT('[1]Age by Underwriting Class'!$H6:$K6,'T20 Aggregate'!$B31:$E31)+'[1]Age distribution'!N42*SUMPRODUCT('[1]Age by Underwriting Class'!$H6:$K6,'WL Aggregate'!$B31:$E31)</f>
        <v>-145493850.3686226</v>
      </c>
      <c r="M11" s="20">
        <f>'[1]Age distribution'!AL42*SUMPRODUCT('[1]Age by Underwriting Class'!$H6:$K6,'T20 Aggregate'!$B31:$E31)+'[1]Age distribution'!O42*SUMPRODUCT('[1]Age by Underwriting Class'!$H6:$K6,'WL Aggregate'!$B31:$E31)</f>
        <v>-146057180.47563767</v>
      </c>
      <c r="N11" s="20">
        <f>'[1]Age distribution'!AM42*SUMPRODUCT('[1]Age by Underwriting Class'!$H6:$K6,'T20 Aggregate'!$B31:$E31)+'[1]Age distribution'!P42*SUMPRODUCT('[1]Age by Underwriting Class'!$H6:$K6,'WL Aggregate'!$B31:$E31)</f>
        <v>-146618247.36947241</v>
      </c>
      <c r="O11" s="20">
        <f>'[1]Age distribution'!AN42*SUMPRODUCT('[1]Age by Underwriting Class'!$H6:$K6,'T20 Aggregate'!$B31:$E31)+'[1]Age distribution'!Q42*SUMPRODUCT('[1]Age by Underwriting Class'!$H6:$K6,'WL Aggregate'!$B31:$E31)</f>
        <v>-147165704.96297038</v>
      </c>
      <c r="P11" s="20">
        <f>'[1]Age distribution'!AO42*SUMPRODUCT('[1]Age by Underwriting Class'!$H6:$K6,'T20 Aggregate'!$B31:$E31)+'[1]Age distribution'!R42*SUMPRODUCT('[1]Age by Underwriting Class'!$H6:$K6,'WL Aggregate'!$B31:$E31)</f>
        <v>-147690125.54447377</v>
      </c>
      <c r="Q11" s="20">
        <f>'[1]Age distribution'!AP42*SUMPRODUCT('[1]Age by Underwriting Class'!$H6:$K6,'T20 Aggregate'!$B31:$E31)+'[1]Age distribution'!S42*SUMPRODUCT('[1]Age by Underwriting Class'!$H6:$K6,'WL Aggregate'!$B31:$E31)</f>
        <v>-148183577.45501733</v>
      </c>
      <c r="R11" s="20">
        <f>'[1]Age distribution'!AQ42*SUMPRODUCT('[1]Age by Underwriting Class'!$H6:$K6,'T20 Aggregate'!$B31:$E31)+'[1]Age distribution'!T42*SUMPRODUCT('[1]Age by Underwriting Class'!$H6:$K6,'WL Aggregate'!$B31:$E31)</f>
        <v>-148639311.07272345</v>
      </c>
      <c r="S11" s="20">
        <f>'[1]Age distribution'!AR42*SUMPRODUCT('[1]Age by Underwriting Class'!$H6:$K6,'T20 Aggregate'!$B31:$E31)+'[1]Age distribution'!U42*SUMPRODUCT('[1]Age by Underwriting Class'!$H6:$K6,'WL Aggregate'!$B31:$E31)</f>
        <v>-149051521.77695593</v>
      </c>
      <c r="T11" s="20">
        <f>'[1]Age distribution'!AS42*SUMPRODUCT('[1]Age by Underwriting Class'!$H6:$K6,'T20 Aggregate'!$B31:$E31)+'[1]Age distribution'!V42*SUMPRODUCT('[1]Age by Underwriting Class'!$H6:$K6,'WL Aggregate'!$B31:$E31)</f>
        <v>-149415168.57498798</v>
      </c>
      <c r="U11" s="20">
        <f>'[1]Age distribution'!AT42*SUMPRODUCT('[1]Age by Underwriting Class'!$H6:$K6,'T20 Aggregate'!$B31:$E31)+'[1]Age distribution'!W42*SUMPRODUCT('[1]Age by Underwriting Class'!$H6:$K6,'WL Aggregate'!$B31:$E31)</f>
        <v>-149725833.60487208</v>
      </c>
    </row>
    <row r="12" spans="1:21" x14ac:dyDescent="0.15">
      <c r="A12">
        <v>31</v>
      </c>
      <c r="B12" s="20">
        <f>'[1]Age distribution'!AA43*SUMPRODUCT('[1]Age by Underwriting Class'!$H7:$K7,'T20 Aggregate'!$B32:$E32)+'[1]Age distribution'!D43*SUMPRODUCT('[1]Age by Underwriting Class'!$H7:$K7,'WL Aggregate'!$B32:$E32)</f>
        <v>-158913149.12072054</v>
      </c>
      <c r="C12" s="20">
        <f>'[1]Age distribution'!AB43*SUMPRODUCT('[1]Age by Underwriting Class'!$H7:$K7,'T20 Aggregate'!$B32:$E32)+'[1]Age distribution'!E43*SUMPRODUCT('[1]Age by Underwriting Class'!$H7:$K7,'WL Aggregate'!$B32:$E32)</f>
        <v>-157145123.58314902</v>
      </c>
      <c r="D12" s="20">
        <f>'[1]Age distribution'!AC43*SUMPRODUCT('[1]Age by Underwriting Class'!$H7:$K7,'T20 Aggregate'!$B32:$E32)+'[1]Age distribution'!F43*SUMPRODUCT('[1]Age by Underwriting Class'!$H7:$K7,'WL Aggregate'!$B32:$E32)</f>
        <v>-156147633.37864643</v>
      </c>
      <c r="E12" s="20">
        <f>'[1]Age distribution'!AD43*SUMPRODUCT('[1]Age by Underwriting Class'!$H7:$K7,'T20 Aggregate'!$B32:$E32)+'[1]Age distribution'!G43*SUMPRODUCT('[1]Age by Underwriting Class'!$H7:$K7,'WL Aggregate'!$B32:$E32)</f>
        <v>-155666552.870498</v>
      </c>
      <c r="F12" s="20">
        <f>'[1]Age distribution'!AE43*SUMPRODUCT('[1]Age by Underwriting Class'!$H7:$K7,'T20 Aggregate'!$B32:$E32)+'[1]Age distribution'!H43*SUMPRODUCT('[1]Age by Underwriting Class'!$H7:$K7,'WL Aggregate'!$B32:$E32)</f>
        <v>-155542533.22167432</v>
      </c>
      <c r="G12" s="20">
        <f>'[1]Age distribution'!AF43*SUMPRODUCT('[1]Age by Underwriting Class'!$H7:$K7,'T20 Aggregate'!$B32:$E32)+'[1]Age distribution'!I43*SUMPRODUCT('[1]Age by Underwriting Class'!$H7:$K7,'WL Aggregate'!$B32:$E32)</f>
        <v>-155669640.76063964</v>
      </c>
      <c r="H12" s="20">
        <f>'[1]Age distribution'!AG43*SUMPRODUCT('[1]Age by Underwriting Class'!$H7:$K7,'T20 Aggregate'!$B32:$E32)+'[1]Age distribution'!J43*SUMPRODUCT('[1]Age by Underwriting Class'!$H7:$K7,'WL Aggregate'!$B32:$E32)</f>
        <v>-155974189.27267772</v>
      </c>
      <c r="I12" s="20">
        <f>'[1]Age distribution'!AH43*SUMPRODUCT('[1]Age by Underwriting Class'!$H7:$K7,'T20 Aggregate'!$B32:$E32)+'[1]Age distribution'!K43*SUMPRODUCT('[1]Age by Underwriting Class'!$H7:$K7,'WL Aggregate'!$B32:$E32)</f>
        <v>-156403027.11205766</v>
      </c>
      <c r="J12" s="20">
        <f>'[1]Age distribution'!AI43*SUMPRODUCT('[1]Age by Underwriting Class'!$H7:$K7,'T20 Aggregate'!$B32:$E32)+'[1]Age distribution'!L43*SUMPRODUCT('[1]Age by Underwriting Class'!$H7:$K7,'WL Aggregate'!$B32:$E32)</f>
        <v>-156916648.52987048</v>
      </c>
      <c r="K12" s="20">
        <f>'[1]Age distribution'!AJ43*SUMPRODUCT('[1]Age by Underwriting Class'!$H7:$K7,'T20 Aggregate'!$B32:$E32)+'[1]Age distribution'!M43*SUMPRODUCT('[1]Age by Underwriting Class'!$H7:$K7,'WL Aggregate'!$B32:$E32)</f>
        <v>-157484938.60041386</v>
      </c>
      <c r="L12" s="20">
        <f>'[1]Age distribution'!AK43*SUMPRODUCT('[1]Age by Underwriting Class'!$H7:$K7,'T20 Aggregate'!$B32:$E32)+'[1]Age distribution'!N43*SUMPRODUCT('[1]Age by Underwriting Class'!$H7:$K7,'WL Aggregate'!$B32:$E32)</f>
        <v>-158084436.63060245</v>
      </c>
      <c r="M12" s="20">
        <f>'[1]Age distribution'!AL43*SUMPRODUCT('[1]Age by Underwriting Class'!$H7:$K7,'T20 Aggregate'!$B32:$E32)+'[1]Age distribution'!O43*SUMPRODUCT('[1]Age by Underwriting Class'!$H7:$K7,'WL Aggregate'!$B32:$E32)</f>
        <v>-158696515.57674971</v>
      </c>
      <c r="N12" s="20">
        <f>'[1]Age distribution'!AM43*SUMPRODUCT('[1]Age by Underwriting Class'!$H7:$K7,'T20 Aggregate'!$B32:$E32)+'[1]Age distribution'!P43*SUMPRODUCT('[1]Age by Underwriting Class'!$H7:$K7,'WL Aggregate'!$B32:$E32)</f>
        <v>-159306135.45827204</v>
      </c>
      <c r="O12" s="20">
        <f>'[1]Age distribution'!AN43*SUMPRODUCT('[1]Age by Underwriting Class'!$H7:$K7,'T20 Aggregate'!$B32:$E32)+'[1]Age distribution'!Q43*SUMPRODUCT('[1]Age by Underwriting Class'!$H7:$K7,'WL Aggregate'!$B32:$E32)</f>
        <v>-159900968.33284375</v>
      </c>
      <c r="P12" s="20">
        <f>'[1]Age distribution'!AO43*SUMPRODUCT('[1]Age by Underwriting Class'!$H7:$K7,'T20 Aggregate'!$B32:$E32)+'[1]Age distribution'!R43*SUMPRODUCT('[1]Age by Underwriting Class'!$H7:$K7,'WL Aggregate'!$B32:$E32)</f>
        <v>-160470770.64389962</v>
      </c>
      <c r="Q12" s="20">
        <f>'[1]Age distribution'!AP43*SUMPRODUCT('[1]Age by Underwriting Class'!$H7:$K7,'T20 Aggregate'!$B32:$E32)+'[1]Age distribution'!S43*SUMPRODUCT('[1]Age by Underwriting Class'!$H7:$K7,'WL Aggregate'!$B32:$E32)</f>
        <v>-161006924.35132387</v>
      </c>
      <c r="R12" s="20">
        <f>'[1]Age distribution'!AQ43*SUMPRODUCT('[1]Age by Underwriting Class'!$H7:$K7,'T20 Aggregate'!$B32:$E32)+'[1]Age distribution'!T43*SUMPRODUCT('[1]Age by Underwriting Class'!$H7:$K7,'WL Aggregate'!$B32:$E32)</f>
        <v>-161502095.74190959</v>
      </c>
      <c r="S12" s="20">
        <f>'[1]Age distribution'!AR43*SUMPRODUCT('[1]Age by Underwriting Class'!$H7:$K7,'T20 Aggregate'!$B32:$E32)+'[1]Age distribution'!U43*SUMPRODUCT('[1]Age by Underwriting Class'!$H7:$K7,'WL Aggregate'!$B32:$E32)</f>
        <v>-161949977.88116562</v>
      </c>
      <c r="T12" s="20">
        <f>'[1]Age distribution'!AS43*SUMPRODUCT('[1]Age by Underwriting Class'!$H7:$K7,'T20 Aggregate'!$B32:$E32)+'[1]Age distribution'!V43*SUMPRODUCT('[1]Age by Underwriting Class'!$H7:$K7,'WL Aggregate'!$B32:$E32)</f>
        <v>-162345093.54449964</v>
      </c>
      <c r="U12" s="20">
        <f>'[1]Age distribution'!AT43*SUMPRODUCT('[1]Age by Underwriting Class'!$H7:$K7,'T20 Aggregate'!$B32:$E32)+'[1]Age distribution'!W43*SUMPRODUCT('[1]Age by Underwriting Class'!$H7:$K7,'WL Aggregate'!$B32:$E32)</f>
        <v>-162682642.56190231</v>
      </c>
    </row>
    <row r="13" spans="1:21" x14ac:dyDescent="0.15">
      <c r="A13">
        <v>32</v>
      </c>
      <c r="B13" s="20">
        <f>'[1]Age distribution'!AA44*SUMPRODUCT('[1]Age by Underwriting Class'!$H8:$K8,'T20 Aggregate'!$B33:$E33)+'[1]Age distribution'!D44*SUMPRODUCT('[1]Age by Underwriting Class'!$H8:$K8,'WL Aggregate'!$B33:$E33)</f>
        <v>-171751895.30253053</v>
      </c>
      <c r="C13" s="20">
        <f>'[1]Age distribution'!AB44*SUMPRODUCT('[1]Age by Underwriting Class'!$H8:$K8,'T20 Aggregate'!$B33:$E33)+'[1]Age distribution'!E44*SUMPRODUCT('[1]Age by Underwriting Class'!$H8:$K8,'WL Aggregate'!$B33:$E33)</f>
        <v>-169841029.28105044</v>
      </c>
      <c r="D13" s="20">
        <f>'[1]Age distribution'!AC44*SUMPRODUCT('[1]Age by Underwriting Class'!$H8:$K8,'T20 Aggregate'!$B33:$E33)+'[1]Age distribution'!F44*SUMPRODUCT('[1]Age by Underwriting Class'!$H8:$K8,'WL Aggregate'!$B33:$E33)</f>
        <v>-168762950.8834039</v>
      </c>
      <c r="E13" s="20">
        <f>'[1]Age distribution'!AD44*SUMPRODUCT('[1]Age by Underwriting Class'!$H8:$K8,'T20 Aggregate'!$B33:$E33)+'[1]Age distribution'!G44*SUMPRODUCT('[1]Age by Underwriting Class'!$H8:$K8,'WL Aggregate'!$B33:$E33)</f>
        <v>-168243003.41823334</v>
      </c>
      <c r="F13" s="20">
        <f>'[1]Age distribution'!AE44*SUMPRODUCT('[1]Age by Underwriting Class'!$H8:$K8,'T20 Aggregate'!$B33:$E33)+'[1]Age distribution'!H44*SUMPRODUCT('[1]Age by Underwriting Class'!$H8:$K8,'WL Aggregate'!$B33:$E33)</f>
        <v>-168108964.10268217</v>
      </c>
      <c r="G13" s="20">
        <f>'[1]Age distribution'!AF44*SUMPRODUCT('[1]Age by Underwriting Class'!$H8:$K8,'T20 Aggregate'!$B33:$E33)+'[1]Age distribution'!I44*SUMPRODUCT('[1]Age by Underwriting Class'!$H8:$K8,'WL Aggregate'!$B33:$E33)</f>
        <v>-168246340.78198984</v>
      </c>
      <c r="H13" s="20">
        <f>'[1]Age distribution'!AG44*SUMPRODUCT('[1]Age by Underwriting Class'!$H8:$K8,'T20 Aggregate'!$B33:$E33)+'[1]Age distribution'!J44*SUMPRODUCT('[1]Age by Underwriting Class'!$H8:$K8,'WL Aggregate'!$B33:$E33)</f>
        <v>-168575494.06127179</v>
      </c>
      <c r="I13" s="20">
        <f>'[1]Age distribution'!AH44*SUMPRODUCT('[1]Age by Underwriting Class'!$H8:$K8,'T20 Aggregate'!$B33:$E33)+'[1]Age distribution'!K44*SUMPRODUCT('[1]Age by Underwriting Class'!$H8:$K8,'WL Aggregate'!$B33:$E33)</f>
        <v>-169038978.12220997</v>
      </c>
      <c r="J13" s="20">
        <f>'[1]Age distribution'!AI44*SUMPRODUCT('[1]Age by Underwriting Class'!$H8:$K8,'T20 Aggregate'!$B33:$E33)+'[1]Age distribution'!L44*SUMPRODUCT('[1]Age by Underwriting Class'!$H8:$K8,'WL Aggregate'!$B33:$E33)</f>
        <v>-169594095.50843903</v>
      </c>
      <c r="K13" s="20">
        <f>'[1]Age distribution'!AJ44*SUMPRODUCT('[1]Age by Underwriting Class'!$H8:$K8,'T20 Aggregate'!$B33:$E33)+'[1]Age distribution'!M44*SUMPRODUCT('[1]Age by Underwriting Class'!$H8:$K8,'WL Aggregate'!$B33:$E33)</f>
        <v>-170208298.28044054</v>
      </c>
      <c r="L13" s="20">
        <f>'[1]Age distribution'!AK44*SUMPRODUCT('[1]Age by Underwriting Class'!$H8:$K8,'T20 Aggregate'!$B33:$E33)+'[1]Age distribution'!N44*SUMPRODUCT('[1]Age by Underwriting Class'!$H8:$K8,'WL Aggregate'!$B33:$E33)</f>
        <v>-170856230.33316708</v>
      </c>
      <c r="M13" s="20">
        <f>'[1]Age distribution'!AL44*SUMPRODUCT('[1]Age by Underwriting Class'!$H8:$K8,'T20 Aggregate'!$B33:$E33)+'[1]Age distribution'!O44*SUMPRODUCT('[1]Age by Underwriting Class'!$H8:$K8,'WL Aggregate'!$B33:$E33)</f>
        <v>-171517759.72615463</v>
      </c>
      <c r="N13" s="20">
        <f>'[1]Age distribution'!AM44*SUMPRODUCT('[1]Age by Underwriting Class'!$H8:$K8,'T20 Aggregate'!$B33:$E33)+'[1]Age distribution'!P44*SUMPRODUCT('[1]Age by Underwriting Class'!$H8:$K8,'WL Aggregate'!$B33:$E33)</f>
        <v>-172176631.38432071</v>
      </c>
      <c r="O13" s="20">
        <f>'[1]Age distribution'!AN44*SUMPRODUCT('[1]Age by Underwriting Class'!$H8:$K8,'T20 Aggregate'!$B33:$E33)+'[1]Age distribution'!Q44*SUMPRODUCT('[1]Age by Underwriting Class'!$H8:$K8,'WL Aggregate'!$B33:$E33)</f>
        <v>-172819521.37902045</v>
      </c>
      <c r="P13" s="20">
        <f>'[1]Age distribution'!AO44*SUMPRODUCT('[1]Age by Underwriting Class'!$H8:$K8,'T20 Aggregate'!$B33:$E33)+'[1]Age distribution'!R44*SUMPRODUCT('[1]Age by Underwriting Class'!$H8:$K8,'WL Aggregate'!$B33:$E33)</f>
        <v>-173435358.56690013</v>
      </c>
      <c r="Q13" s="20">
        <f>'[1]Age distribution'!AP44*SUMPRODUCT('[1]Age by Underwriting Class'!$H8:$K8,'T20 Aggregate'!$B33:$E33)+'[1]Age distribution'!S44*SUMPRODUCT('[1]Age by Underwriting Class'!$H8:$K8,'WL Aggregate'!$B33:$E33)</f>
        <v>-174014828.64809299</v>
      </c>
      <c r="R13" s="20">
        <f>'[1]Age distribution'!AQ44*SUMPRODUCT('[1]Age by Underwriting Class'!$H8:$K8,'T20 Aggregate'!$B33:$E33)+'[1]Age distribution'!T44*SUMPRODUCT('[1]Age by Underwriting Class'!$H8:$K8,'WL Aggregate'!$B33:$E33)</f>
        <v>-174550005.4116475</v>
      </c>
      <c r="S13" s="20">
        <f>'[1]Age distribution'!AR44*SUMPRODUCT('[1]Age by Underwriting Class'!$H8:$K8,'T20 Aggregate'!$B33:$E33)+'[1]Age distribution'!U44*SUMPRODUCT('[1]Age by Underwriting Class'!$H8:$K8,'WL Aggregate'!$B33:$E33)</f>
        <v>-175034072.37976816</v>
      </c>
      <c r="T13" s="20">
        <f>'[1]Age distribution'!AS44*SUMPRODUCT('[1]Age by Underwriting Class'!$H8:$K8,'T20 Aggregate'!$B33:$E33)+'[1]Age distribution'!V44*SUMPRODUCT('[1]Age by Underwriting Class'!$H8:$K8,'WL Aggregate'!$B33:$E33)</f>
        <v>-175461109.81761909</v>
      </c>
      <c r="U13" s="20">
        <f>'[1]Age distribution'!AT44*SUMPRODUCT('[1]Age by Underwriting Class'!$H8:$K8,'T20 Aggregate'!$B33:$E33)+'[1]Age distribution'!W44*SUMPRODUCT('[1]Age by Underwriting Class'!$H8:$K8,'WL Aggregate'!$B33:$E33)</f>
        <v>-175825929.74483842</v>
      </c>
    </row>
    <row r="14" spans="1:21" x14ac:dyDescent="0.15">
      <c r="A14">
        <v>33</v>
      </c>
      <c r="B14" s="20">
        <f>'[1]Age distribution'!AA45*SUMPRODUCT('[1]Age by Underwriting Class'!$H9:$K9,'T20 Aggregate'!$B34:$E34)+'[1]Age distribution'!D45*SUMPRODUCT('[1]Age by Underwriting Class'!$H9:$K9,'WL Aggregate'!$B34:$E34)</f>
        <v>-185648973.89230815</v>
      </c>
      <c r="C14" s="20">
        <f>'[1]Age distribution'!AB45*SUMPRODUCT('[1]Age by Underwriting Class'!$H9:$K9,'T20 Aggregate'!$B34:$E34)+'[1]Age distribution'!E45*SUMPRODUCT('[1]Age by Underwriting Class'!$H9:$K9,'WL Aggregate'!$B34:$E34)</f>
        <v>-183583492.66132328</v>
      </c>
      <c r="D14" s="20">
        <f>'[1]Age distribution'!AC45*SUMPRODUCT('[1]Age by Underwriting Class'!$H9:$K9,'T20 Aggregate'!$B34:$E34)+'[1]Age distribution'!F45*SUMPRODUCT('[1]Age by Underwriting Class'!$H9:$K9,'WL Aggregate'!$B34:$E34)</f>
        <v>-182418182.96883923</v>
      </c>
      <c r="E14" s="20">
        <f>'[1]Age distribution'!AD45*SUMPRODUCT('[1]Age by Underwriting Class'!$H9:$K9,'T20 Aggregate'!$B34:$E34)+'[1]Age distribution'!G45*SUMPRODUCT('[1]Age by Underwriting Class'!$H9:$K9,'WL Aggregate'!$B34:$E34)</f>
        <v>-181856164.63875446</v>
      </c>
      <c r="F14" s="20">
        <f>'[1]Age distribution'!AE45*SUMPRODUCT('[1]Age by Underwriting Class'!$H9:$K9,'T20 Aggregate'!$B34:$E34)+'[1]Age distribution'!H45*SUMPRODUCT('[1]Age by Underwriting Class'!$H9:$K9,'WL Aggregate'!$B34:$E34)</f>
        <v>-181711279.70837584</v>
      </c>
      <c r="G14" s="20">
        <f>'[1]Age distribution'!AF45*SUMPRODUCT('[1]Age by Underwriting Class'!$H9:$K9,'T20 Aggregate'!$B34:$E34)+'[1]Age distribution'!I45*SUMPRODUCT('[1]Age by Underwriting Class'!$H9:$K9,'WL Aggregate'!$B34:$E34)</f>
        <v>-181859772.0409075</v>
      </c>
      <c r="H14" s="20">
        <f>'[1]Age distribution'!AG45*SUMPRODUCT('[1]Age by Underwriting Class'!$H9:$K9,'T20 Aggregate'!$B34:$E34)+'[1]Age distribution'!J45*SUMPRODUCT('[1]Age by Underwriting Class'!$H9:$K9,'WL Aggregate'!$B34:$E34)</f>
        <v>-182215558.32462999</v>
      </c>
      <c r="I14" s="20">
        <f>'[1]Age distribution'!AH45*SUMPRODUCT('[1]Age by Underwriting Class'!$H9:$K9,'T20 Aggregate'!$B34:$E34)+'[1]Age distribution'!K45*SUMPRODUCT('[1]Age by Underwriting Class'!$H9:$K9,'WL Aggregate'!$B34:$E34)</f>
        <v>-182716544.58843246</v>
      </c>
      <c r="J14" s="20">
        <f>'[1]Age distribution'!AI45*SUMPRODUCT('[1]Age by Underwriting Class'!$H9:$K9,'T20 Aggregate'!$B34:$E34)+'[1]Age distribution'!L45*SUMPRODUCT('[1]Age by Underwriting Class'!$H9:$K9,'WL Aggregate'!$B34:$E34)</f>
        <v>-183316578.56745601</v>
      </c>
      <c r="K14" s="20">
        <f>'[1]Age distribution'!AJ45*SUMPRODUCT('[1]Age by Underwriting Class'!$H9:$K9,'T20 Aggregate'!$B34:$E34)+'[1]Age distribution'!M45*SUMPRODUCT('[1]Age by Underwriting Class'!$H9:$K9,'WL Aggregate'!$B34:$E34)</f>
        <v>-183980478.74848771</v>
      </c>
      <c r="L14" s="20">
        <f>'[1]Age distribution'!AK45*SUMPRODUCT('[1]Age by Underwriting Class'!$H9:$K9,'T20 Aggregate'!$B34:$E34)+'[1]Age distribution'!N45*SUMPRODUCT('[1]Age by Underwriting Class'!$H9:$K9,'WL Aggregate'!$B34:$E34)</f>
        <v>-184680837.37060794</v>
      </c>
      <c r="M14" s="20">
        <f>'[1]Age distribution'!AL45*SUMPRODUCT('[1]Age by Underwriting Class'!$H9:$K9,'T20 Aggregate'!$B34:$E34)+'[1]Age distribution'!O45*SUMPRODUCT('[1]Age by Underwriting Class'!$H9:$K9,'WL Aggregate'!$B34:$E34)</f>
        <v>-185395893.54388282</v>
      </c>
      <c r="N14" s="20">
        <f>'[1]Age distribution'!AM45*SUMPRODUCT('[1]Age by Underwriting Class'!$H9:$K9,'T20 Aggregate'!$B34:$E34)+'[1]Age distribution'!P45*SUMPRODUCT('[1]Age by Underwriting Class'!$H9:$K9,'WL Aggregate'!$B34:$E34)</f>
        <v>-186108076.93522066</v>
      </c>
      <c r="O14" s="20">
        <f>'[1]Age distribution'!AN45*SUMPRODUCT('[1]Age by Underwriting Class'!$H9:$K9,'T20 Aggregate'!$B34:$E34)+'[1]Age distribution'!Q45*SUMPRODUCT('[1]Age by Underwriting Class'!$H9:$K9,'WL Aggregate'!$B34:$E34)</f>
        <v>-186802985.52782401</v>
      </c>
      <c r="P14" s="20">
        <f>'[1]Age distribution'!AO45*SUMPRODUCT('[1]Age by Underwriting Class'!$H9:$K9,'T20 Aggregate'!$B34:$E34)+'[1]Age distribution'!R45*SUMPRODUCT('[1]Age by Underwriting Class'!$H9:$K9,'WL Aggregate'!$B34:$E34)</f>
        <v>-187468652.37134385</v>
      </c>
      <c r="Q14" s="20">
        <f>'[1]Age distribution'!AP45*SUMPRODUCT('[1]Age by Underwriting Class'!$H9:$K9,'T20 Aggregate'!$B34:$E34)+'[1]Age distribution'!S45*SUMPRODUCT('[1]Age by Underwriting Class'!$H9:$K9,'WL Aggregate'!$B34:$E34)</f>
        <v>-188095009.51159698</v>
      </c>
      <c r="R14" s="20">
        <f>'[1]Age distribution'!AQ45*SUMPRODUCT('[1]Age by Underwriting Class'!$H9:$K9,'T20 Aggregate'!$B34:$E34)+'[1]Age distribution'!T45*SUMPRODUCT('[1]Age by Underwriting Class'!$H9:$K9,'WL Aggregate'!$B34:$E34)</f>
        <v>-188673489.39870331</v>
      </c>
      <c r="S14" s="20">
        <f>'[1]Age distribution'!AR45*SUMPRODUCT('[1]Age by Underwriting Class'!$H9:$K9,'T20 Aggregate'!$B34:$E34)+'[1]Age distribution'!U45*SUMPRODUCT('[1]Age by Underwriting Class'!$H9:$K9,'WL Aggregate'!$B34:$E34)</f>
        <v>-189196724.00853667</v>
      </c>
      <c r="T14" s="20">
        <f>'[1]Age distribution'!AS45*SUMPRODUCT('[1]Age by Underwriting Class'!$H9:$K9,'T20 Aggregate'!$B34:$E34)+'[1]Age distribution'!V45*SUMPRODUCT('[1]Age by Underwriting Class'!$H9:$K9,'WL Aggregate'!$B34:$E34)</f>
        <v>-189658314.61870712</v>
      </c>
      <c r="U14" s="20">
        <f>'[1]Age distribution'!AT45*SUMPRODUCT('[1]Age by Underwriting Class'!$H9:$K9,'T20 Aggregate'!$B34:$E34)+'[1]Age distribution'!W45*SUMPRODUCT('[1]Age by Underwriting Class'!$H9:$K9,'WL Aggregate'!$B34:$E34)</f>
        <v>-190052653.47024897</v>
      </c>
    </row>
    <row r="15" spans="1:21" x14ac:dyDescent="0.15">
      <c r="A15">
        <v>34</v>
      </c>
      <c r="B15" s="20">
        <f>'[1]Age distribution'!AA46*SUMPRODUCT('[1]Age by Underwriting Class'!$H10:$K10,'T20 Aggregate'!$B35:$E35)+'[1]Age distribution'!D46*SUMPRODUCT('[1]Age by Underwriting Class'!$H10:$K10,'WL Aggregate'!$B35:$E35)</f>
        <v>-200654843.35528269</v>
      </c>
      <c r="C15" s="20">
        <f>'[1]Age distribution'!AB46*SUMPRODUCT('[1]Age by Underwriting Class'!$H10:$K10,'T20 Aggregate'!$B35:$E35)+'[1]Age distribution'!E46*SUMPRODUCT('[1]Age by Underwriting Class'!$H10:$K10,'WL Aggregate'!$B35:$E35)</f>
        <v>-198422410.80169928</v>
      </c>
      <c r="D15" s="20">
        <f>'[1]Age distribution'!AC46*SUMPRODUCT('[1]Age by Underwriting Class'!$H10:$K10,'T20 Aggregate'!$B35:$E35)+'[1]Age distribution'!F46*SUMPRODUCT('[1]Age by Underwriting Class'!$H10:$K10,'WL Aggregate'!$B35:$E35)</f>
        <v>-197162909.98732141</v>
      </c>
      <c r="E15" s="20">
        <f>'[1]Age distribution'!AD46*SUMPRODUCT('[1]Age by Underwriting Class'!$H10:$K10,'T20 Aggregate'!$B35:$E35)+'[1]Age distribution'!G46*SUMPRODUCT('[1]Age by Underwriting Class'!$H10:$K10,'WL Aggregate'!$B35:$E35)</f>
        <v>-196555464.13065121</v>
      </c>
      <c r="F15" s="20">
        <f>'[1]Age distribution'!AE46*SUMPRODUCT('[1]Age by Underwriting Class'!$H10:$K10,'T20 Aggregate'!$B35:$E35)+'[1]Age distribution'!H46*SUMPRODUCT('[1]Age by Underwriting Class'!$H10:$K10,'WL Aggregate'!$B35:$E35)</f>
        <v>-196398868.2583437</v>
      </c>
      <c r="G15" s="20">
        <f>'[1]Age distribution'!AF46*SUMPRODUCT('[1]Age by Underwriting Class'!$H10:$K10,'T20 Aggregate'!$B35:$E35)+'[1]Age distribution'!I46*SUMPRODUCT('[1]Age by Underwriting Class'!$H10:$K10,'WL Aggregate'!$B35:$E35)</f>
        <v>-196559363.1164563</v>
      </c>
      <c r="H15" s="20">
        <f>'[1]Age distribution'!AG46*SUMPRODUCT('[1]Age by Underwriting Class'!$H10:$K10,'T20 Aggregate'!$B35:$E35)+'[1]Age distribution'!J46*SUMPRODUCT('[1]Age by Underwriting Class'!$H10:$K10,'WL Aggregate'!$B35:$E35)</f>
        <v>-196943907.34275353</v>
      </c>
      <c r="I15" s="20">
        <f>'[1]Age distribution'!AH46*SUMPRODUCT('[1]Age by Underwriting Class'!$H10:$K10,'T20 Aggregate'!$B35:$E35)+'[1]Age distribution'!K46*SUMPRODUCT('[1]Age by Underwriting Class'!$H10:$K10,'WL Aggregate'!$B35:$E35)</f>
        <v>-197485387.95629439</v>
      </c>
      <c r="J15" s="20">
        <f>'[1]Age distribution'!AI46*SUMPRODUCT('[1]Age by Underwriting Class'!$H10:$K10,'T20 Aggregate'!$B35:$E35)+'[1]Age distribution'!L46*SUMPRODUCT('[1]Age by Underwriting Class'!$H10:$K10,'WL Aggregate'!$B35:$E35)</f>
        <v>-198133922.23873353</v>
      </c>
      <c r="K15" s="20">
        <f>'[1]Age distribution'!AJ46*SUMPRODUCT('[1]Age by Underwriting Class'!$H10:$K10,'T20 Aggregate'!$B35:$E35)+'[1]Age distribution'!M46*SUMPRODUCT('[1]Age by Underwriting Class'!$H10:$K10,'WL Aggregate'!$B35:$E35)</f>
        <v>-198851484.98112574</v>
      </c>
      <c r="L15" s="20">
        <f>'[1]Age distribution'!AK46*SUMPRODUCT('[1]Age by Underwriting Class'!$H10:$K10,'T20 Aggregate'!$B35:$E35)+'[1]Age distribution'!N46*SUMPRODUCT('[1]Age by Underwriting Class'!$H10:$K10,'WL Aggregate'!$B35:$E35)</f>
        <v>-199608453.07347605</v>
      </c>
      <c r="M15" s="20">
        <f>'[1]Age distribution'!AL46*SUMPRODUCT('[1]Age by Underwriting Class'!$H10:$K10,'T20 Aggregate'!$B35:$E35)+'[1]Age distribution'!O46*SUMPRODUCT('[1]Age by Underwriting Class'!$H10:$K10,'WL Aggregate'!$B35:$E35)</f>
        <v>-200381306.70918715</v>
      </c>
      <c r="N15" s="20">
        <f>'[1]Age distribution'!AM46*SUMPRODUCT('[1]Age by Underwriting Class'!$H10:$K10,'T20 Aggregate'!$B35:$E35)+'[1]Age distribution'!P46*SUMPRODUCT('[1]Age by Underwriting Class'!$H10:$K10,'WL Aggregate'!$B35:$E35)</f>
        <v>-201151055.35811868</v>
      </c>
      <c r="O15" s="20">
        <f>'[1]Age distribution'!AN46*SUMPRODUCT('[1]Age by Underwriting Class'!$H10:$K10,'T20 Aggregate'!$B35:$E35)+'[1]Age distribution'!Q46*SUMPRODUCT('[1]Age by Underwriting Class'!$H10:$K10,'WL Aggregate'!$B35:$E35)</f>
        <v>-201902132.89909098</v>
      </c>
      <c r="P15" s="20">
        <f>'[1]Age distribution'!AO46*SUMPRODUCT('[1]Age by Underwriting Class'!$H10:$K10,'T20 Aggregate'!$B35:$E35)+'[1]Age distribution'!R46*SUMPRODUCT('[1]Age by Underwriting Class'!$H10:$K10,'WL Aggregate'!$B35:$E35)</f>
        <v>-202621605.10199559</v>
      </c>
      <c r="Q15" s="20">
        <f>'[1]Age distribution'!AP46*SUMPRODUCT('[1]Age by Underwriting Class'!$H10:$K10,'T20 Aggregate'!$B35:$E35)+'[1]Age distribution'!S46*SUMPRODUCT('[1]Age by Underwriting Class'!$H10:$K10,'WL Aggregate'!$B35:$E35)</f>
        <v>-203298590.22734758</v>
      </c>
      <c r="R15" s="20">
        <f>'[1]Age distribution'!AQ46*SUMPRODUCT('[1]Age by Underwriting Class'!$H10:$K10,'T20 Aggregate'!$B35:$E35)+'[1]Age distribution'!T46*SUMPRODUCT('[1]Age by Underwriting Class'!$H10:$K10,'WL Aggregate'!$B35:$E35)</f>
        <v>-203923828.21653697</v>
      </c>
      <c r="S15" s="20">
        <f>'[1]Age distribution'!AR46*SUMPRODUCT('[1]Age by Underwriting Class'!$H10:$K10,'T20 Aggregate'!$B35:$E35)+'[1]Age distribution'!U46*SUMPRODUCT('[1]Age by Underwriting Class'!$H10:$K10,'WL Aggregate'!$B35:$E35)</f>
        <v>-204489355.49348858</v>
      </c>
      <c r="T15" s="20">
        <f>'[1]Age distribution'!AS46*SUMPRODUCT('[1]Age by Underwriting Class'!$H10:$K10,'T20 Aggregate'!$B35:$E35)+'[1]Age distribution'!V46*SUMPRODUCT('[1]Age by Underwriting Class'!$H10:$K10,'WL Aggregate'!$B35:$E35)</f>
        <v>-204988256.13180691</v>
      </c>
      <c r="U15" s="20">
        <f>'[1]Age distribution'!AT46*SUMPRODUCT('[1]Age by Underwriting Class'!$H10:$K10,'T20 Aggregate'!$B35:$E35)+'[1]Age distribution'!W46*SUMPRODUCT('[1]Age by Underwriting Class'!$H10:$K10,'WL Aggregate'!$B35:$E35)</f>
        <v>-205414469.10151035</v>
      </c>
    </row>
    <row r="16" spans="1:21" x14ac:dyDescent="0.15">
      <c r="A16">
        <v>35</v>
      </c>
      <c r="B16" s="20">
        <f>'[1]Age distribution'!AA47*SUMPRODUCT('[1]Age by Underwriting Class'!$H11:$K11,'T20 Aggregate'!$B36:$E36)+'[1]Age distribution'!D47*SUMPRODUCT('[1]Age by Underwriting Class'!$H11:$K11,'WL Aggregate'!$B36:$E36)</f>
        <v>-2460031082.2590833</v>
      </c>
      <c r="C16" s="20">
        <f>'[1]Age distribution'!AB47*SUMPRODUCT('[1]Age by Underwriting Class'!$H11:$K11,'T20 Aggregate'!$B36:$E36)+'[1]Age distribution'!E47*SUMPRODUCT('[1]Age by Underwriting Class'!$H11:$K11,'WL Aggregate'!$B36:$E36)</f>
        <v>-2760145488.210958</v>
      </c>
      <c r="D16" s="20">
        <f>'[1]Age distribution'!AC47*SUMPRODUCT('[1]Age by Underwriting Class'!$H11:$K11,'T20 Aggregate'!$B36:$E36)+'[1]Age distribution'!F47*SUMPRODUCT('[1]Age by Underwriting Class'!$H11:$K11,'WL Aggregate'!$B36:$E36)</f>
        <v>-3054767232.8510718</v>
      </c>
      <c r="E16" s="20">
        <f>'[1]Age distribution'!AD47*SUMPRODUCT('[1]Age by Underwriting Class'!$H11:$K11,'T20 Aggregate'!$B36:$E36)+'[1]Age distribution'!G47*SUMPRODUCT('[1]Age by Underwriting Class'!$H11:$K11,'WL Aggregate'!$B36:$E36)</f>
        <v>-3347723190.6063728</v>
      </c>
      <c r="F16" s="20">
        <f>'[1]Age distribution'!AE47*SUMPRODUCT('[1]Age by Underwriting Class'!$H11:$K11,'T20 Aggregate'!$B36:$E36)+'[1]Age distribution'!H47*SUMPRODUCT('[1]Age by Underwriting Class'!$H11:$K11,'WL Aggregate'!$B36:$E36)</f>
        <v>-3641374325.2010307</v>
      </c>
      <c r="G16" s="20">
        <f>'[1]Age distribution'!AF47*SUMPRODUCT('[1]Age by Underwriting Class'!$H11:$K11,'T20 Aggregate'!$B36:$E36)+'[1]Age distribution'!I47*SUMPRODUCT('[1]Age by Underwriting Class'!$H11:$K11,'WL Aggregate'!$B36:$E36)</f>
        <v>-3937290184.0526867</v>
      </c>
      <c r="H16" s="20">
        <f>'[1]Age distribution'!AG47*SUMPRODUCT('[1]Age by Underwriting Class'!$H11:$K11,'T20 Aggregate'!$B36:$E36)+'[1]Age distribution'!J47*SUMPRODUCT('[1]Age by Underwriting Class'!$H11:$K11,'WL Aggregate'!$B36:$E36)</f>
        <v>-4236562525.8660746</v>
      </c>
      <c r="I16" s="20">
        <f>'[1]Age distribution'!AH47*SUMPRODUCT('[1]Age by Underwriting Class'!$H11:$K11,'T20 Aggregate'!$B36:$E36)+'[1]Age distribution'!K47*SUMPRODUCT('[1]Age by Underwriting Class'!$H11:$K11,'WL Aggregate'!$B36:$E36)</f>
        <v>-4539978862.5539885</v>
      </c>
      <c r="J16" s="20">
        <f>'[1]Age distribution'!AI47*SUMPRODUCT('[1]Age by Underwriting Class'!$H11:$K11,'T20 Aggregate'!$B36:$E36)+'[1]Age distribution'!L47*SUMPRODUCT('[1]Age by Underwriting Class'!$H11:$K11,'WL Aggregate'!$B36:$E36)</f>
        <v>-4848124524.0241232</v>
      </c>
      <c r="K16" s="20">
        <f>'[1]Age distribution'!AJ47*SUMPRODUCT('[1]Age by Underwriting Class'!$H11:$K11,'T20 Aggregate'!$B36:$E36)+'[1]Age distribution'!M47*SUMPRODUCT('[1]Age by Underwriting Class'!$H11:$K11,'WL Aggregate'!$B36:$E36)</f>
        <v>-5161445702.7210865</v>
      </c>
      <c r="L16" s="20">
        <f>'[1]Age distribution'!AK47*SUMPRODUCT('[1]Age by Underwriting Class'!$H11:$K11,'T20 Aggregate'!$B36:$E36)+'[1]Age distribution'!N47*SUMPRODUCT('[1]Age by Underwriting Class'!$H11:$K11,'WL Aggregate'!$B36:$E36)</f>
        <v>-5480289999.8345127</v>
      </c>
      <c r="M16" s="20">
        <f>'[1]Age distribution'!AL47*SUMPRODUCT('[1]Age by Underwriting Class'!$H11:$K11,'T20 Aggregate'!$B36:$E36)+'[1]Age distribution'!O47*SUMPRODUCT('[1]Age by Underwriting Class'!$H11:$K11,'WL Aggregate'!$B36:$E36)</f>
        <v>-5804933399.6467619</v>
      </c>
      <c r="N16" s="20">
        <f>'[1]Age distribution'!AM47*SUMPRODUCT('[1]Age by Underwriting Class'!$H11:$K11,'T20 Aggregate'!$B36:$E36)+'[1]Age distribution'!P47*SUMPRODUCT('[1]Age by Underwriting Class'!$H11:$K11,'WL Aggregate'!$B36:$E36)</f>
        <v>-6135598739.3572245</v>
      </c>
      <c r="O16" s="20">
        <f>'[1]Age distribution'!AN47*SUMPRODUCT('[1]Age by Underwriting Class'!$H11:$K11,'T20 Aggregate'!$B36:$E36)+'[1]Age distribution'!Q47*SUMPRODUCT('[1]Age by Underwriting Class'!$H11:$K11,'WL Aggregate'!$B36:$E36)</f>
        <v>-6472468673.7324314</v>
      </c>
      <c r="P16" s="20">
        <f>'[1]Age distribution'!AO47*SUMPRODUCT('[1]Age by Underwriting Class'!$H11:$K11,'T20 Aggregate'!$B36:$E36)+'[1]Age distribution'!R47*SUMPRODUCT('[1]Age by Underwriting Class'!$H11:$K11,'WL Aggregate'!$B36:$E36)</f>
        <v>-6815694974.6077366</v>
      </c>
      <c r="Q16" s="20">
        <f>'[1]Age distribution'!AP47*SUMPRODUCT('[1]Age by Underwriting Class'!$H11:$K11,'T20 Aggregate'!$B36:$E36)+'[1]Age distribution'!S47*SUMPRODUCT('[1]Age by Underwriting Class'!$H11:$K11,'WL Aggregate'!$B36:$E36)</f>
        <v>-7165405329.6429014</v>
      </c>
      <c r="R16" s="20">
        <f>'[1]Age distribution'!AQ47*SUMPRODUCT('[1]Age by Underwriting Class'!$H11:$K11,'T20 Aggregate'!$B36:$E36)+'[1]Age distribution'!T47*SUMPRODUCT('[1]Age by Underwriting Class'!$H11:$K11,'WL Aggregate'!$B36:$E36)</f>
        <v>-7521708397.4963036</v>
      </c>
      <c r="S16" s="20">
        <f>'[1]Age distribution'!AR47*SUMPRODUCT('[1]Age by Underwriting Class'!$H11:$K11,'T20 Aggregate'!$B36:$E36)+'[1]Age distribution'!U47*SUMPRODUCT('[1]Age by Underwriting Class'!$H11:$K11,'WL Aggregate'!$B36:$E36)</f>
        <v>-7884697623.741951</v>
      </c>
      <c r="T16" s="20">
        <f>'[1]Age distribution'!AS47*SUMPRODUCT('[1]Age by Underwriting Class'!$H11:$K11,'T20 Aggregate'!$B36:$E36)+'[1]Age distribution'!V47*SUMPRODUCT('[1]Age by Underwriting Class'!$H11:$K11,'WL Aggregate'!$B36:$E36)</f>
        <v>-8254454160.7046013</v>
      </c>
      <c r="U16" s="20">
        <f>'[1]Age distribution'!AT47*SUMPRODUCT('[1]Age by Underwriting Class'!$H11:$K11,'T20 Aggregate'!$B36:$E36)+'[1]Age distribution'!W47*SUMPRODUCT('[1]Age by Underwriting Class'!$H11:$K11,'WL Aggregate'!$B36:$E36)</f>
        <v>-8631049129.2500992</v>
      </c>
    </row>
    <row r="17" spans="1:21" x14ac:dyDescent="0.15">
      <c r="A17">
        <v>36</v>
      </c>
      <c r="B17" s="20">
        <f>'[1]Age distribution'!AA48*SUMPRODUCT('[1]Age by Underwriting Class'!$H12:$K12,'T20 Aggregate'!$B37:$E37)+'[1]Age distribution'!D48*SUMPRODUCT('[1]Age by Underwriting Class'!$H12:$K12,'WL Aggregate'!$B37:$E37)</f>
        <v>-2553127790.3957829</v>
      </c>
      <c r="C17" s="20">
        <f>'[1]Age distribution'!AB48*SUMPRODUCT('[1]Age by Underwriting Class'!$H12:$K12,'T20 Aggregate'!$B37:$E37)+'[1]Age distribution'!E48*SUMPRODUCT('[1]Age by Underwriting Class'!$H12:$K12,'WL Aggregate'!$B37:$E37)</f>
        <v>-2862960611.3710756</v>
      </c>
      <c r="D17" s="20">
        <f>'[1]Age distribution'!AC48*SUMPRODUCT('[1]Age by Underwriting Class'!$H12:$K12,'T20 Aggregate'!$B37:$E37)+'[1]Age distribution'!F48*SUMPRODUCT('[1]Age by Underwriting Class'!$H12:$K12,'WL Aggregate'!$B37:$E37)</f>
        <v>-3167240142.0118246</v>
      </c>
      <c r="E17" s="20">
        <f>'[1]Age distribution'!AD48*SUMPRODUCT('[1]Age by Underwriting Class'!$H12:$K12,'T20 Aggregate'!$B37:$E37)+'[1]Age distribution'!G48*SUMPRODUCT('[1]Age by Underwriting Class'!$H12:$K12,'WL Aggregate'!$B37:$E37)</f>
        <v>-3469837128.3604674</v>
      </c>
      <c r="F17" s="20">
        <f>'[1]Age distribution'!AE48*SUMPRODUCT('[1]Age by Underwriting Class'!$H12:$K12,'T20 Aggregate'!$B37:$E37)+'[1]Age distribution'!H48*SUMPRODUCT('[1]Age by Underwriting Class'!$H12:$K12,'WL Aggregate'!$B37:$E37)</f>
        <v>-3773178711.9217887</v>
      </c>
      <c r="G17" s="20">
        <f>'[1]Age distribution'!AF48*SUMPRODUCT('[1]Age by Underwriting Class'!$H12:$K12,'T20 Aggregate'!$B37:$E37)+'[1]Age distribution'!I48*SUMPRODUCT('[1]Age by Underwriting Class'!$H12:$K12,'WL Aggregate'!$B37:$E37)</f>
        <v>-4078878434.5058908</v>
      </c>
      <c r="H17" s="20">
        <f>'[1]Age distribution'!AG48*SUMPRODUCT('[1]Age by Underwriting Class'!$H12:$K12,'T20 Aggregate'!$B37:$E37)+'[1]Age distribution'!J48*SUMPRODUCT('[1]Age by Underwriting Class'!$H12:$K12,'WL Aggregate'!$B37:$E37)</f>
        <v>-4388058656.7989388</v>
      </c>
      <c r="I17" s="20">
        <f>'[1]Age distribution'!AH48*SUMPRODUCT('[1]Age by Underwriting Class'!$H12:$K12,'T20 Aggregate'!$B37:$E37)+'[1]Age distribution'!K48*SUMPRODUCT('[1]Age by Underwriting Class'!$H12:$K12,'WL Aggregate'!$B37:$E37)</f>
        <v>-4701528964.6617775</v>
      </c>
      <c r="J17" s="20">
        <f>'[1]Age distribution'!AI48*SUMPRODUCT('[1]Age by Underwriting Class'!$H12:$K12,'T20 Aggregate'!$B37:$E37)+'[1]Age distribution'!L48*SUMPRODUCT('[1]Age by Underwriting Class'!$H12:$K12,'WL Aggregate'!$B37:$E37)</f>
        <v>-5019891094.7913361</v>
      </c>
      <c r="K17" s="20">
        <f>'[1]Age distribution'!AJ48*SUMPRODUCT('[1]Age by Underwriting Class'!$H12:$K12,'T20 Aggregate'!$B37:$E37)+'[1]Age distribution'!M48*SUMPRODUCT('[1]Age by Underwriting Class'!$H12:$K12,'WL Aggregate'!$B37:$E37)</f>
        <v>-5343603746.4002914</v>
      </c>
      <c r="L17" s="20">
        <f>'[1]Age distribution'!AK48*SUMPRODUCT('[1]Age by Underwriting Class'!$H12:$K12,'T20 Aggregate'!$B37:$E37)+'[1]Age distribution'!N48*SUMPRODUCT('[1]Age by Underwriting Class'!$H12:$K12,'WL Aggregate'!$B37:$E37)</f>
        <v>-5673024263.9348259</v>
      </c>
      <c r="M17" s="20">
        <f>'[1]Age distribution'!AL48*SUMPRODUCT('[1]Age by Underwriting Class'!$H12:$K12,'T20 Aggregate'!$B37:$E37)+'[1]Age distribution'!O48*SUMPRODUCT('[1]Age by Underwriting Class'!$H12:$K12,'WL Aggregate'!$B37:$E37)</f>
        <v>-6008436367.512928</v>
      </c>
      <c r="N17" s="20">
        <f>'[1]Age distribution'!AM48*SUMPRODUCT('[1]Age by Underwriting Class'!$H12:$K12,'T20 Aggregate'!$B37:$E37)+'[1]Age distribution'!P48*SUMPRODUCT('[1]Age by Underwriting Class'!$H12:$K12,'WL Aggregate'!$B37:$E37)</f>
        <v>-6350069140.4576092</v>
      </c>
      <c r="O17" s="20">
        <f>'[1]Age distribution'!AN48*SUMPRODUCT('[1]Age by Underwriting Class'!$H12:$K12,'T20 Aggregate'!$B37:$E37)+'[1]Age distribution'!Q48*SUMPRODUCT('[1]Age by Underwriting Class'!$H12:$K12,'WL Aggregate'!$B37:$E37)</f>
        <v>-6698110357.3459902</v>
      </c>
      <c r="P17" s="20">
        <f>'[1]Age distribution'!AO48*SUMPRODUCT('[1]Age by Underwriting Class'!$H12:$K12,'T20 Aggregate'!$B37:$E37)+'[1]Age distribution'!R48*SUMPRODUCT('[1]Age by Underwriting Class'!$H12:$K12,'WL Aggregate'!$B37:$E37)</f>
        <v>-7052716044.1758728</v>
      </c>
      <c r="Q17" s="20">
        <f>'[1]Age distribution'!AP48*SUMPRODUCT('[1]Age by Underwriting Class'!$H12:$K12,'T20 Aggregate'!$B37:$E37)+'[1]Age distribution'!S48*SUMPRODUCT('[1]Age by Underwriting Class'!$H12:$K12,'WL Aggregate'!$B37:$E37)</f>
        <v>-7414017467.6903629</v>
      </c>
      <c r="R17" s="20">
        <f>'[1]Age distribution'!AQ48*SUMPRODUCT('[1]Age by Underwriting Class'!$H12:$K12,'T20 Aggregate'!$B37:$E37)+'[1]Age distribution'!T48*SUMPRODUCT('[1]Age by Underwriting Class'!$H12:$K12,'WL Aggregate'!$B37:$E37)</f>
        <v>-7782126332.2485323</v>
      </c>
      <c r="S17" s="20">
        <f>'[1]Age distribution'!AR48*SUMPRODUCT('[1]Age by Underwriting Class'!$H12:$K12,'T20 Aggregate'!$B37:$E37)+'[1]Age distribution'!U48*SUMPRODUCT('[1]Age by Underwriting Class'!$H12:$K12,'WL Aggregate'!$B37:$E37)</f>
        <v>-8157138702.7025366</v>
      </c>
      <c r="T17" s="20">
        <f>'[1]Age distribution'!AS48*SUMPRODUCT('[1]Age by Underwriting Class'!$H12:$K12,'T20 Aggregate'!$B37:$E37)+'[1]Age distribution'!V48*SUMPRODUCT('[1]Age by Underwriting Class'!$H12:$K12,'WL Aggregate'!$B37:$E37)</f>
        <v>-8539138006.0756788</v>
      </c>
      <c r="U17" s="20">
        <f>'[1]Age distribution'!AT48*SUMPRODUCT('[1]Age by Underwriting Class'!$H12:$K12,'T20 Aggregate'!$B37:$E37)+'[1]Age distribution'!W48*SUMPRODUCT('[1]Age by Underwriting Class'!$H12:$K12,'WL Aggregate'!$B37:$E37)</f>
        <v>-8928197356.7506905</v>
      </c>
    </row>
    <row r="18" spans="1:21" x14ac:dyDescent="0.15">
      <c r="A18">
        <v>37</v>
      </c>
      <c r="B18" s="20">
        <f>'[1]Age distribution'!AA49*SUMPRODUCT('[1]Age by Underwriting Class'!$H13:$K13,'T20 Aggregate'!$B38:$E38)+'[1]Age distribution'!D49*SUMPRODUCT('[1]Age by Underwriting Class'!$H13:$K13,'WL Aggregate'!$B38:$E38)</f>
        <v>-2654030053.0397649</v>
      </c>
      <c r="C18" s="20">
        <f>'[1]Age distribution'!AB49*SUMPRODUCT('[1]Age by Underwriting Class'!$H13:$K13,'T20 Aggregate'!$B38:$E38)+'[1]Age distribution'!E49*SUMPRODUCT('[1]Age by Underwriting Class'!$H13:$K13,'WL Aggregate'!$B38:$E38)</f>
        <v>-2974263176.3565974</v>
      </c>
      <c r="D18" s="20">
        <f>'[1]Age distribution'!AC49*SUMPRODUCT('[1]Age by Underwriting Class'!$H13:$K13,'T20 Aggregate'!$B38:$E38)+'[1]Age distribution'!F49*SUMPRODUCT('[1]Age by Underwriting Class'!$H13:$K13,'WL Aggregate'!$B38:$E38)</f>
        <v>-3288821335.9551659</v>
      </c>
      <c r="E18" s="20">
        <f>'[1]Age distribution'!AD49*SUMPRODUCT('[1]Age by Underwriting Class'!$H13:$K13,'T20 Aggregate'!$B38:$E38)+'[1]Age distribution'!G49*SUMPRODUCT('[1]Age by Underwriting Class'!$H13:$K13,'WL Aggregate'!$B38:$E38)</f>
        <v>-3601684878.2469349</v>
      </c>
      <c r="F18" s="20">
        <f>'[1]Age distribution'!AE49*SUMPRODUCT('[1]Age by Underwriting Class'!$H13:$K13,'T20 Aggregate'!$B38:$E38)+'[1]Age distribution'!H49*SUMPRODUCT('[1]Age by Underwriting Class'!$H13:$K13,'WL Aggregate'!$B38:$E38)</f>
        <v>-3915349669.3705668</v>
      </c>
      <c r="G18" s="20">
        <f>'[1]Age distribution'!AF49*SUMPRODUCT('[1]Age by Underwriting Class'!$H13:$K13,'T20 Aggregate'!$B38:$E38)+'[1]Age distribution'!I49*SUMPRODUCT('[1]Age by Underwriting Class'!$H13:$K13,'WL Aggregate'!$B38:$E38)</f>
        <v>-4231474938.6537337</v>
      </c>
      <c r="H18" s="20">
        <f>'[1]Age distribution'!AG49*SUMPRODUCT('[1]Age by Underwriting Class'!$H13:$K13,'T20 Aggregate'!$B38:$E38)+'[1]Age distribution'!J49*SUMPRODUCT('[1]Age by Underwriting Class'!$H13:$K13,'WL Aggregate'!$B38:$E38)</f>
        <v>-4551214826.4819231</v>
      </c>
      <c r="I18" s="20">
        <f>'[1]Age distribution'!AH49*SUMPRODUCT('[1]Age by Underwriting Class'!$H13:$K13,'T20 Aggregate'!$B38:$E38)+'[1]Age distribution'!K49*SUMPRODUCT('[1]Age by Underwriting Class'!$H13:$K13,'WL Aggregate'!$B38:$E38)</f>
        <v>-4875401842.1803818</v>
      </c>
      <c r="J18" s="20">
        <f>'[1]Age distribution'!AI49*SUMPRODUCT('[1]Age by Underwriting Class'!$H13:$K13,'T20 Aggregate'!$B38:$E38)+'[1]Age distribution'!L49*SUMPRODUCT('[1]Age by Underwriting Class'!$H13:$K13,'WL Aggregate'!$B38:$E38)</f>
        <v>-5204654760.6509008</v>
      </c>
      <c r="K18" s="20">
        <f>'[1]Age distribution'!AJ49*SUMPRODUCT('[1]Age by Underwriting Class'!$H13:$K13,'T20 Aggregate'!$B38:$E38)+'[1]Age distribution'!M49*SUMPRODUCT('[1]Age by Underwriting Class'!$H13:$K13,'WL Aggregate'!$B38:$E38)</f>
        <v>-5539445269.1974525</v>
      </c>
      <c r="L18" s="20">
        <f>'[1]Age distribution'!AK49*SUMPRODUCT('[1]Age by Underwriting Class'!$H13:$K13,'T20 Aggregate'!$B38:$E38)+'[1]Age distribution'!N49*SUMPRODUCT('[1]Age by Underwriting Class'!$H13:$K13,'WL Aggregate'!$B38:$E38)</f>
        <v>-5880140830.4921989</v>
      </c>
      <c r="M18" s="20">
        <f>'[1]Age distribution'!AL49*SUMPRODUCT('[1]Age by Underwriting Class'!$H13:$K13,'T20 Aggregate'!$B38:$E38)+'[1]Age distribution'!O49*SUMPRODUCT('[1]Age by Underwriting Class'!$H13:$K13,'WL Aggregate'!$B38:$E38)</f>
        <v>-6227033198.2025499</v>
      </c>
      <c r="N18" s="20">
        <f>'[1]Age distribution'!AM49*SUMPRODUCT('[1]Age by Underwriting Class'!$H13:$K13,'T20 Aggregate'!$B38:$E38)+'[1]Age distribution'!P49*SUMPRODUCT('[1]Age by Underwriting Class'!$H13:$K13,'WL Aggregate'!$B38:$E38)</f>
        <v>-6580357942.157341</v>
      </c>
      <c r="O18" s="20">
        <f>'[1]Age distribution'!AN49*SUMPRODUCT('[1]Age by Underwriting Class'!$H13:$K13,'T20 Aggregate'!$B38:$E38)+'[1]Age distribution'!Q49*SUMPRODUCT('[1]Age by Underwriting Class'!$H13:$K13,'WL Aggregate'!$B38:$E38)</f>
        <v>-6940308153.7802944</v>
      </c>
      <c r="P18" s="20">
        <f>'[1]Age distribution'!AO49*SUMPRODUCT('[1]Age by Underwriting Class'!$H13:$K13,'T20 Aggregate'!$B38:$E38)+'[1]Age distribution'!R49*SUMPRODUCT('[1]Age by Underwriting Class'!$H13:$K13,'WL Aggregate'!$B38:$E38)</f>
        <v>-7307044276.9531937</v>
      </c>
      <c r="Q18" s="20">
        <f>'[1]Age distribution'!AP49*SUMPRODUCT('[1]Age by Underwriting Class'!$H13:$K13,'T20 Aggregate'!$B38:$E38)+'[1]Age distribution'!S49*SUMPRODUCT('[1]Age by Underwriting Class'!$H13:$K13,'WL Aggregate'!$B38:$E38)</f>
        <v>-7680701295.2435827</v>
      </c>
      <c r="R18" s="20">
        <f>'[1]Age distribution'!AQ49*SUMPRODUCT('[1]Age by Underwriting Class'!$H13:$K13,'T20 Aggregate'!$B38:$E38)+'[1]Age distribution'!T49*SUMPRODUCT('[1]Age by Underwriting Class'!$H13:$K13,'WL Aggregate'!$B38:$E38)</f>
        <v>-8061394075.9250832</v>
      </c>
      <c r="S18" s="20">
        <f>'[1]Age distribution'!AR49*SUMPRODUCT('[1]Age by Underwriting Class'!$H13:$K13,'T20 Aggregate'!$B38:$E38)+'[1]Age distribution'!U49*SUMPRODUCT('[1]Age by Underwriting Class'!$H13:$K13,'WL Aggregate'!$B38:$E38)</f>
        <v>-8449221403.930974</v>
      </c>
      <c r="T18" s="20">
        <f>'[1]Age distribution'!AS49*SUMPRODUCT('[1]Age by Underwriting Class'!$H13:$K13,'T20 Aggregate'!$B38:$E38)+'[1]Age distribution'!V49*SUMPRODUCT('[1]Age by Underwriting Class'!$H13:$K13,'WL Aggregate'!$B38:$E38)</f>
        <v>-8844269068.5249252</v>
      </c>
      <c r="U18" s="20">
        <f>'[1]Age distribution'!AT49*SUMPRODUCT('[1]Age by Underwriting Class'!$H13:$K13,'T20 Aggregate'!$B38:$E38)+'[1]Age distribution'!W49*SUMPRODUCT('[1]Age by Underwriting Class'!$H13:$K13,'WL Aggregate'!$B38:$E38)</f>
        <v>-9246612254.3270931</v>
      </c>
    </row>
    <row r="19" spans="1:21" x14ac:dyDescent="0.15">
      <c r="A19">
        <v>38</v>
      </c>
      <c r="B19" s="20">
        <f>'[1]Age distribution'!AA50*SUMPRODUCT('[1]Age by Underwriting Class'!$H14:$K14,'T20 Aggregate'!$B39:$E39)+'[1]Age distribution'!D50*SUMPRODUCT('[1]Age by Underwriting Class'!$H14:$K14,'WL Aggregate'!$B39:$E39)</f>
        <v>-2751206864.4513545</v>
      </c>
      <c r="C19" s="20">
        <f>'[1]Age distribution'!AB50*SUMPRODUCT('[1]Age by Underwriting Class'!$H14:$K14,'T20 Aggregate'!$B39:$E39)+'[1]Age distribution'!E50*SUMPRODUCT('[1]Age by Underwriting Class'!$H14:$K14,'WL Aggregate'!$B39:$E39)</f>
        <v>-3081372991.5221477</v>
      </c>
      <c r="D19" s="20">
        <f>'[1]Age distribution'!AC50*SUMPRODUCT('[1]Age by Underwriting Class'!$H14:$K14,'T20 Aggregate'!$B39:$E39)+'[1]Age distribution'!F50*SUMPRODUCT('[1]Age by Underwriting Class'!$H14:$K14,'WL Aggregate'!$B39:$E39)</f>
        <v>-3405751390.5403819</v>
      </c>
      <c r="E19" s="20">
        <f>'[1]Age distribution'!AD50*SUMPRODUCT('[1]Age by Underwriting Class'!$H14:$K14,'T20 Aggregate'!$B39:$E39)+'[1]Age distribution'!G50*SUMPRODUCT('[1]Age by Underwriting Class'!$H14:$K14,'WL Aggregate'!$B39:$E39)</f>
        <v>-3728426002.7954273</v>
      </c>
      <c r="F19" s="20">
        <f>'[1]Age distribution'!AE50*SUMPRODUCT('[1]Age by Underwriting Class'!$H14:$K14,'T20 Aggregate'!$B39:$E39)+'[1]Age distribution'!H50*SUMPRODUCT('[1]Age by Underwriting Class'!$H14:$K14,'WL Aggregate'!$B39:$E39)</f>
        <v>-4051957653.3318219</v>
      </c>
      <c r="G19" s="20">
        <f>'[1]Age distribution'!AF50*SUMPRODUCT('[1]Age by Underwriting Class'!$H14:$K14,'T20 Aggregate'!$B39:$E39)+'[1]Age distribution'!I50*SUMPRODUCT('[1]Age by Underwriting Class'!$H14:$K14,'WL Aggregate'!$B39:$E39)</f>
        <v>-4378048755.5727539</v>
      </c>
      <c r="H19" s="20">
        <f>'[1]Age distribution'!AG50*SUMPRODUCT('[1]Age by Underwriting Class'!$H14:$K14,'T20 Aggregate'!$B39:$E39)+'[1]Age distribution'!J50*SUMPRODUCT('[1]Age by Underwriting Class'!$H14:$K14,'WL Aggregate'!$B39:$E39)</f>
        <v>-4707883488.2521267</v>
      </c>
      <c r="I19" s="20">
        <f>'[1]Age distribution'!AH50*SUMPRODUCT('[1]Age by Underwriting Class'!$H14:$K14,'T20 Aggregate'!$B39:$E39)+'[1]Age distribution'!K50*SUMPRODUCT('[1]Age by Underwriting Class'!$H14:$K14,'WL Aggregate'!$B39:$E39)</f>
        <v>-5042316028.0811329</v>
      </c>
      <c r="J19" s="20">
        <f>'[1]Age distribution'!AI50*SUMPRODUCT('[1]Age by Underwriting Class'!$H14:$K14,'T20 Aggregate'!$B39:$E39)+'[1]Age distribution'!L50*SUMPRODUCT('[1]Age by Underwriting Class'!$H14:$K14,'WL Aggregate'!$B39:$E39)</f>
        <v>-5381981254.5674896</v>
      </c>
      <c r="K19" s="20">
        <f>'[1]Age distribution'!AJ50*SUMPRODUCT('[1]Age by Underwriting Class'!$H14:$K14,'T20 Aggregate'!$B39:$E39)+'[1]Age distribution'!M50*SUMPRODUCT('[1]Age by Underwriting Class'!$H14:$K14,'WL Aggregate'!$B39:$E39)</f>
        <v>-5727363131.431242</v>
      </c>
      <c r="L19" s="20">
        <f>'[1]Age distribution'!AK50*SUMPRODUCT('[1]Age by Underwriting Class'!$H14:$K14,'T20 Aggregate'!$B39:$E39)+'[1]Age distribution'!N50*SUMPRODUCT('[1]Age by Underwriting Class'!$H14:$K14,'WL Aggregate'!$B39:$E39)</f>
        <v>-6078838685.1479816</v>
      </c>
      <c r="M19" s="20">
        <f>'[1]Age distribution'!AL50*SUMPRODUCT('[1]Age by Underwriting Class'!$H14:$K14,'T20 Aggregate'!$B39:$E39)+'[1]Age distribution'!O50*SUMPRODUCT('[1]Age by Underwriting Class'!$H14:$K14,'WL Aggregate'!$B39:$E39)</f>
        <v>-6436707262.7406788</v>
      </c>
      <c r="N19" s="20">
        <f>'[1]Age distribution'!AM50*SUMPRODUCT('[1]Age by Underwriting Class'!$H14:$K14,'T20 Aggregate'!$B39:$E39)+'[1]Age distribution'!P50*SUMPRODUCT('[1]Age by Underwriting Class'!$H14:$K14,'WL Aggregate'!$B39:$E39)</f>
        <v>-6801210565.1195192</v>
      </c>
      <c r="O19" s="20">
        <f>'[1]Age distribution'!AN50*SUMPRODUCT('[1]Age by Underwriting Class'!$H14:$K14,'T20 Aggregate'!$B39:$E39)+'[1]Age distribution'!Q50*SUMPRODUCT('[1]Age by Underwriting Class'!$H14:$K14,'WL Aggregate'!$B39:$E39)</f>
        <v>-7172546709.2211819</v>
      </c>
      <c r="P19" s="20">
        <f>'[1]Age distribution'!AO50*SUMPRODUCT('[1]Age by Underwriting Class'!$H14:$K14,'T20 Aggregate'!$B39:$E39)+'[1]Age distribution'!R50*SUMPRODUCT('[1]Age by Underwriting Class'!$H14:$K14,'WL Aggregate'!$B39:$E39)</f>
        <v>-7550880314.7359438</v>
      </c>
      <c r="Q19" s="20">
        <f>'[1]Age distribution'!AP50*SUMPRODUCT('[1]Age by Underwriting Class'!$H14:$K14,'T20 Aggregate'!$B39:$E39)+'[1]Age distribution'!S50*SUMPRODUCT('[1]Age by Underwriting Class'!$H14:$K14,'WL Aggregate'!$B39:$E39)</f>
        <v>-7936349878.3944626</v>
      </c>
      <c r="R19" s="20">
        <f>'[1]Age distribution'!AQ50*SUMPRODUCT('[1]Age by Underwriting Class'!$H14:$K14,'T20 Aggregate'!$B39:$E39)+'[1]Age distribution'!T50*SUMPRODUCT('[1]Age by Underwriting Class'!$H14:$K14,'WL Aggregate'!$B39:$E39)</f>
        <v>-8329073257.07477</v>
      </c>
      <c r="S19" s="20">
        <f>'[1]Age distribution'!AR50*SUMPRODUCT('[1]Age by Underwriting Class'!$H14:$K14,'T20 Aggregate'!$B39:$E39)+'[1]Age distribution'!U50*SUMPRODUCT('[1]Age by Underwriting Class'!$H14:$K14,'WL Aggregate'!$B39:$E39)</f>
        <v>-8729151806.7459431</v>
      </c>
      <c r="T19" s="20">
        <f>'[1]Age distribution'!AS50*SUMPRODUCT('[1]Age by Underwriting Class'!$H14:$K14,'T20 Aggregate'!$B39:$E39)+'[1]Age distribution'!V50*SUMPRODUCT('[1]Age by Underwriting Class'!$H14:$K14,'WL Aggregate'!$B39:$E39)</f>
        <v>-9136673549.4743671</v>
      </c>
      <c r="U19" s="20">
        <f>'[1]Age distribution'!AT50*SUMPRODUCT('[1]Age by Underwriting Class'!$H14:$K14,'T20 Aggregate'!$B39:$E39)+'[1]Age distribution'!W50*SUMPRODUCT('[1]Age by Underwriting Class'!$H14:$K14,'WL Aggregate'!$B39:$E39)</f>
        <v>-9551715626.6801243</v>
      </c>
    </row>
    <row r="20" spans="1:21" x14ac:dyDescent="0.15">
      <c r="A20">
        <v>39</v>
      </c>
      <c r="B20" s="20">
        <f>'[1]Age distribution'!AA51*SUMPRODUCT('[1]Age by Underwriting Class'!$H15:$K15,'T20 Aggregate'!$B40:$E40)+'[1]Age distribution'!D51*SUMPRODUCT('[1]Age by Underwriting Class'!$H15:$K15,'WL Aggregate'!$B40:$E40)</f>
        <v>-2862178440.0621729</v>
      </c>
      <c r="C20" s="20">
        <f>'[1]Age distribution'!AB51*SUMPRODUCT('[1]Age by Underwriting Class'!$H15:$K15,'T20 Aggregate'!$B40:$E40)+'[1]Age distribution'!E51*SUMPRODUCT('[1]Age by Underwriting Class'!$H15:$K15,'WL Aggregate'!$B40:$E40)</f>
        <v>-3203424534.2368941</v>
      </c>
      <c r="D20" s="20">
        <f>'[1]Age distribution'!AC51*SUMPRODUCT('[1]Age by Underwriting Class'!$H15:$K15,'T20 Aggregate'!$B40:$E40)+'[1]Age distribution'!F51*SUMPRODUCT('[1]Age by Underwriting Class'!$H15:$K15,'WL Aggregate'!$B40:$E40)</f>
        <v>-3538768076.571661</v>
      </c>
      <c r="E20" s="20">
        <f>'[1]Age distribution'!AD51*SUMPRODUCT('[1]Age by Underwriting Class'!$H15:$K15,'T20 Aggregate'!$B40:$E40)+'[1]Age distribution'!G51*SUMPRODUCT('[1]Age by Underwriting Class'!$H15:$K15,'WL Aggregate'!$B40:$E40)</f>
        <v>-3872405122.8433914</v>
      </c>
      <c r="F20" s="20">
        <f>'[1]Age distribution'!AE51*SUMPRODUCT('[1]Age by Underwriting Class'!$H15:$K15,'T20 Aggregate'!$B40:$E40)+'[1]Age distribution'!H51*SUMPRODUCT('[1]Age by Underwriting Class'!$H15:$K15,'WL Aggregate'!$B40:$E40)</f>
        <v>-4206966799.2021551</v>
      </c>
      <c r="G20" s="20">
        <f>'[1]Age distribution'!AF51*SUMPRODUCT('[1]Age by Underwriting Class'!$H15:$K15,'T20 Aggregate'!$B40:$E40)+'[1]Age distribution'!I51*SUMPRODUCT('[1]Age by Underwriting Class'!$H15:$K15,'WL Aggregate'!$B40:$E40)</f>
        <v>-4544202254.6128674</v>
      </c>
      <c r="H20" s="20">
        <f>'[1]Age distribution'!AG51*SUMPRODUCT('[1]Age by Underwriting Class'!$H15:$K15,'T20 Aggregate'!$B40:$E40)+'[1]Age distribution'!J51*SUMPRODUCT('[1]Age by Underwriting Class'!$H15:$K15,'WL Aggregate'!$B40:$E40)</f>
        <v>-4885328176.5020151</v>
      </c>
      <c r="I20" s="20">
        <f>'[1]Age distribution'!AH51*SUMPRODUCT('[1]Age by Underwriting Class'!$H15:$K15,'T20 Aggregate'!$B40:$E40)+'[1]Age distribution'!K51*SUMPRODUCT('[1]Age by Underwriting Class'!$H15:$K15,'WL Aggregate'!$B40:$E40)</f>
        <v>-5231222190.8856354</v>
      </c>
      <c r="J20" s="20">
        <f>'[1]Age distribution'!AI51*SUMPRODUCT('[1]Age by Underwriting Class'!$H15:$K15,'T20 Aggregate'!$B40:$E40)+'[1]Age distribution'!L51*SUMPRODUCT('[1]Age by Underwriting Class'!$H15:$K15,'WL Aggregate'!$B40:$E40)</f>
        <v>-5582536606.315012</v>
      </c>
      <c r="K20" s="20">
        <f>'[1]Age distribution'!AJ51*SUMPRODUCT('[1]Age by Underwriting Class'!$H15:$K15,'T20 Aggregate'!$B40:$E40)+'[1]Age distribution'!M51*SUMPRODUCT('[1]Age by Underwriting Class'!$H15:$K15,'WL Aggregate'!$B40:$E40)</f>
        <v>-5939768672.5347977</v>
      </c>
      <c r="L20" s="20">
        <f>'[1]Age distribution'!AK51*SUMPRODUCT('[1]Age by Underwriting Class'!$H15:$K15,'T20 Aggregate'!$B40:$E40)+'[1]Age distribution'!N51*SUMPRODUCT('[1]Age by Underwriting Class'!$H15:$K15,'WL Aggregate'!$B40:$E40)</f>
        <v>-6303305766.3481503</v>
      </c>
      <c r="M20" s="20">
        <f>'[1]Age distribution'!AL51*SUMPRODUCT('[1]Age by Underwriting Class'!$H15:$K15,'T20 Aggregate'!$B40:$E40)+'[1]Age distribution'!O51*SUMPRODUCT('[1]Age by Underwriting Class'!$H15:$K15,'WL Aggregate'!$B40:$E40)</f>
        <v>-6673455452.6087322</v>
      </c>
      <c r="N20" s="20">
        <f>'[1]Age distribution'!AM51*SUMPRODUCT('[1]Age by Underwriting Class'!$H15:$K15,'T20 Aggregate'!$B40:$E40)+'[1]Age distribution'!P51*SUMPRODUCT('[1]Age by Underwriting Class'!$H15:$K15,'WL Aggregate'!$B40:$E40)</f>
        <v>-7050466067.5262527</v>
      </c>
      <c r="O20" s="20">
        <f>'[1]Age distribution'!AN51*SUMPRODUCT('[1]Age by Underwriting Class'!$H15:$K15,'T20 Aggregate'!$B40:$E40)+'[1]Age distribution'!Q51*SUMPRODUCT('[1]Age by Underwriting Class'!$H15:$K15,'WL Aggregate'!$B40:$E40)</f>
        <v>-7434541166.8469276</v>
      </c>
      <c r="P20" s="20">
        <f>'[1]Age distribution'!AO51*SUMPRODUCT('[1]Age by Underwriting Class'!$H15:$K15,'T20 Aggregate'!$B40:$E40)+'[1]Age distribution'!R51*SUMPRODUCT('[1]Age by Underwriting Class'!$H15:$K15,'WL Aggregate'!$B40:$E40)</f>
        <v>-7825849889.4866781</v>
      </c>
      <c r="Q20" s="20">
        <f>'[1]Age distribution'!AP51*SUMPRODUCT('[1]Age by Underwriting Class'!$H15:$K15,'T20 Aggregate'!$B40:$E40)+'[1]Age distribution'!S51*SUMPRODUCT('[1]Age by Underwriting Class'!$H15:$K15,'WL Aggregate'!$B40:$E40)</f>
        <v>-8224534534.2606897</v>
      </c>
      <c r="R20" s="20">
        <f>'[1]Age distribution'!AQ51*SUMPRODUCT('[1]Age by Underwriting Class'!$H15:$K15,'T20 Aggregate'!$B40:$E40)+'[1]Age distribution'!T51*SUMPRODUCT('[1]Age by Underwriting Class'!$H15:$K15,'WL Aggregate'!$B40:$E40)</f>
        <v>-8630716193.5155182</v>
      </c>
      <c r="S20" s="20">
        <f>'[1]Age distribution'!AR51*SUMPRODUCT('[1]Age by Underwriting Class'!$H15:$K15,'T20 Aggregate'!$B40:$E40)+'[1]Age distribution'!U51*SUMPRODUCT('[1]Age by Underwriting Class'!$H15:$K15,'WL Aggregate'!$B40:$E40)</f>
        <v>-9044499005.6971931</v>
      </c>
      <c r="T20" s="20">
        <f>'[1]Age distribution'!AS51*SUMPRODUCT('[1]Age by Underwriting Class'!$H15:$K15,'T20 Aggregate'!$B40:$E40)+'[1]Age distribution'!V51*SUMPRODUCT('[1]Age by Underwriting Class'!$H15:$K15,'WL Aggregate'!$B40:$E40)</f>
        <v>-9465973409.2998085</v>
      </c>
      <c r="U20" s="20">
        <f>'[1]Age distribution'!AT51*SUMPRODUCT('[1]Age by Underwriting Class'!$H15:$K15,'T20 Aggregate'!$B40:$E40)+'[1]Age distribution'!W51*SUMPRODUCT('[1]Age by Underwriting Class'!$H15:$K15,'WL Aggregate'!$B40:$E40)</f>
        <v>-9895218663.4699631</v>
      </c>
    </row>
    <row r="21" spans="1:21" x14ac:dyDescent="0.15">
      <c r="A21">
        <v>40</v>
      </c>
      <c r="B21" s="20">
        <f>'[1]Age distribution'!AA52*SUMPRODUCT('[1]Age by Underwriting Class'!$H16:$K16,'T20 Aggregate'!$B41:$E41)+'[1]Age distribution'!D52*SUMPRODUCT('[1]Age by Underwriting Class'!$H16:$K16,'WL Aggregate'!$B41:$E41)</f>
        <v>-2973651773.2305388</v>
      </c>
      <c r="C21" s="20">
        <f>'[1]Age distribution'!AB52*SUMPRODUCT('[1]Age by Underwriting Class'!$H16:$K16,'T20 Aggregate'!$B41:$E41)+'[1]Age distribution'!E52*SUMPRODUCT('[1]Age by Underwriting Class'!$H16:$K16,'WL Aggregate'!$B41:$E41)</f>
        <v>-3325884600.3014069</v>
      </c>
      <c r="D21" s="20">
        <f>'[1]Age distribution'!AC52*SUMPRODUCT('[1]Age by Underwriting Class'!$H16:$K16,'T20 Aggregate'!$B41:$E41)+'[1]Age distribution'!F52*SUMPRODUCT('[1]Age by Underwriting Class'!$H16:$K16,'WL Aggregate'!$B41:$E41)</f>
        <v>-3672107131.8162355</v>
      </c>
      <c r="E21" s="20">
        <f>'[1]Age distribution'!AD52*SUMPRODUCT('[1]Age by Underwriting Class'!$H16:$K16,'T20 Aggregate'!$B41:$E41)+'[1]Age distribution'!G52*SUMPRODUCT('[1]Age by Underwriting Class'!$H16:$K16,'WL Aggregate'!$B41:$E41)</f>
        <v>-4016624674.5483489</v>
      </c>
      <c r="F21" s="20">
        <f>'[1]Age distribution'!AE52*SUMPRODUCT('[1]Age by Underwriting Class'!$H16:$K16,'T20 Aggregate'!$B41:$E41)+'[1]Age distribution'!H52*SUMPRODUCT('[1]Age by Underwriting Class'!$H16:$K16,'WL Aggregate'!$B41:$E41)</f>
        <v>-4362136860.2084789</v>
      </c>
      <c r="G21" s="20">
        <f>'[1]Age distribution'!AF52*SUMPRODUCT('[1]Age by Underwriting Class'!$H16:$K16,'T20 Aggregate'!$B41:$E41)+'[1]Age distribution'!I52*SUMPRODUCT('[1]Age by Underwriting Class'!$H16:$K16,'WL Aggregate'!$B41:$E41)</f>
        <v>-4710438379.6412086</v>
      </c>
      <c r="H21" s="20">
        <f>'[1]Age distribution'!AG52*SUMPRODUCT('[1]Age by Underwriting Class'!$H16:$K16,'T20 Aggregate'!$B41:$E41)+'[1]Age distribution'!J52*SUMPRODUCT('[1]Age by Underwriting Class'!$H16:$K16,'WL Aggregate'!$B41:$E41)</f>
        <v>-5062777598.6683416</v>
      </c>
      <c r="I21" s="20">
        <f>'[1]Age distribution'!AH52*SUMPRODUCT('[1]Age by Underwriting Class'!$H16:$K16,'T20 Aggregate'!$B41:$E41)+'[1]Age distribution'!K52*SUMPRODUCT('[1]Age by Underwriting Class'!$H16:$K16,'WL Aggregate'!$B41:$E41)</f>
        <v>-5420054993.6972847</v>
      </c>
      <c r="J21" s="20">
        <f>'[1]Age distribution'!AI52*SUMPRODUCT('[1]Age by Underwriting Class'!$H16:$K16,'T20 Aggregate'!$B41:$E41)+'[1]Age distribution'!L52*SUMPRODUCT('[1]Age by Underwriting Class'!$H16:$K16,'WL Aggregate'!$B41:$E41)</f>
        <v>-5782939857.1715736</v>
      </c>
      <c r="K21" s="20">
        <f>'[1]Age distribution'!AJ52*SUMPRODUCT('[1]Age by Underwriting Class'!$H16:$K16,'T20 Aggregate'!$B41:$E41)+'[1]Age distribution'!M52*SUMPRODUCT('[1]Age by Underwriting Class'!$H16:$K16,'WL Aggregate'!$B41:$E41)</f>
        <v>-6151942385.525075</v>
      </c>
      <c r="L21" s="20">
        <f>'[1]Age distribution'!AK52*SUMPRODUCT('[1]Age by Underwriting Class'!$H16:$K16,'T20 Aggregate'!$B41:$E41)+'[1]Age distribution'!N52*SUMPRODUCT('[1]Age by Underwriting Class'!$H16:$K16,'WL Aggregate'!$B41:$E41)</f>
        <v>-6527460041.5330992</v>
      </c>
      <c r="M21" s="20">
        <f>'[1]Age distribution'!AL52*SUMPRODUCT('[1]Age by Underwriting Class'!$H16:$K16,'T20 Aggregate'!$B41:$E41)+'[1]Age distribution'!O52*SUMPRODUCT('[1]Age by Underwriting Class'!$H16:$K16,'WL Aggregate'!$B41:$E41)</f>
        <v>-6909808397.9902229</v>
      </c>
      <c r="N21" s="20">
        <f>'[1]Age distribution'!AM52*SUMPRODUCT('[1]Age by Underwriting Class'!$H16:$K16,'T20 Aggregate'!$B41:$E41)+'[1]Age distribution'!P52*SUMPRODUCT('[1]Age by Underwriting Class'!$H16:$K16,'WL Aggregate'!$B41:$E41)</f>
        <v>-7299242256.9349709</v>
      </c>
      <c r="O21" s="20">
        <f>'[1]Age distribution'!AN52*SUMPRODUCT('[1]Age by Underwriting Class'!$H16:$K16,'T20 Aggregate'!$B41:$E41)+'[1]Age distribution'!Q52*SUMPRODUCT('[1]Age by Underwriting Class'!$H16:$K16,'WL Aggregate'!$B41:$E41)</f>
        <v>-7695970474.0116711</v>
      </c>
      <c r="P21" s="20">
        <f>'[1]Age distribution'!AO52*SUMPRODUCT('[1]Age by Underwriting Class'!$H16:$K16,'T20 Aggregate'!$B41:$E41)+'[1]Age distribution'!R52*SUMPRODUCT('[1]Age by Underwriting Class'!$H16:$K16,'WL Aggregate'!$B41:$E41)</f>
        <v>-8100166591.9373589</v>
      </c>
      <c r="Q21" s="20">
        <f>'[1]Age distribution'!AP52*SUMPRODUCT('[1]Age by Underwriting Class'!$H16:$K16,'T20 Aggregate'!$B41:$E41)+'[1]Age distribution'!S52*SUMPRODUCT('[1]Age by Underwriting Class'!$H16:$K16,'WL Aggregate'!$B41:$E41)</f>
        <v>-8511976614.5035534</v>
      </c>
      <c r="R21" s="20">
        <f>'[1]Age distribution'!AQ52*SUMPRODUCT('[1]Age by Underwriting Class'!$H16:$K16,'T20 Aggregate'!$B41:$E41)+'[1]Age distribution'!T52*SUMPRODUCT('[1]Age by Underwriting Class'!$H16:$K16,'WL Aggregate'!$B41:$E41)</f>
        <v>-8931524786.8889465</v>
      </c>
      <c r="S21" s="20">
        <f>'[1]Age distribution'!AR52*SUMPRODUCT('[1]Age by Underwriting Class'!$H16:$K16,'T20 Aggregate'!$B41:$E41)+'[1]Age distribution'!U52*SUMPRODUCT('[1]Age by Underwriting Class'!$H16:$K16,'WL Aggregate'!$B41:$E41)</f>
        <v>-9358917958.9499054</v>
      </c>
      <c r="T21" s="20">
        <f>'[1]Age distribution'!AS52*SUMPRODUCT('[1]Age by Underwriting Class'!$H16:$K16,'T20 Aggregate'!$B41:$E41)+'[1]Age distribution'!V52*SUMPRODUCT('[1]Age by Underwriting Class'!$H16:$K16,'WL Aggregate'!$B41:$E41)</f>
        <v>-9794248923.8907833</v>
      </c>
      <c r="U21" s="20">
        <f>'[1]Age distribution'!AT52*SUMPRODUCT('[1]Age by Underwriting Class'!$H16:$K16,'T20 Aggregate'!$B41:$E41)+'[1]Age distribution'!W52*SUMPRODUCT('[1]Age by Underwriting Class'!$H16:$K16,'WL Aggregate'!$B41:$E41)</f>
        <v>-10237599004.496321</v>
      </c>
    </row>
    <row r="22" spans="1:21" x14ac:dyDescent="0.15">
      <c r="A22">
        <v>41</v>
      </c>
      <c r="B22" s="20">
        <f>'[1]Age distribution'!AA53*SUMPRODUCT('[1]Age by Underwriting Class'!$H17:$K17,'T20 Aggregate'!$B42:$E42)+'[1]Age distribution'!D53*SUMPRODUCT('[1]Age by Underwriting Class'!$H17:$K17,'WL Aggregate'!$B42:$E42)</f>
        <v>-3089729957.8599224</v>
      </c>
      <c r="C22" s="20">
        <f>'[1]Age distribution'!AB53*SUMPRODUCT('[1]Age by Underwriting Class'!$H17:$K17,'T20 Aggregate'!$B42:$E42)+'[1]Age distribution'!E53*SUMPRODUCT('[1]Age by Underwriting Class'!$H17:$K17,'WL Aggregate'!$B42:$E42)</f>
        <v>-3453188394.5497746</v>
      </c>
      <c r="D22" s="20">
        <f>'[1]Age distribution'!AC53*SUMPRODUCT('[1]Age by Underwriting Class'!$H17:$K17,'T20 Aggregate'!$B42:$E42)+'[1]Age distribution'!F53*SUMPRODUCT('[1]Age by Underwriting Class'!$H17:$K17,'WL Aggregate'!$B42:$E42)</f>
        <v>-3810535738.7710404</v>
      </c>
      <c r="E22" s="20">
        <f>'[1]Age distribution'!AD53*SUMPRODUCT('[1]Age by Underwriting Class'!$H17:$K17,'T20 Aggregate'!$B42:$E42)+'[1]Age distribution'!G53*SUMPRODUCT('[1]Age by Underwriting Class'!$H17:$K17,'WL Aggregate'!$B42:$E42)</f>
        <v>-4166186006.2863045</v>
      </c>
      <c r="F22" s="20">
        <f>'[1]Age distribution'!AE53*SUMPRODUCT('[1]Age by Underwriting Class'!$H17:$K17,'T20 Aggregate'!$B42:$E42)+'[1]Age distribution'!H53*SUMPRODUCT('[1]Age by Underwriting Class'!$H17:$K17,'WL Aggregate'!$B42:$E42)</f>
        <v>-4522906994.5027523</v>
      </c>
      <c r="G22" s="20">
        <f>'[1]Age distribution'!AF53*SUMPRODUCT('[1]Age by Underwriting Class'!$H17:$K17,'T20 Aggregate'!$B42:$E42)+'[1]Age distribution'!I53*SUMPRODUCT('[1]Age by Underwriting Class'!$H17:$K17,'WL Aggregate'!$B42:$E42)</f>
        <v>-4882538710.2059736</v>
      </c>
      <c r="H22" s="20">
        <f>'[1]Age distribution'!AG53*SUMPRODUCT('[1]Age by Underwriting Class'!$H17:$K17,'T20 Aggregate'!$B42:$E42)+'[1]Age distribution'!J53*SUMPRODUCT('[1]Age by Underwriting Class'!$H17:$K17,'WL Aggregate'!$B42:$E42)</f>
        <v>-5246361040.4528084</v>
      </c>
      <c r="I22" s="20">
        <f>'[1]Age distribution'!AH53*SUMPRODUCT('[1]Age by Underwriting Class'!$H17:$K17,'T20 Aggregate'!$B42:$E42)+'[1]Age distribution'!K53*SUMPRODUCT('[1]Age by Underwriting Class'!$H17:$K17,'WL Aggregate'!$B42:$E42)</f>
        <v>-5615297198.6785383</v>
      </c>
      <c r="J22" s="20">
        <f>'[1]Age distribution'!AI53*SUMPRODUCT('[1]Age by Underwriting Class'!$H17:$K17,'T20 Aggregate'!$B42:$E42)+'[1]Age distribution'!L53*SUMPRODUCT('[1]Age by Underwriting Class'!$H17:$K17,'WL Aggregate'!$B42:$E42)</f>
        <v>-5990033376.9598446</v>
      </c>
      <c r="K22" s="20">
        <f>'[1]Age distribution'!AJ53*SUMPRODUCT('[1]Age by Underwriting Class'!$H17:$K17,'T20 Aggregate'!$B42:$E42)+'[1]Age distribution'!M53*SUMPRODUCT('[1]Age by Underwriting Class'!$H17:$K17,'WL Aggregate'!$B42:$E42)</f>
        <v>-6371092654.1897488</v>
      </c>
      <c r="L22" s="20">
        <f>'[1]Age distribution'!AK53*SUMPRODUCT('[1]Age by Underwriting Class'!$H17:$K17,'T20 Aggregate'!$B42:$E42)+'[1]Age distribution'!N53*SUMPRODUCT('[1]Age by Underwriting Class'!$H17:$K17,'WL Aggregate'!$B42:$E42)</f>
        <v>-6758882529.0780125</v>
      </c>
      <c r="M22" s="20">
        <f>'[1]Age distribution'!AL53*SUMPRODUCT('[1]Age by Underwriting Class'!$H17:$K17,'T20 Aggregate'!$B42:$E42)+'[1]Age distribution'!O53*SUMPRODUCT('[1]Age by Underwriting Class'!$H17:$K17,'WL Aggregate'!$B42:$E42)</f>
        <v>-7153726542.6317797</v>
      </c>
      <c r="N22" s="20">
        <f>'[1]Age distribution'!AM53*SUMPRODUCT('[1]Age by Underwriting Class'!$H17:$K17,'T20 Aggregate'!$B42:$E42)+'[1]Age distribution'!P53*SUMPRODUCT('[1]Age by Underwriting Class'!$H17:$K17,'WL Aggregate'!$B42:$E42)</f>
        <v>-7555885930.6406479</v>
      </c>
      <c r="O22" s="20">
        <f>'[1]Age distribution'!AN53*SUMPRODUCT('[1]Age by Underwriting Class'!$H17:$K17,'T20 Aggregate'!$B42:$E42)+'[1]Age distribution'!Q53*SUMPRODUCT('[1]Age by Underwriting Class'!$H17:$K17,'WL Aggregate'!$B42:$E42)</f>
        <v>-7965574822.3536358</v>
      </c>
      <c r="P22" s="20">
        <f>'[1]Age distribution'!AO53*SUMPRODUCT('[1]Age by Underwriting Class'!$H17:$K17,'T20 Aggregate'!$B42:$E42)+'[1]Age distribution'!R53*SUMPRODUCT('[1]Age by Underwriting Class'!$H17:$K17,'WL Aggregate'!$B42:$E42)</f>
        <v>-8382971142.4411106</v>
      </c>
      <c r="Q22" s="20">
        <f>'[1]Age distribution'!AP53*SUMPRODUCT('[1]Age by Underwriting Class'!$H17:$K17,'T20 Aggregate'!$B42:$E42)+'[1]Age distribution'!S53*SUMPRODUCT('[1]Age by Underwriting Class'!$H17:$K17,'WL Aggregate'!$B42:$E42)</f>
        <v>-8808224581.2900982</v>
      </c>
      <c r="R22" s="20">
        <f>'[1]Age distribution'!AQ53*SUMPRODUCT('[1]Age by Underwriting Class'!$H17:$K17,'T20 Aggregate'!$B42:$E42)+'[1]Age distribution'!T53*SUMPRODUCT('[1]Age by Underwriting Class'!$H17:$K17,'WL Aggregate'!$B42:$E42)</f>
        <v>-9241462521.2698593</v>
      </c>
      <c r="S22" s="20">
        <f>'[1]Age distribution'!AR53*SUMPRODUCT('[1]Age by Underwriting Class'!$H17:$K17,'T20 Aggregate'!$B42:$E42)+'[1]Age distribution'!U53*SUMPRODUCT('[1]Age by Underwriting Class'!$H17:$K17,'WL Aggregate'!$B42:$E42)</f>
        <v>-9682794510.1954632</v>
      </c>
      <c r="T22" s="20">
        <f>'[1]Age distribution'!AS53*SUMPRODUCT('[1]Age by Underwriting Class'!$H17:$K17,'T20 Aggregate'!$B42:$E42)+'[1]Age distribution'!V53*SUMPRODUCT('[1]Age by Underwriting Class'!$H17:$K17,'WL Aggregate'!$B42:$E42)</f>
        <v>-10132315684.299528</v>
      </c>
      <c r="U22" s="20">
        <f>'[1]Age distribution'!AT53*SUMPRODUCT('[1]Age by Underwriting Class'!$H17:$K17,'T20 Aggregate'!$B42:$E42)+'[1]Age distribution'!W53*SUMPRODUCT('[1]Age by Underwriting Class'!$H17:$K17,'WL Aggregate'!$B42:$E42)</f>
        <v>-10590109419.766983</v>
      </c>
    </row>
    <row r="23" spans="1:21" x14ac:dyDescent="0.15">
      <c r="A23">
        <v>42</v>
      </c>
      <c r="B23" s="20">
        <f>'[1]Age distribution'!AA54*SUMPRODUCT('[1]Age by Underwriting Class'!$H18:$K18,'T20 Aggregate'!$B43:$E43)+'[1]Age distribution'!D54*SUMPRODUCT('[1]Age by Underwriting Class'!$H18:$K18,'WL Aggregate'!$B43:$E43)</f>
        <v>-3215045808.4640732</v>
      </c>
      <c r="C23" s="20">
        <f>'[1]Age distribution'!AB54*SUMPRODUCT('[1]Age by Underwriting Class'!$H18:$K18,'T20 Aggregate'!$B43:$E43)+'[1]Age distribution'!E54*SUMPRODUCT('[1]Age by Underwriting Class'!$H18:$K18,'WL Aggregate'!$B43:$E43)</f>
        <v>-3590349884.6953449</v>
      </c>
      <c r="D23" s="20">
        <f>'[1]Age distribution'!AC54*SUMPRODUCT('[1]Age by Underwriting Class'!$H18:$K18,'T20 Aggregate'!$B43:$E43)+'[1]Age distribution'!F54*SUMPRODUCT('[1]Age by Underwriting Class'!$H18:$K18,'WL Aggregate'!$B43:$E43)</f>
        <v>-3959448540.972888</v>
      </c>
      <c r="E23" s="20">
        <f>'[1]Age distribution'!AD54*SUMPRODUCT('[1]Age by Underwriting Class'!$H18:$K18,'T20 Aggregate'!$B43:$E43)+'[1]Age distribution'!G54*SUMPRODUCT('[1]Age by Underwriting Class'!$H18:$K18,'WL Aggregate'!$B43:$E43)</f>
        <v>-4326866726.2233229</v>
      </c>
      <c r="F23" s="20">
        <f>'[1]Age distribution'!AE54*SUMPRODUCT('[1]Age by Underwriting Class'!$H18:$K18,'T20 Aggregate'!$B43:$E43)+'[1]Age distribution'!H54*SUMPRODUCT('[1]Age by Underwriting Class'!$H18:$K18,'WL Aggregate'!$B43:$E43)</f>
        <v>-4695441798.2134523</v>
      </c>
      <c r="G23" s="20">
        <f>'[1]Age distribution'!AF54*SUMPRODUCT('[1]Age by Underwriting Class'!$H18:$K18,'T20 Aggregate'!$B43:$E43)+'[1]Age distribution'!I54*SUMPRODUCT('[1]Age by Underwriting Class'!$H18:$K18,'WL Aggregate'!$B43:$E43)</f>
        <v>-5067060006.8293781</v>
      </c>
      <c r="H23" s="20">
        <f>'[1]Age distribution'!AG54*SUMPRODUCT('[1]Age by Underwriting Class'!$H18:$K18,'T20 Aggregate'!$B43:$E43)+'[1]Age distribution'!J54*SUMPRODUCT('[1]Age by Underwriting Class'!$H18:$K18,'WL Aggregate'!$B43:$E43)</f>
        <v>-5443033405.2842169</v>
      </c>
      <c r="I23" s="20">
        <f>'[1]Age distribution'!AH54*SUMPRODUCT('[1]Age by Underwriting Class'!$H18:$K18,'T20 Aggregate'!$B43:$E43)+'[1]Age distribution'!K54*SUMPRODUCT('[1]Age by Underwriting Class'!$H18:$K18,'WL Aggregate'!$B43:$E43)</f>
        <v>-5824308409.2383804</v>
      </c>
      <c r="J23" s="20">
        <f>'[1]Age distribution'!AI54*SUMPRODUCT('[1]Age by Underwriting Class'!$H18:$K18,'T20 Aggregate'!$B43:$E43)+'[1]Age distribution'!L54*SUMPRODUCT('[1]Age by Underwriting Class'!$H18:$K18,'WL Aggregate'!$B43:$E43)</f>
        <v>-6211588456.166461</v>
      </c>
      <c r="K23" s="20">
        <f>'[1]Age distribution'!AJ54*SUMPRODUCT('[1]Age by Underwriting Class'!$H18:$K18,'T20 Aggregate'!$B43:$E43)+'[1]Age distribution'!M54*SUMPRODUCT('[1]Age by Underwriting Class'!$H18:$K18,'WL Aggregate'!$B43:$E43)</f>
        <v>-6605409770.9944248</v>
      </c>
      <c r="L23" s="20">
        <f>'[1]Age distribution'!AK54*SUMPRODUCT('[1]Age by Underwriting Class'!$H18:$K18,'T20 Aggregate'!$B43:$E43)+'[1]Age distribution'!N54*SUMPRODUCT('[1]Age by Underwriting Class'!$H18:$K18,'WL Aggregate'!$B43:$E43)</f>
        <v>-7006190093.7006798</v>
      </c>
      <c r="M23" s="20">
        <f>'[1]Age distribution'!AL54*SUMPRODUCT('[1]Age by Underwriting Class'!$H18:$K18,'T20 Aggregate'!$B43:$E43)+'[1]Age distribution'!O54*SUMPRODUCT('[1]Age by Underwriting Class'!$H18:$K18,'WL Aggregate'!$B43:$E43)</f>
        <v>-7414261096.5337439</v>
      </c>
      <c r="N23" s="20">
        <f>'[1]Age distribution'!AM54*SUMPRODUCT('[1]Age by Underwriting Class'!$H18:$K18,'T20 Aggregate'!$B43:$E43)+'[1]Age distribution'!P54*SUMPRODUCT('[1]Age by Underwriting Class'!$H18:$K18,'WL Aggregate'!$B43:$E43)</f>
        <v>-7829890580.6681786</v>
      </c>
      <c r="O23" s="20">
        <f>'[1]Age distribution'!AN54*SUMPRODUCT('[1]Age by Underwriting Class'!$H18:$K18,'T20 Aggregate'!$B43:$E43)+'[1]Age distribution'!Q54*SUMPRODUCT('[1]Age by Underwriting Class'!$H18:$K18,'WL Aggregate'!$B43:$E43)</f>
        <v>-8253298056.8551025</v>
      </c>
      <c r="P23" s="20">
        <f>'[1]Age distribution'!AO54*SUMPRODUCT('[1]Age by Underwriting Class'!$H18:$K18,'T20 Aggregate'!$B43:$E43)+'[1]Age distribution'!R54*SUMPRODUCT('[1]Age by Underwriting Class'!$H18:$K18,'WL Aggregate'!$B43:$E43)</f>
        <v>-8684665921.3725338</v>
      </c>
      <c r="Q23" s="20">
        <f>'[1]Age distribution'!AP54*SUMPRODUCT('[1]Age by Underwriting Class'!$H18:$K18,'T20 Aggregate'!$B43:$E43)+'[1]Age distribution'!S54*SUMPRODUCT('[1]Age by Underwriting Class'!$H18:$K18,'WL Aggregate'!$B43:$E43)</f>
        <v>-9124147626.6303673</v>
      </c>
      <c r="R23" s="20">
        <f>'[1]Age distribution'!AQ54*SUMPRODUCT('[1]Age by Underwriting Class'!$H18:$K18,'T20 Aggregate'!$B43:$E43)+'[1]Age distribution'!T54*SUMPRODUCT('[1]Age by Underwriting Class'!$H18:$K18,'WL Aggregate'!$B43:$E43)</f>
        <v>-9571873756.3750305</v>
      </c>
      <c r="S23" s="20">
        <f>'[1]Age distribution'!AR54*SUMPRODUCT('[1]Age by Underwriting Class'!$H18:$K18,'T20 Aggregate'!$B43:$E43)+'[1]Age distribution'!U54*SUMPRODUCT('[1]Age by Underwriting Class'!$H18:$K18,'WL Aggregate'!$B43:$E43)</f>
        <v>-10027956611.580259</v>
      </c>
      <c r="T23" s="20">
        <f>'[1]Age distribution'!AS54*SUMPRODUCT('[1]Age by Underwriting Class'!$H18:$K18,'T20 Aggregate'!$B43:$E43)+'[1]Age distribution'!V54*SUMPRODUCT('[1]Age by Underwriting Class'!$H18:$K18,'WL Aggregate'!$B43:$E43)</f>
        <v>-10492493719.445047</v>
      </c>
      <c r="U23" s="20">
        <f>'[1]Age distribution'!AT54*SUMPRODUCT('[1]Age by Underwriting Class'!$H18:$K18,'T20 Aggregate'!$B43:$E43)+'[1]Age distribution'!W54*SUMPRODUCT('[1]Age by Underwriting Class'!$H18:$K18,'WL Aggregate'!$B43:$E43)</f>
        <v>-10965570551.56687</v>
      </c>
    </row>
    <row r="24" spans="1:21" x14ac:dyDescent="0.15">
      <c r="A24">
        <v>43</v>
      </c>
      <c r="B24" s="20">
        <f>'[1]Age distribution'!AA55*SUMPRODUCT('[1]Age by Underwriting Class'!$H19:$K19,'T20 Aggregate'!$B44:$E44)+'[1]Age distribution'!D55*SUMPRODUCT('[1]Age by Underwriting Class'!$H19:$K19,'WL Aggregate'!$B44:$E44)</f>
        <v>-3340087411.978703</v>
      </c>
      <c r="C24" s="20">
        <f>'[1]Age distribution'!AB55*SUMPRODUCT('[1]Age by Underwriting Class'!$H19:$K19,'T20 Aggregate'!$B44:$E44)+'[1]Age distribution'!E55*SUMPRODUCT('[1]Age by Underwriting Class'!$H19:$K19,'WL Aggregate'!$B44:$E44)</f>
        <v>-3727055864.0419335</v>
      </c>
      <c r="D24" s="20">
        <f>'[1]Age distribution'!AC55*SUMPRODUCT('[1]Age by Underwriting Class'!$H19:$K19,'T20 Aggregate'!$B44:$E44)+'[1]Age distribution'!F55*SUMPRODUCT('[1]Age by Underwriting Class'!$H19:$K19,'WL Aggregate'!$B44:$E44)</f>
        <v>-4107733010.9843302</v>
      </c>
      <c r="E24" s="20">
        <f>'[1]Age distribution'!AD55*SUMPRODUCT('[1]Age by Underwriting Class'!$H19:$K19,'T20 Aggregate'!$B44:$E44)+'[1]Age distribution'!G55*SUMPRODUCT('[1]Age by Underwriting Class'!$H19:$K19,'WL Aggregate'!$B44:$E44)</f>
        <v>-4486750839.3460732</v>
      </c>
      <c r="F24" s="20">
        <f>'[1]Age distribution'!AE55*SUMPRODUCT('[1]Age by Underwriting Class'!$H19:$K19,'T20 Aggregate'!$B44:$E44)+'[1]Age distribution'!H55*SUMPRODUCT('[1]Age by Underwriting Class'!$H19:$K19,'WL Aggregate'!$B44:$E44)</f>
        <v>-4867013824.5585146</v>
      </c>
      <c r="G24" s="20">
        <f>'[1]Age distribution'!AF55*SUMPRODUCT('[1]Age by Underwriting Class'!$H19:$K19,'T20 Aggregate'!$B44:$E44)+'[1]Age distribution'!I55*SUMPRODUCT('[1]Age by Underwriting Class'!$H19:$K19,'WL Aggregate'!$B44:$E44)</f>
        <v>-5250452835.7265959</v>
      </c>
      <c r="H24" s="20">
        <f>'[1]Age distribution'!AG55*SUMPRODUCT('[1]Age by Underwriting Class'!$H19:$K19,'T20 Aggregate'!$B44:$E44)+'[1]Age distribution'!J55*SUMPRODUCT('[1]Age by Underwriting Class'!$H19:$K19,'WL Aggregate'!$B44:$E44)</f>
        <v>-5638410962.6667347</v>
      </c>
      <c r="I24" s="20">
        <f>'[1]Age distribution'!AH55*SUMPRODUCT('[1]Age by Underwriting Class'!$H19:$K19,'T20 Aggregate'!$B44:$E44)+'[1]Age distribution'!K55*SUMPRODUCT('[1]Age by Underwriting Class'!$H19:$K19,'WL Aggregate'!$B44:$E44)</f>
        <v>-6031857008.4906416</v>
      </c>
      <c r="J24" s="20">
        <f>'[1]Age distribution'!AI55*SUMPRODUCT('[1]Age by Underwriting Class'!$H19:$K19,'T20 Aggregate'!$B44:$E44)+'[1]Age distribution'!L55*SUMPRODUCT('[1]Age by Underwriting Class'!$H19:$K19,'WL Aggregate'!$B44:$E44)</f>
        <v>-6431511050.4780836</v>
      </c>
      <c r="K24" s="20">
        <f>'[1]Age distribution'!AJ55*SUMPRODUCT('[1]Age by Underwriting Class'!$H19:$K19,'T20 Aggregate'!$B44:$E44)+'[1]Age distribution'!M55*SUMPRODUCT('[1]Age by Underwriting Class'!$H19:$K19,'WL Aggregate'!$B44:$E44)</f>
        <v>-6837921997.9493361</v>
      </c>
      <c r="L24" s="20">
        <f>'[1]Age distribution'!AK55*SUMPRODUCT('[1]Age by Underwriting Class'!$H19:$K19,'T20 Aggregate'!$B44:$E44)+'[1]Age distribution'!N55*SUMPRODUCT('[1]Age by Underwriting Class'!$H19:$K19,'WL Aggregate'!$B44:$E44)</f>
        <v>-7251517472.5170727</v>
      </c>
      <c r="M24" s="20">
        <f>'[1]Age distribution'!AL55*SUMPRODUCT('[1]Age by Underwriting Class'!$H19:$K19,'T20 Aggregate'!$B44:$E44)+'[1]Age distribution'!O55*SUMPRODUCT('[1]Age by Underwriting Class'!$H19:$K19,'WL Aggregate'!$B44:$E44)</f>
        <v>-7672636992.132947</v>
      </c>
      <c r="N24" s="20">
        <f>'[1]Age distribution'!AM55*SUMPRODUCT('[1]Age by Underwriting Class'!$H19:$K19,'T20 Aggregate'!$B44:$E44)+'[1]Age distribution'!P55*SUMPRODUCT('[1]Age by Underwriting Class'!$H19:$K19,'WL Aggregate'!$B44:$E44)</f>
        <v>-8101554692.8051453</v>
      </c>
      <c r="O24" s="20">
        <f>'[1]Age distribution'!AN55*SUMPRODUCT('[1]Age by Underwriting Class'!$H19:$K19,'T20 Aggregate'!$B44:$E44)+'[1]Age distribution'!Q55*SUMPRODUCT('[1]Age by Underwriting Class'!$H19:$K19,'WL Aggregate'!$B44:$E44)</f>
        <v>-8538495277.8090239</v>
      </c>
      <c r="P24" s="20">
        <f>'[1]Age distribution'!AO55*SUMPRODUCT('[1]Age by Underwriting Class'!$H19:$K19,'T20 Aggregate'!$B44:$E44)+'[1]Age distribution'!R55*SUMPRODUCT('[1]Age by Underwriting Class'!$H19:$K19,'WL Aggregate'!$B44:$E44)</f>
        <v>-8983645458.0044041</v>
      </c>
      <c r="Q24" s="20">
        <f>'[1]Age distribution'!AP55*SUMPRODUCT('[1]Age by Underwriting Class'!$H19:$K19,'T20 Aggregate'!$B44:$E44)+'[1]Age distribution'!S55*SUMPRODUCT('[1]Age by Underwriting Class'!$H19:$K19,'WL Aggregate'!$B44:$E44)</f>
        <v>-9437162315.7161331</v>
      </c>
      <c r="R24" s="20">
        <f>'[1]Age distribution'!AQ55*SUMPRODUCT('[1]Age by Underwriting Class'!$H19:$K19,'T20 Aggregate'!$B44:$E44)+'[1]Age distribution'!T55*SUMPRODUCT('[1]Age by Underwriting Class'!$H19:$K19,'WL Aggregate'!$B44:$E44)</f>
        <v>-9899179523.6476192</v>
      </c>
      <c r="S24" s="20">
        <f>'[1]Age distribution'!AR55*SUMPRODUCT('[1]Age by Underwriting Class'!$H19:$K19,'T20 Aggregate'!$B44:$E44)+'[1]Age distribution'!U55*SUMPRODUCT('[1]Age by Underwriting Class'!$H19:$K19,'WL Aggregate'!$B44:$E44)</f>
        <v>-10369812039.250809</v>
      </c>
      <c r="T24" s="20">
        <f>'[1]Age distribution'!AS55*SUMPRODUCT('[1]Age by Underwriting Class'!$H19:$K19,'T20 Aggregate'!$B44:$E44)+'[1]Age distribution'!V55*SUMPRODUCT('[1]Age by Underwriting Class'!$H19:$K19,'WL Aggregate'!$B44:$E44)</f>
        <v>-10849159696.729443</v>
      </c>
      <c r="U24" s="20">
        <f>'[1]Age distribution'!AT55*SUMPRODUCT('[1]Age by Underwriting Class'!$H19:$K19,'T20 Aggregate'!$B44:$E44)+'[1]Age distribution'!W55*SUMPRODUCT('[1]Age by Underwriting Class'!$H19:$K19,'WL Aggregate'!$B44:$E44)</f>
        <v>-11337309989.510626</v>
      </c>
    </row>
    <row r="25" spans="1:21" x14ac:dyDescent="0.15">
      <c r="A25">
        <v>44</v>
      </c>
      <c r="B25" s="20">
        <f>'[1]Age distribution'!AA56*SUMPRODUCT('[1]Age by Underwriting Class'!$H20:$K20,'T20 Aggregate'!$B45:$E45)+'[1]Age distribution'!D56*SUMPRODUCT('[1]Age by Underwriting Class'!$H20:$K20,'WL Aggregate'!$B45:$E45)</f>
        <v>-3478963043.8027873</v>
      </c>
      <c r="C25" s="20">
        <f>'[1]Age distribution'!AB56*SUMPRODUCT('[1]Age by Underwriting Class'!$H20:$K20,'T20 Aggregate'!$B45:$E45)+'[1]Age distribution'!E56*SUMPRODUCT('[1]Age by Underwriting Class'!$H20:$K20,'WL Aggregate'!$B45:$E45)</f>
        <v>-3878564475.5343351</v>
      </c>
      <c r="D25" s="20">
        <f>'[1]Age distribution'!AC56*SUMPRODUCT('[1]Age by Underwriting Class'!$H20:$K20,'T20 Aggregate'!$B45:$E45)+'[1]Age distribution'!F56*SUMPRODUCT('[1]Age by Underwriting Class'!$H20:$K20,'WL Aggregate'!$B45:$E45)</f>
        <v>-4271796281.0842915</v>
      </c>
      <c r="E25" s="20">
        <f>'[1]Age distribution'!AD56*SUMPRODUCT('[1]Age by Underwriting Class'!$H20:$K20,'T20 Aggregate'!$B45:$E45)+'[1]Age distribution'!G56*SUMPRODUCT('[1]Age by Underwriting Class'!$H20:$K20,'WL Aggregate'!$B45:$E45)</f>
        <v>-4663401757.6264153</v>
      </c>
      <c r="F25" s="20">
        <f>'[1]Age distribution'!AE56*SUMPRODUCT('[1]Age by Underwriting Class'!$H20:$K20,'T20 Aggregate'!$B45:$E45)+'[1]Age distribution'!H56*SUMPRODUCT('[1]Age by Underwriting Class'!$H20:$K20,'WL Aggregate'!$B45:$E45)</f>
        <v>-5056355177.6429939</v>
      </c>
      <c r="G25" s="20">
        <f>'[1]Age distribution'!AF56*SUMPRODUCT('[1]Age by Underwriting Class'!$H20:$K20,'T20 Aggregate'!$B45:$E45)+'[1]Age distribution'!I56*SUMPRODUCT('[1]Age by Underwriting Class'!$H20:$K20,'WL Aggregate'!$B45:$E45)</f>
        <v>-5452633810.6897383</v>
      </c>
      <c r="H25" s="20">
        <f>'[1]Age distribution'!AG56*SUMPRODUCT('[1]Age by Underwriting Class'!$H20:$K20,'T20 Aggregate'!$B45:$E45)+'[1]Age distribution'!J56*SUMPRODUCT('[1]Age by Underwriting Class'!$H20:$K20,'WL Aggregate'!$B45:$E45)</f>
        <v>-5853613022.1903305</v>
      </c>
      <c r="I25" s="20">
        <f>'[1]Age distribution'!AH56*SUMPRODUCT('[1]Age by Underwriting Class'!$H20:$K20,'T20 Aggregate'!$B45:$E45)+'[1]Age distribution'!K56*SUMPRODUCT('[1]Age by Underwriting Class'!$H20:$K20,'WL Aggregate'!$B45:$E45)</f>
        <v>-6260284896.4312496</v>
      </c>
      <c r="J25" s="20">
        <f>'[1]Age distribution'!AI56*SUMPRODUCT('[1]Age by Underwriting Class'!$H20:$K20,'T20 Aggregate'!$B45:$E45)+'[1]Age distribution'!L56*SUMPRODUCT('[1]Age by Underwriting Class'!$H20:$K20,'WL Aggregate'!$B45:$E45)</f>
        <v>-6673386814.7706642</v>
      </c>
      <c r="K25" s="20">
        <f>'[1]Age distribution'!AJ56*SUMPRODUCT('[1]Age by Underwriting Class'!$H20:$K20,'T20 Aggregate'!$B45:$E45)+'[1]Age distribution'!M56*SUMPRODUCT('[1]Age by Underwriting Class'!$H20:$K20,'WL Aggregate'!$B45:$E45)</f>
        <v>-7093480877.2934771</v>
      </c>
      <c r="L25" s="20">
        <f>'[1]Age distribution'!AK56*SUMPRODUCT('[1]Age by Underwriting Class'!$H20:$K20,'T20 Aggregate'!$B45:$E45)+'[1]Age distribution'!N56*SUMPRODUCT('[1]Age by Underwriting Class'!$H20:$K20,'WL Aggregate'!$B45:$E45)</f>
        <v>-7521004981.7287178</v>
      </c>
      <c r="M25" s="20">
        <f>'[1]Age distribution'!AL56*SUMPRODUCT('[1]Age by Underwriting Class'!$H20:$K20,'T20 Aggregate'!$B45:$E45)+'[1]Age distribution'!O56*SUMPRODUCT('[1]Age by Underwriting Class'!$H20:$K20,'WL Aggregate'!$B45:$E45)</f>
        <v>-7956306804.9373932</v>
      </c>
      <c r="N25" s="20">
        <f>'[1]Age distribution'!AM56*SUMPRODUCT('[1]Age by Underwriting Class'!$H20:$K20,'T20 Aggregate'!$B45:$E45)+'[1]Age distribution'!P56*SUMPRODUCT('[1]Age by Underwriting Class'!$H20:$K20,'WL Aggregate'!$B45:$E45)</f>
        <v>-8399667070.652523</v>
      </c>
      <c r="O25" s="20">
        <f>'[1]Age distribution'!AN56*SUMPRODUCT('[1]Age by Underwriting Class'!$H20:$K20,'T20 Aggregate'!$B45:$E45)+'[1]Age distribution'!Q56*SUMPRODUCT('[1]Age by Underwriting Class'!$H20:$K20,'WL Aggregate'!$B45:$E45)</f>
        <v>-8851315881.963068</v>
      </c>
      <c r="P25" s="20">
        <f>'[1]Age distribution'!AO56*SUMPRODUCT('[1]Age by Underwriting Class'!$H20:$K20,'T20 Aggregate'!$B45:$E45)+'[1]Age distribution'!R56*SUMPRODUCT('[1]Age by Underwriting Class'!$H20:$K20,'WL Aggregate'!$B45:$E45)</f>
        <v>-9311444436.5519314</v>
      </c>
      <c r="Q25" s="20">
        <f>'[1]Age distribution'!AP56*SUMPRODUCT('[1]Age by Underwriting Class'!$H20:$K20,'T20 Aggregate'!$B45:$E45)+'[1]Age distribution'!S56*SUMPRODUCT('[1]Age by Underwriting Class'!$H20:$K20,'WL Aggregate'!$B45:$E45)</f>
        <v>-9780213591.56777</v>
      </c>
      <c r="R25" s="20">
        <f>'[1]Age distribution'!AQ56*SUMPRODUCT('[1]Age by Underwriting Class'!$H20:$K20,'T20 Aggregate'!$B45:$E45)+'[1]Age distribution'!T56*SUMPRODUCT('[1]Age by Underwriting Class'!$H20:$K20,'WL Aggregate'!$B45:$E45)</f>
        <v>-10257760231.984409</v>
      </c>
      <c r="S25" s="20">
        <f>'[1]Age distribution'!AR56*SUMPRODUCT('[1]Age by Underwriting Class'!$H20:$K20,'T20 Aggregate'!$B45:$E45)+'[1]Age distribution'!U56*SUMPRODUCT('[1]Age by Underwriting Class'!$H20:$K20,'WL Aggregate'!$B45:$E45)</f>
        <v>-10744202077.780561</v>
      </c>
      <c r="T25" s="20">
        <f>'[1]Age distribution'!AS56*SUMPRODUCT('[1]Age by Underwriting Class'!$H20:$K20,'T20 Aggregate'!$B45:$E45)+'[1]Age distribution'!V56*SUMPRODUCT('[1]Age by Underwriting Class'!$H20:$K20,'WL Aggregate'!$B45:$E45)</f>
        <v>-11239641362.262032</v>
      </c>
      <c r="U25" s="20">
        <f>'[1]Age distribution'!AT56*SUMPRODUCT('[1]Age by Underwriting Class'!$H20:$K20,'T20 Aggregate'!$B45:$E45)+'[1]Age distribution'!W56*SUMPRODUCT('[1]Age by Underwriting Class'!$H20:$K20,'WL Aggregate'!$B45:$E45)</f>
        <v>-11744167681.398476</v>
      </c>
    </row>
    <row r="26" spans="1:21" x14ac:dyDescent="0.15">
      <c r="A26">
        <v>45</v>
      </c>
      <c r="B26" s="20">
        <f>'[1]Age distribution'!AA57*SUMPRODUCT('[1]Age by Underwriting Class'!$H21:$K21,'T20 Aggregate'!$B46:$E46)+'[1]Age distribution'!D57*SUMPRODUCT('[1]Age by Underwriting Class'!$H21:$K21,'WL Aggregate'!$B46:$E46)</f>
        <v>-3613070016.783206</v>
      </c>
      <c r="C26" s="20">
        <f>'[1]Age distribution'!AB57*SUMPRODUCT('[1]Age by Underwriting Class'!$H21:$K21,'T20 Aggregate'!$B46:$E46)+'[1]Age distribution'!E57*SUMPRODUCT('[1]Age by Underwriting Class'!$H21:$K21,'WL Aggregate'!$B46:$E46)</f>
        <v>-4024760097.6386189</v>
      </c>
      <c r="D26" s="20">
        <f>'[1]Age distribution'!AC57*SUMPRODUCT('[1]Age by Underwriting Class'!$H21:$K21,'T20 Aggregate'!$B46:$E46)+'[1]Age distribution'!F57*SUMPRODUCT('[1]Age by Underwriting Class'!$H21:$K21,'WL Aggregate'!$B46:$E46)</f>
        <v>-4430010781.4810972</v>
      </c>
      <c r="E26" s="20">
        <f>'[1]Age distribution'!AD57*SUMPRODUCT('[1]Age by Underwriting Class'!$H21:$K21,'T20 Aggregate'!$B46:$E46)+'[1]Age distribution'!G57*SUMPRODUCT('[1]Age by Underwriting Class'!$H21:$K21,'WL Aggregate'!$B46:$E46)</f>
        <v>-4833670254.5634727</v>
      </c>
      <c r="F26" s="20">
        <f>'[1]Age distribution'!AE57*SUMPRODUCT('[1]Age by Underwriting Class'!$H21:$K21,'T20 Aggregate'!$B46:$E46)+'[1]Age distribution'!H57*SUMPRODUCT('[1]Age by Underwriting Class'!$H21:$K21,'WL Aggregate'!$B46:$E46)</f>
        <v>-5238778559.7994757</v>
      </c>
      <c r="G26" s="20">
        <f>'[1]Age distribution'!AF57*SUMPRODUCT('[1]Age by Underwriting Class'!$H21:$K21,'T20 Aggregate'!$B46:$E46)+'[1]Age distribution'!I57*SUMPRODUCT('[1]Age by Underwriting Class'!$H21:$K21,'WL Aggregate'!$B46:$E46)</f>
        <v>-5647356690.3352203</v>
      </c>
      <c r="H26" s="20">
        <f>'[1]Age distribution'!AG57*SUMPRODUCT('[1]Age by Underwriting Class'!$H21:$K21,'T20 Aggregate'!$B46:$E46)+'[1]Age distribution'!J57*SUMPRODUCT('[1]Age by Underwriting Class'!$H21:$K21,'WL Aggregate'!$B46:$E46)</f>
        <v>-6060810425.2090902</v>
      </c>
      <c r="I26" s="20">
        <f>'[1]Age distribution'!AH57*SUMPRODUCT('[1]Age by Underwriting Class'!$H21:$K21,'T20 Aggregate'!$B46:$E46)+'[1]Age distribution'!K57*SUMPRODUCT('[1]Age by Underwriting Class'!$H21:$K21,'WL Aggregate'!$B46:$E46)</f>
        <v>-6480153786.7821541</v>
      </c>
      <c r="J26" s="20">
        <f>'[1]Age distribution'!AI57*SUMPRODUCT('[1]Age by Underwriting Class'!$H21:$K21,'T20 Aggregate'!$B46:$E46)+'[1]Age distribution'!L57*SUMPRODUCT('[1]Age by Underwriting Class'!$H21:$K21,'WL Aggregate'!$B46:$E46)</f>
        <v>-6906140462.2118444</v>
      </c>
      <c r="K26" s="20">
        <f>'[1]Age distribution'!AJ57*SUMPRODUCT('[1]Age by Underwriting Class'!$H21:$K21,'T20 Aggregate'!$B46:$E46)+'[1]Age distribution'!M57*SUMPRODUCT('[1]Age by Underwriting Class'!$H21:$K21,'WL Aggregate'!$B46:$E46)</f>
        <v>-7339344981.3672628</v>
      </c>
      <c r="L26" s="20">
        <f>'[1]Age distribution'!AK57*SUMPRODUCT('[1]Age by Underwriting Class'!$H21:$K21,'T20 Aggregate'!$B46:$E46)+'[1]Age distribution'!N57*SUMPRODUCT('[1]Age by Underwriting Class'!$H21:$K21,'WL Aggregate'!$B46:$E46)</f>
        <v>-7780214925.2605734</v>
      </c>
      <c r="M26" s="20">
        <f>'[1]Age distribution'!AL57*SUMPRODUCT('[1]Age by Underwriting Class'!$H21:$K21,'T20 Aggregate'!$B46:$E46)+'[1]Age distribution'!O57*SUMPRODUCT('[1]Age by Underwriting Class'!$H21:$K21,'WL Aggregate'!$B46:$E46)</f>
        <v>-8229105658.971426</v>
      </c>
      <c r="N26" s="20">
        <f>'[1]Age distribution'!AM57*SUMPRODUCT('[1]Age by Underwriting Class'!$H21:$K21,'T20 Aggregate'!$B46:$E46)+'[1]Age distribution'!P57*SUMPRODUCT('[1]Age by Underwriting Class'!$H21:$K21,'WL Aggregate'!$B46:$E46)</f>
        <v>-8686304113.9092236</v>
      </c>
      <c r="O26" s="20">
        <f>'[1]Age distribution'!AN57*SUMPRODUCT('[1]Age by Underwriting Class'!$H21:$K21,'T20 Aggregate'!$B46:$E46)+'[1]Age distribution'!Q57*SUMPRODUCT('[1]Age by Underwriting Class'!$H21:$K21,'WL Aggregate'!$B46:$E46)</f>
        <v>-9152045481.4591484</v>
      </c>
      <c r="P26" s="20">
        <f>'[1]Age distribution'!AO57*SUMPRODUCT('[1]Age by Underwriting Class'!$H21:$K21,'T20 Aggregate'!$B46:$E46)+'[1]Age distribution'!R57*SUMPRODUCT('[1]Age by Underwriting Class'!$H21:$K21,'WL Aggregate'!$B46:$E46)</f>
        <v>-9626525187.2805786</v>
      </c>
      <c r="Q26" s="20">
        <f>'[1]Age distribution'!AP57*SUMPRODUCT('[1]Age by Underwriting Class'!$H21:$K21,'T20 Aggregate'!$B46:$E46)+'[1]Age distribution'!S57*SUMPRODUCT('[1]Age by Underwriting Class'!$H21:$K21,'WL Aggregate'!$B46:$E46)</f>
        <v>-10109907645.574911</v>
      </c>
      <c r="R26" s="20">
        <f>'[1]Age distribution'!AQ57*SUMPRODUCT('[1]Age by Underwriting Class'!$H21:$K21,'T20 Aggregate'!$B46:$E46)+'[1]Age distribution'!T57*SUMPRODUCT('[1]Age by Underwriting Class'!$H21:$K21,'WL Aggregate'!$B46:$E46)</f>
        <v>-10602332768.269228</v>
      </c>
      <c r="S26" s="20">
        <f>'[1]Age distribution'!AR57*SUMPRODUCT('[1]Age by Underwriting Class'!$H21:$K21,'T20 Aggregate'!$B46:$E46)+'[1]Age distribution'!U57*SUMPRODUCT('[1]Age by Underwriting Class'!$H21:$K21,'WL Aggregate'!$B46:$E46)</f>
        <v>-11103920878.497749</v>
      </c>
      <c r="T26" s="20">
        <f>'[1]Age distribution'!AS57*SUMPRODUCT('[1]Age by Underwriting Class'!$H21:$K21,'T20 Aggregate'!$B46:$E46)+'[1]Age distribution'!V57*SUMPRODUCT('[1]Age by Underwriting Class'!$H21:$K21,'WL Aggregate'!$B46:$E46)</f>
        <v>-11614776470.263197</v>
      </c>
      <c r="U26" s="20">
        <f>'[1]Age distribution'!AT57*SUMPRODUCT('[1]Age by Underwriting Class'!$H21:$K21,'T20 Aggregate'!$B46:$E46)+'[1]Age distribution'!W57*SUMPRODUCT('[1]Age by Underwriting Class'!$H21:$K21,'WL Aggregate'!$B46:$E46)</f>
        <v>-12134991120.781271</v>
      </c>
    </row>
    <row r="27" spans="1:21" x14ac:dyDescent="0.15">
      <c r="A27">
        <v>46</v>
      </c>
      <c r="B27" s="20">
        <f>'[1]Age distribution'!AA58*SUMPRODUCT('[1]Age by Underwriting Class'!$H22:$K22,'T20 Aggregate'!$B47:$E47)+'[1]Age distribution'!D58*SUMPRODUCT('[1]Age by Underwriting Class'!$H22:$K22,'WL Aggregate'!$B47:$E47)</f>
        <v>-3765221119.7268462</v>
      </c>
      <c r="C27" s="20">
        <f>'[1]Age distribution'!AB58*SUMPRODUCT('[1]Age by Underwriting Class'!$H22:$K22,'T20 Aggregate'!$B47:$E47)+'[1]Age distribution'!E58*SUMPRODUCT('[1]Age by Underwriting Class'!$H22:$K22,'WL Aggregate'!$B47:$E47)</f>
        <v>-4190217777.0826325</v>
      </c>
      <c r="D27" s="20">
        <f>'[1]Age distribution'!AC58*SUMPRODUCT('[1]Age by Underwriting Class'!$H22:$K22,'T20 Aggregate'!$B47:$E47)+'[1]Age distribution'!F58*SUMPRODUCT('[1]Age by Underwriting Class'!$H22:$K22,'WL Aggregate'!$B47:$E47)</f>
        <v>-4608717542.4249449</v>
      </c>
      <c r="E27" s="20">
        <f>'[1]Age distribution'!AD58*SUMPRODUCT('[1]Age by Underwriting Class'!$H22:$K22,'T20 Aggregate'!$B47:$E47)+'[1]Age distribution'!G58*SUMPRODUCT('[1]Age by Underwriting Class'!$H22:$K22,'WL Aggregate'!$B47:$E47)</f>
        <v>-5025677995.7419786</v>
      </c>
      <c r="F27" s="20">
        <f>'[1]Age distribution'!AE58*SUMPRODUCT('[1]Age by Underwriting Class'!$H22:$K22,'T20 Aggregate'!$B47:$E47)+'[1]Age distribution'!H58*SUMPRODUCT('[1]Age by Underwriting Class'!$H22:$K22,'WL Aggregate'!$B47:$E47)</f>
        <v>-5444207775.0122318</v>
      </c>
      <c r="G27" s="20">
        <f>'[1]Age distribution'!AF58*SUMPRODUCT('[1]Age by Underwriting Class'!$H22:$K22,'T20 Aggregate'!$B47:$E47)+'[1]Age distribution'!I58*SUMPRODUCT('[1]Age by Underwriting Class'!$H22:$K22,'WL Aggregate'!$B47:$E47)</f>
        <v>-5866373474.7630062</v>
      </c>
      <c r="H27" s="20">
        <f>'[1]Age distribution'!AG58*SUMPRODUCT('[1]Age by Underwriting Class'!$H22:$K22,'T20 Aggregate'!$B47:$E47)+'[1]Age distribution'!J58*SUMPRODUCT('[1]Age by Underwriting Class'!$H22:$K22,'WL Aggregate'!$B47:$E47)</f>
        <v>-6293612593.8165607</v>
      </c>
      <c r="I27" s="20">
        <f>'[1]Age distribution'!AH58*SUMPRODUCT('[1]Age by Underwriting Class'!$H22:$K22,'T20 Aggregate'!$B47:$E47)+'[1]Age distribution'!K58*SUMPRODUCT('[1]Age by Underwriting Class'!$H22:$K22,'WL Aggregate'!$B47:$E47)</f>
        <v>-6726962034.7798986</v>
      </c>
      <c r="J27" s="20">
        <f>'[1]Age distribution'!AI58*SUMPRODUCT('[1]Age by Underwriting Class'!$H22:$K22,'T20 Aggregate'!$B47:$E47)+'[1]Age distribution'!L58*SUMPRODUCT('[1]Age by Underwriting Class'!$H22:$K22,'WL Aggregate'!$B47:$E47)</f>
        <v>-7167192490.8925562</v>
      </c>
      <c r="K27" s="20">
        <f>'[1]Age distribution'!AJ58*SUMPRODUCT('[1]Age by Underwriting Class'!$H22:$K22,'T20 Aggregate'!$B47:$E47)+'[1]Age distribution'!M58*SUMPRODUCT('[1]Age by Underwriting Class'!$H22:$K22,'WL Aggregate'!$B47:$E47)</f>
        <v>-7614891455.6279945</v>
      </c>
      <c r="L27" s="20">
        <f>'[1]Age distribution'!AK58*SUMPRODUCT('[1]Age by Underwriting Class'!$H22:$K22,'T20 Aggregate'!$B47:$E47)+'[1]Age distribution'!N58*SUMPRODUCT('[1]Age by Underwriting Class'!$H22:$K22,'WL Aggregate'!$B47:$E47)</f>
        <v>-8070516609.1480904</v>
      </c>
      <c r="M27" s="20">
        <f>'[1]Age distribution'!AL58*SUMPRODUCT('[1]Age by Underwriting Class'!$H22:$K22,'T20 Aggregate'!$B47:$E47)+'[1]Age distribution'!O58*SUMPRODUCT('[1]Age by Underwriting Class'!$H22:$K22,'WL Aggregate'!$B47:$E47)</f>
        <v>-8534431334.9359674</v>
      </c>
      <c r="N27" s="20">
        <f>'[1]Age distribution'!AM58*SUMPRODUCT('[1]Age by Underwriting Class'!$H22:$K22,'T20 Aggregate'!$B47:$E47)+'[1]Age distribution'!P58*SUMPRODUCT('[1]Age by Underwriting Class'!$H22:$K22,'WL Aggregate'!$B47:$E47)</f>
        <v>-9006929038.677597</v>
      </c>
      <c r="O27" s="20">
        <f>'[1]Age distribution'!AN58*SUMPRODUCT('[1]Age by Underwriting Class'!$H22:$K22,'T20 Aggregate'!$B47:$E47)+'[1]Age distribution'!Q58*SUMPRODUCT('[1]Age by Underwriting Class'!$H22:$K22,'WL Aggregate'!$B47:$E47)</f>
        <v>-9488250218.5807171</v>
      </c>
      <c r="P27" s="20">
        <f>'[1]Age distribution'!AO58*SUMPRODUCT('[1]Age by Underwriting Class'!$H22:$K22,'T20 Aggregate'!$B47:$E47)+'[1]Age distribution'!R58*SUMPRODUCT('[1]Age by Underwriting Class'!$H22:$K22,'WL Aggregate'!$B47:$E47)</f>
        <v>-9978594709.8594856</v>
      </c>
      <c r="Q27" s="20">
        <f>'[1]Age distribution'!AP58*SUMPRODUCT('[1]Age by Underwriting Class'!$H22:$K22,'T20 Aggregate'!$B47:$E47)+'[1]Age distribution'!S58*SUMPRODUCT('[1]Age by Underwriting Class'!$H22:$K22,'WL Aggregate'!$B47:$E47)</f>
        <v>-10478130636.532269</v>
      </c>
      <c r="R27" s="20">
        <f>'[1]Age distribution'!AQ58*SUMPRODUCT('[1]Age by Underwriting Class'!$H22:$K22,'T20 Aggregate'!$B47:$E47)+'[1]Age distribution'!T58*SUMPRODUCT('[1]Age by Underwriting Class'!$H22:$K22,'WL Aggregate'!$B47:$E47)</f>
        <v>-10987001067.477539</v>
      </c>
      <c r="S27" s="20">
        <f>'[1]Age distribution'!AR58*SUMPRODUCT('[1]Age by Underwriting Class'!$H22:$K22,'T20 Aggregate'!$B47:$E47)+'[1]Age distribution'!U58*SUMPRODUCT('[1]Age by Underwriting Class'!$H22:$K22,'WL Aggregate'!$B47:$E47)</f>
        <v>-11505329040.78237</v>
      </c>
      <c r="T27" s="20">
        <f>'[1]Age distribution'!AS58*SUMPRODUCT('[1]Age by Underwriting Class'!$H22:$K22,'T20 Aggregate'!$B47:$E47)+'[1]Age distribution'!V58*SUMPRODUCT('[1]Age by Underwriting Class'!$H22:$K22,'WL Aggregate'!$B47:$E47)</f>
        <v>-12033221408.236229</v>
      </c>
      <c r="U27" s="20">
        <f>'[1]Age distribution'!AT58*SUMPRODUCT('[1]Age by Underwriting Class'!$H22:$K22,'T20 Aggregate'!$B47:$E47)+'[1]Age distribution'!W58*SUMPRODUCT('[1]Age by Underwriting Class'!$H22:$K22,'WL Aggregate'!$B47:$E47)</f>
        <v>-12570771813.389141</v>
      </c>
    </row>
    <row r="28" spans="1:21" x14ac:dyDescent="0.15">
      <c r="A28">
        <v>47</v>
      </c>
      <c r="B28" s="20">
        <f>'[1]Age distribution'!AA59*SUMPRODUCT('[1]Age by Underwriting Class'!$H23:$K23,'T20 Aggregate'!$B48:$E48)+'[1]Age distribution'!D59*SUMPRODUCT('[1]Age by Underwriting Class'!$H23:$K23,'WL Aggregate'!$B48:$E48)</f>
        <v>-3926013653.7003999</v>
      </c>
      <c r="C28" s="20">
        <f>'[1]Age distribution'!AB59*SUMPRODUCT('[1]Age by Underwriting Class'!$H23:$K23,'T20 Aggregate'!$B48:$E48)+'[1]Age distribution'!E59*SUMPRODUCT('[1]Age by Underwriting Class'!$H23:$K23,'WL Aggregate'!$B48:$E48)</f>
        <v>-4364720258.3821125</v>
      </c>
      <c r="D28" s="20">
        <f>'[1]Age distribution'!AC59*SUMPRODUCT('[1]Age by Underwriting Class'!$H23:$K23,'T20 Aggregate'!$B48:$E48)+'[1]Age distribution'!F59*SUMPRODUCT('[1]Age by Underwriting Class'!$H23:$K23,'WL Aggregate'!$B48:$E48)</f>
        <v>-4796887893.0836573</v>
      </c>
      <c r="E28" s="20">
        <f>'[1]Age distribution'!AD59*SUMPRODUCT('[1]Age by Underwriting Class'!$H23:$K23,'T20 Aggregate'!$B48:$E48)+'[1]Age distribution'!G59*SUMPRODUCT('[1]Age by Underwriting Class'!$H23:$K23,'WL Aggregate'!$B48:$E48)</f>
        <v>-5227581458.5087833</v>
      </c>
      <c r="F28" s="20">
        <f>'[1]Age distribution'!AE59*SUMPRODUCT('[1]Age by Underwriting Class'!$H23:$K23,'T20 Aggregate'!$B48:$E48)+'[1]Age distribution'!H59*SUMPRODUCT('[1]Age by Underwriting Class'!$H23:$K23,'WL Aggregate'!$B48:$E48)</f>
        <v>-5659976887.818924</v>
      </c>
      <c r="G28" s="20">
        <f>'[1]Age distribution'!AF59*SUMPRODUCT('[1]Age by Underwriting Class'!$H23:$K23,'T20 Aggregate'!$B48:$E48)+'[1]Age distribution'!I59*SUMPRODUCT('[1]Age by Underwriting Class'!$H23:$K23,'WL Aggregate'!$B48:$E48)</f>
        <v>-6096185512.7728462</v>
      </c>
      <c r="H28" s="20">
        <f>'[1]Age distribution'!AG59*SUMPRODUCT('[1]Age by Underwriting Class'!$H23:$K23,'T20 Aggregate'!$B48:$E48)+'[1]Age distribution'!J59*SUMPRODUCT('[1]Age by Underwriting Class'!$H23:$K23,'WL Aggregate'!$B48:$E48)</f>
        <v>-6537675950.8843021</v>
      </c>
      <c r="I28" s="20">
        <f>'[1]Age distribution'!AH59*SUMPRODUCT('[1]Age by Underwriting Class'!$H23:$K23,'T20 Aggregate'!$B48:$E48)+'[1]Age distribution'!K59*SUMPRODUCT('[1]Age by Underwriting Class'!$H23:$K23,'WL Aggregate'!$B48:$E48)</f>
        <v>-6985507551.4237881</v>
      </c>
      <c r="J28" s="20">
        <f>'[1]Age distribution'!AI59*SUMPRODUCT('[1]Age by Underwriting Class'!$H23:$K23,'T20 Aggregate'!$B48:$E48)+'[1]Age distribution'!L59*SUMPRODUCT('[1]Age by Underwriting Class'!$H23:$K23,'WL Aggregate'!$B48:$E48)</f>
        <v>-7440467691.4463596</v>
      </c>
      <c r="K28" s="20">
        <f>'[1]Age distribution'!AJ59*SUMPRODUCT('[1]Age by Underwriting Class'!$H23:$K23,'T20 Aggregate'!$B48:$E48)+'[1]Age distribution'!M59*SUMPRODUCT('[1]Age by Underwriting Class'!$H23:$K23,'WL Aggregate'!$B48:$E48)</f>
        <v>-7903156582.3685274</v>
      </c>
      <c r="L28" s="20">
        <f>'[1]Age distribution'!AK59*SUMPRODUCT('[1]Age by Underwriting Class'!$H23:$K23,'T20 Aggregate'!$B48:$E48)+'[1]Age distribution'!N59*SUMPRODUCT('[1]Age by Underwriting Class'!$H23:$K23,'WL Aggregate'!$B48:$E48)</f>
        <v>-8374041812.1222057</v>
      </c>
      <c r="M28" s="20">
        <f>'[1]Age distribution'!AL59*SUMPRODUCT('[1]Age by Underwriting Class'!$H23:$K23,'T20 Aggregate'!$B48:$E48)+'[1]Age distribution'!O59*SUMPRODUCT('[1]Age by Underwriting Class'!$H23:$K23,'WL Aggregate'!$B48:$E48)</f>
        <v>-8853494630.6446171</v>
      </c>
      <c r="N28" s="20">
        <f>'[1]Age distribution'!AM59*SUMPRODUCT('[1]Age by Underwriting Class'!$H23:$K23,'T20 Aggregate'!$B48:$E48)+'[1]Age distribution'!P59*SUMPRODUCT('[1]Age by Underwriting Class'!$H23:$K23,'WL Aggregate'!$B48:$E48)</f>
        <v>-9341814795.2102604</v>
      </c>
      <c r="O28" s="20">
        <f>'[1]Age distribution'!AN59*SUMPRODUCT('[1]Age by Underwriting Class'!$H23:$K23,'T20 Aggregate'!$B48:$E48)+'[1]Age distribution'!Q59*SUMPRODUCT('[1]Age by Underwriting Class'!$H23:$K23,'WL Aggregate'!$B48:$E48)</f>
        <v>-9839248010.2847252</v>
      </c>
      <c r="P28" s="20">
        <f>'[1]Age distribution'!AO59*SUMPRODUCT('[1]Age by Underwriting Class'!$H23:$K23,'T20 Aggregate'!$B48:$E48)+'[1]Age distribution'!R59*SUMPRODUCT('[1]Age by Underwriting Class'!$H23:$K23,'WL Aggregate'!$B48:$E48)</f>
        <v>-10345998437.075542</v>
      </c>
      <c r="Q28" s="20">
        <f>'[1]Age distribution'!AP59*SUMPRODUCT('[1]Age by Underwriting Class'!$H23:$K23,'T20 Aggregate'!$B48:$E48)+'[1]Age distribution'!S59*SUMPRODUCT('[1]Age by Underwriting Class'!$H23:$K23,'WL Aggregate'!$B48:$E48)</f>
        <v>-10862237839.116728</v>
      </c>
      <c r="R28" s="20">
        <f>'[1]Age distribution'!AQ59*SUMPRODUCT('[1]Age by Underwriting Class'!$H23:$K23,'T20 Aggregate'!$B48:$E48)+'[1]Age distribution'!T59*SUMPRODUCT('[1]Age by Underwriting Class'!$H23:$K23,'WL Aggregate'!$B48:$E48)</f>
        <v>-11388112382.41367</v>
      </c>
      <c r="S28" s="20">
        <f>'[1]Age distribution'!AR59*SUMPRODUCT('[1]Age by Underwriting Class'!$H23:$K23,'T20 Aggregate'!$B48:$E48)+'[1]Age distribution'!U59*SUMPRODUCT('[1]Age by Underwriting Class'!$H23:$K23,'WL Aggregate'!$B48:$E48)</f>
        <v>-11923747768.557726</v>
      </c>
      <c r="T28" s="20">
        <f>'[1]Age distribution'!AS59*SUMPRODUCT('[1]Age by Underwriting Class'!$H23:$K23,'T20 Aggregate'!$B48:$E48)+'[1]Age distribution'!V59*SUMPRODUCT('[1]Age by Underwriting Class'!$H23:$K23,'WL Aggregate'!$B48:$E48)</f>
        <v>-12469253162.444864</v>
      </c>
      <c r="U28" s="20">
        <f>'[1]Age distribution'!AT59*SUMPRODUCT('[1]Age by Underwriting Class'!$H23:$K23,'T20 Aggregate'!$B48:$E48)+'[1]Age distribution'!W59*SUMPRODUCT('[1]Age by Underwriting Class'!$H23:$K23,'WL Aggregate'!$B48:$E48)</f>
        <v>-13024724234.802248</v>
      </c>
    </row>
    <row r="29" spans="1:21" x14ac:dyDescent="0.15">
      <c r="A29">
        <v>48</v>
      </c>
      <c r="B29" s="20">
        <f>'[1]Age distribution'!AA60*SUMPRODUCT('[1]Age by Underwriting Class'!$H24:$K24,'T20 Aggregate'!$B49:$E49)+'[1]Age distribution'!D60*SUMPRODUCT('[1]Age by Underwriting Class'!$H24:$K24,'WL Aggregate'!$B49:$E49)</f>
        <v>-4079395352.1851335</v>
      </c>
      <c r="C29" s="20">
        <f>'[1]Age distribution'!AB60*SUMPRODUCT('[1]Age by Underwriting Class'!$H24:$K24,'T20 Aggregate'!$B49:$E49)+'[1]Age distribution'!E60*SUMPRODUCT('[1]Age by Underwriting Class'!$H24:$K24,'WL Aggregate'!$B49:$E49)</f>
        <v>-4531051665.9011612</v>
      </c>
      <c r="D29" s="20">
        <f>'[1]Age distribution'!AC60*SUMPRODUCT('[1]Age by Underwriting Class'!$H24:$K24,'T20 Aggregate'!$B49:$E49)+'[1]Age distribution'!F60*SUMPRODUCT('[1]Age by Underwriting Class'!$H24:$K24,'WL Aggregate'!$B49:$E49)</f>
        <v>-4976135676.1810312</v>
      </c>
      <c r="E29" s="20">
        <f>'[1]Age distribution'!AD60*SUMPRODUCT('[1]Age by Underwriting Class'!$H24:$K24,'T20 Aggregate'!$B49:$E49)+'[1]Age distribution'!G60*SUMPRODUCT('[1]Age by Underwriting Class'!$H24:$K24,'WL Aggregate'!$B49:$E49)</f>
        <v>-5419811639.8700895</v>
      </c>
      <c r="F29" s="20">
        <f>'[1]Age distribution'!AE60*SUMPRODUCT('[1]Age by Underwriting Class'!$H24:$K24,'T20 Aggregate'!$B49:$E49)+'[1]Age distribution'!H60*SUMPRODUCT('[1]Age by Underwriting Class'!$H24:$K24,'WL Aggregate'!$B49:$E49)</f>
        <v>-5865317791.1467829</v>
      </c>
      <c r="G29" s="20">
        <f>'[1]Age distribution'!AF60*SUMPRODUCT('[1]Age by Underwriting Class'!$H24:$K24,'T20 Aggregate'!$B49:$E49)+'[1]Age distribution'!I60*SUMPRODUCT('[1]Age by Underwriting Class'!$H24:$K24,'WL Aggregate'!$B49:$E49)</f>
        <v>-6314806878.9248114</v>
      </c>
      <c r="H29" s="20">
        <f>'[1]Age distribution'!AG60*SUMPRODUCT('[1]Age by Underwriting Class'!$H24:$K24,'T20 Aggregate'!$B49:$E49)+'[1]Age distribution'!J60*SUMPRODUCT('[1]Age by Underwriting Class'!$H24:$K24,'WL Aggregate'!$B49:$E49)</f>
        <v>-6769776330.0032797</v>
      </c>
      <c r="I29" s="20">
        <f>'[1]Age distribution'!AH60*SUMPRODUCT('[1]Age by Underwriting Class'!$H24:$K24,'T20 Aggregate'!$B49:$E49)+'[1]Age distribution'!K60*SUMPRODUCT('[1]Age by Underwriting Class'!$H24:$K24,'WL Aggregate'!$B49:$E49)</f>
        <v>-7231306274.4857721</v>
      </c>
      <c r="J29" s="20">
        <f>'[1]Age distribution'!AI60*SUMPRODUCT('[1]Age by Underwriting Class'!$H24:$K24,'T20 Aggregate'!$B49:$E49)+'[1]Age distribution'!L60*SUMPRODUCT('[1]Age by Underwriting Class'!$H24:$K24,'WL Aggregate'!$B49:$E49)</f>
        <v>-7700199535.0897045</v>
      </c>
      <c r="K29" s="20">
        <f>'[1]Age distribution'!AJ60*SUMPRODUCT('[1]Age by Underwriting Class'!$H24:$K24,'T20 Aggregate'!$B49:$E49)+'[1]Age distribution'!M60*SUMPRODUCT('[1]Age by Underwriting Class'!$H24:$K24,'WL Aggregate'!$B49:$E49)</f>
        <v>-8177068097.3401003</v>
      </c>
      <c r="L29" s="20">
        <f>'[1]Age distribution'!AK60*SUMPRODUCT('[1]Age by Underwriting Class'!$H24:$K24,'T20 Aggregate'!$B49:$E49)+'[1]Age distribution'!N60*SUMPRODUCT('[1]Age by Underwriting Class'!$H24:$K24,'WL Aggregate'!$B49:$E49)</f>
        <v>-8662388721.6552658</v>
      </c>
      <c r="M29" s="20">
        <f>'[1]Age distribution'!AL60*SUMPRODUCT('[1]Age by Underwriting Class'!$H24:$K24,'T20 Aggregate'!$B49:$E49)+'[1]Age distribution'!O60*SUMPRODUCT('[1]Age by Underwriting Class'!$H24:$K24,'WL Aggregate'!$B49:$E49)</f>
        <v>-9156539940.6347065</v>
      </c>
      <c r="N29" s="20">
        <f>'[1]Age distribution'!AM60*SUMPRODUCT('[1]Age by Underwriting Class'!$H24:$K24,'T20 Aggregate'!$B49:$E49)+'[1]Age distribution'!P60*SUMPRODUCT('[1]Age by Underwriting Class'!$H24:$K24,'WL Aggregate'!$B49:$E49)</f>
        <v>-9659827391.7720909</v>
      </c>
      <c r="O29" s="20">
        <f>'[1]Age distribution'!AN60*SUMPRODUCT('[1]Age by Underwriting Class'!$H24:$K24,'T20 Aggregate'!$B49:$E49)+'[1]Age distribution'!Q60*SUMPRODUCT('[1]Age by Underwriting Class'!$H24:$K24,'WL Aggregate'!$B49:$E49)</f>
        <v>-10172501599.419737</v>
      </c>
      <c r="P29" s="20">
        <f>'[1]Age distribution'!AO60*SUMPRODUCT('[1]Age by Underwriting Class'!$H24:$K24,'T20 Aggregate'!$B49:$E49)+'[1]Age distribution'!R60*SUMPRODUCT('[1]Age by Underwriting Class'!$H24:$K24,'WL Aggregate'!$B49:$E49)</f>
        <v>-10694770729.734339</v>
      </c>
      <c r="Q29" s="20">
        <f>'[1]Age distribution'!AP60*SUMPRODUCT('[1]Age by Underwriting Class'!$H24:$K24,'T20 Aggregate'!$B49:$E49)+'[1]Age distribution'!S60*SUMPRODUCT('[1]Age by Underwriting Class'!$H24:$K24,'WL Aggregate'!$B49:$E49)</f>
        <v>-11226809915.666811</v>
      </c>
      <c r="R29" s="20">
        <f>'[1]Age distribution'!AQ60*SUMPRODUCT('[1]Age by Underwriting Class'!$H24:$K24,'T20 Aggregate'!$B49:$E49)+'[1]Age distribution'!T60*SUMPRODUCT('[1]Age by Underwriting Class'!$H24:$K24,'WL Aggregate'!$B49:$E49)</f>
        <v>-11768768190.502899</v>
      </c>
      <c r="S29" s="20">
        <f>'[1]Age distribution'!AR60*SUMPRODUCT('[1]Age by Underwriting Class'!$H24:$K24,'T20 Aggregate'!$B49:$E49)+'[1]Age distribution'!U60*SUMPRODUCT('[1]Age by Underwriting Class'!$H24:$K24,'WL Aggregate'!$B49:$E49)</f>
        <v>-12320773721.672064</v>
      </c>
      <c r="T29" s="20">
        <f>'[1]Age distribution'!AS60*SUMPRODUCT('[1]Age by Underwriting Class'!$H24:$K24,'T20 Aggregate'!$B49:$E49)+'[1]Age distribution'!V60*SUMPRODUCT('[1]Age by Underwriting Class'!$H24:$K24,'WL Aggregate'!$B49:$E49)</f>
        <v>-12882937815.514593</v>
      </c>
      <c r="U29" s="20">
        <f>'[1]Age distribution'!AT60*SUMPRODUCT('[1]Age by Underwriting Class'!$H24:$K24,'T20 Aggregate'!$B49:$E49)+'[1]Age distribution'!W60*SUMPRODUCT('[1]Age by Underwriting Class'!$H24:$K24,'WL Aggregate'!$B49:$E49)</f>
        <v>-13455358019.492235</v>
      </c>
    </row>
    <row r="30" spans="1:21" x14ac:dyDescent="0.15">
      <c r="A30">
        <v>49</v>
      </c>
      <c r="B30" s="20">
        <f>'[1]Age distribution'!AA61*SUMPRODUCT('[1]Age by Underwriting Class'!$H25:$K25,'T20 Aggregate'!$B50:$E50)+'[1]Age distribution'!D61*SUMPRODUCT('[1]Age by Underwriting Class'!$H25:$K25,'WL Aggregate'!$B50:$E50)</f>
        <v>-4256108076.7266722</v>
      </c>
      <c r="C30" s="20">
        <f>'[1]Age distribution'!AB61*SUMPRODUCT('[1]Age by Underwriting Class'!$H25:$K25,'T20 Aggregate'!$B50:$E50)+'[1]Age distribution'!E61*SUMPRODUCT('[1]Age by Underwriting Class'!$H25:$K25,'WL Aggregate'!$B50:$E50)</f>
        <v>-4722157367.0789185</v>
      </c>
      <c r="D30" s="20">
        <f>'[1]Age distribution'!AC61*SUMPRODUCT('[1]Age by Underwriting Class'!$H25:$K25,'T20 Aggregate'!$B50:$E50)+'[1]Age distribution'!F61*SUMPRODUCT('[1]Age by Underwriting Class'!$H25:$K25,'WL Aggregate'!$B50:$E50)</f>
        <v>-5181623865.6263113</v>
      </c>
      <c r="E30" s="20">
        <f>'[1]Age distribution'!AD61*SUMPRODUCT('[1]Age by Underwriting Class'!$H25:$K25,'T20 Aggregate'!$B50:$E50)+'[1]Age distribution'!G61*SUMPRODUCT('[1]Age by Underwriting Class'!$H25:$K25,'WL Aggregate'!$B50:$E50)</f>
        <v>-5639773917.4432831</v>
      </c>
      <c r="F30" s="20">
        <f>'[1]Age distribution'!AE61*SUMPRODUCT('[1]Age by Underwriting Class'!$H25:$K25,'T20 Aggregate'!$B50:$E50)+'[1]Age distribution'!H61*SUMPRODUCT('[1]Age by Underwriting Class'!$H25:$K25,'WL Aggregate'!$B50:$E50)</f>
        <v>-6099909770.873827</v>
      </c>
      <c r="G30" s="20">
        <f>'[1]Age distribution'!AF61*SUMPRODUCT('[1]Age by Underwriting Class'!$H25:$K25,'T20 Aggregate'!$B50:$E50)+'[1]Age distribution'!I61*SUMPRODUCT('[1]Age by Underwriting Class'!$H25:$K25,'WL Aggregate'!$B50:$E50)</f>
        <v>-6564226730.872303</v>
      </c>
      <c r="H30" s="20">
        <f>'[1]Age distribution'!AG61*SUMPRODUCT('[1]Age by Underwriting Class'!$H25:$K25,'T20 Aggregate'!$B50:$E50)+'[1]Age distribution'!J61*SUMPRODUCT('[1]Age by Underwriting Class'!$H25:$K25,'WL Aggregate'!$B50:$E50)</f>
        <v>-7034251825.7186613</v>
      </c>
      <c r="I30" s="20">
        <f>'[1]Age distribution'!AH61*SUMPRODUCT('[1]Age by Underwriting Class'!$H25:$K25,'T20 Aggregate'!$B50:$E50)+'[1]Age distribution'!K61*SUMPRODUCT('[1]Age by Underwriting Class'!$H25:$K25,'WL Aggregate'!$B50:$E50)</f>
        <v>-7511086537.7793102</v>
      </c>
      <c r="J30" s="20">
        <f>'[1]Age distribution'!AI61*SUMPRODUCT('[1]Age by Underwriting Class'!$H25:$K25,'T20 Aggregate'!$B50:$E50)+'[1]Age distribution'!L61*SUMPRODUCT('[1]Age by Underwriting Class'!$H25:$K25,'WL Aggregate'!$B50:$E50)</f>
        <v>-7995549560.1576595</v>
      </c>
      <c r="K30" s="20">
        <f>'[1]Age distribution'!AJ61*SUMPRODUCT('[1]Age by Underwriting Class'!$H25:$K25,'T20 Aggregate'!$B50:$E50)+'[1]Age distribution'!M61*SUMPRODUCT('[1]Age by Underwriting Class'!$H25:$K25,'WL Aggregate'!$B50:$E50)</f>
        <v>-8488264976.2507658</v>
      </c>
      <c r="L30" s="20">
        <f>'[1]Age distribution'!AK61*SUMPRODUCT('[1]Age by Underwriting Class'!$H25:$K25,'T20 Aggregate'!$B50:$E50)+'[1]Age distribution'!N61*SUMPRODUCT('[1]Age by Underwriting Class'!$H25:$K25,'WL Aggregate'!$B50:$E50)</f>
        <v>-8989718971.187645</v>
      </c>
      <c r="M30" s="20">
        <f>'[1]Age distribution'!AL61*SUMPRODUCT('[1]Age by Underwriting Class'!$H25:$K25,'T20 Aggregate'!$B50:$E50)+'[1]Age distribution'!O61*SUMPRODUCT('[1]Age by Underwriting Class'!$H25:$K25,'WL Aggregate'!$B50:$E50)</f>
        <v>-9500297560.4881744</v>
      </c>
      <c r="N30" s="20">
        <f>'[1]Age distribution'!AM61*SUMPRODUCT('[1]Age by Underwriting Class'!$H25:$K25,'T20 Aggregate'!$B50:$E50)+'[1]Age distribution'!P61*SUMPRODUCT('[1]Age by Underwriting Class'!$H25:$K25,'WL Aggregate'!$B50:$E50)</f>
        <v>-10020312423.559002</v>
      </c>
      <c r="O30" s="20">
        <f>'[1]Age distribution'!AN61*SUMPRODUCT('[1]Age by Underwriting Class'!$H25:$K25,'T20 Aggregate'!$B50:$E50)+'[1]Age distribution'!Q61*SUMPRODUCT('[1]Age by Underwriting Class'!$H25:$K25,'WL Aggregate'!$B50:$E50)</f>
        <v>-10550019037.176043</v>
      </c>
      <c r="P30" s="20">
        <f>'[1]Age distribution'!AO61*SUMPRODUCT('[1]Age by Underwriting Class'!$H25:$K25,'T20 Aggregate'!$B50:$E50)+'[1]Age distribution'!R61*SUMPRODUCT('[1]Age by Underwriting Class'!$H25:$K25,'WL Aggregate'!$B50:$E50)</f>
        <v>-11089629682.572937</v>
      </c>
      <c r="Q30" s="20">
        <f>'[1]Age distribution'!AP61*SUMPRODUCT('[1]Age by Underwriting Class'!$H25:$K25,'T20 Aggregate'!$B50:$E50)+'[1]Age distribution'!S61*SUMPRODUCT('[1]Age by Underwriting Class'!$H25:$K25,'WL Aggregate'!$B50:$E50)</f>
        <v>-11639322954.769463</v>
      </c>
      <c r="R30" s="20">
        <f>'[1]Age distribution'!AQ61*SUMPRODUCT('[1]Age by Underwriting Class'!$H25:$K25,'T20 Aggregate'!$B50:$E50)+'[1]Age distribution'!T61*SUMPRODUCT('[1]Age by Underwriting Class'!$H25:$K25,'WL Aggregate'!$B50:$E50)</f>
        <v>-12199250833.175985</v>
      </c>
      <c r="S30" s="20">
        <f>'[1]Age distribution'!AR61*SUMPRODUCT('[1]Age by Underwriting Class'!$H25:$K25,'T20 Aggregate'!$B50:$E50)+'[1]Age distribution'!U61*SUMPRODUCT('[1]Age by Underwriting Class'!$H25:$K25,'WL Aggregate'!$B50:$E50)</f>
        <v>-12769544018.865477</v>
      </c>
      <c r="T30" s="20">
        <f>'[1]Age distribution'!AS61*SUMPRODUCT('[1]Age by Underwriting Class'!$H25:$K25,'T20 Aggregate'!$B50:$E50)+'[1]Age distribution'!V61*SUMPRODUCT('[1]Age by Underwriting Class'!$H25:$K25,'WL Aggregate'!$B50:$E50)</f>
        <v>-13350316018.507828</v>
      </c>
      <c r="U30" s="20">
        <f>'[1]Age distribution'!AT61*SUMPRODUCT('[1]Age by Underwriting Class'!$H25:$K25,'T20 Aggregate'!$B50:$E50)+'[1]Age distribution'!W61*SUMPRODUCT('[1]Age by Underwriting Class'!$H25:$K25,'WL Aggregate'!$B50:$E50)</f>
        <v>-13941666307.905668</v>
      </c>
    </row>
    <row r="31" spans="1:21" x14ac:dyDescent="0.15">
      <c r="A31">
        <v>50</v>
      </c>
      <c r="B31" s="20">
        <f>'[1]Age distribution'!AA62*SUMPRODUCT('[1]Age by Underwriting Class'!$H26:$K26,'T20 Aggregate'!$B51:$E51)+'[1]Age distribution'!D62*SUMPRODUCT('[1]Age by Underwriting Class'!$H26:$K26,'WL Aggregate'!$B51:$E51)</f>
        <v>-4430394420.489603</v>
      </c>
      <c r="C31" s="20">
        <f>'[1]Age distribution'!AB62*SUMPRODUCT('[1]Age by Underwriting Class'!$H26:$K26,'T20 Aggregate'!$B51:$E51)+'[1]Age distribution'!E62*SUMPRODUCT('[1]Age by Underwriting Class'!$H26:$K26,'WL Aggregate'!$B51:$E51)</f>
        <v>-4910411391.0198984</v>
      </c>
      <c r="D31" s="20">
        <f>'[1]Age distribution'!AC62*SUMPRODUCT('[1]Age by Underwriting Class'!$H26:$K26,'T20 Aggregate'!$B51:$E51)+'[1]Age distribution'!F62*SUMPRODUCT('[1]Age by Underwriting Class'!$H26:$K26,'WL Aggregate'!$B51:$E51)</f>
        <v>-5383847296.1695185</v>
      </c>
      <c r="E31" s="20">
        <f>'[1]Age distribution'!AD62*SUMPRODUCT('[1]Age by Underwriting Class'!$H26:$K26,'T20 Aggregate'!$B51:$E51)+'[1]Age distribution'!G62*SUMPRODUCT('[1]Age by Underwriting Class'!$H26:$K26,'WL Aggregate'!$B51:$E51)</f>
        <v>-5856063813.8738136</v>
      </c>
      <c r="F31" s="20">
        <f>'[1]Age distribution'!AE62*SUMPRODUCT('[1]Age by Underwriting Class'!$H26:$K26,'T20 Aggregate'!$B51:$E51)+'[1]Age distribution'!H62*SUMPRODUCT('[1]Age by Underwriting Class'!$H26:$K26,'WL Aggregate'!$B51:$E51)</f>
        <v>-6330422970.7058277</v>
      </c>
      <c r="G31" s="20">
        <f>'[1]Age distribution'!AF62*SUMPRODUCT('[1]Age by Underwriting Class'!$H26:$K26,'T20 Aggregate'!$B51:$E51)+'[1]Age distribution'!I62*SUMPRODUCT('[1]Age by Underwriting Class'!$H26:$K26,'WL Aggregate'!$B51:$E51)</f>
        <v>-6809159811.6481409</v>
      </c>
      <c r="H31" s="20">
        <f>'[1]Age distribution'!AG62*SUMPRODUCT('[1]Age by Underwriting Class'!$H26:$K26,'T20 Aggregate'!$B51:$E51)+'[1]Age distribution'!J62*SUMPRODUCT('[1]Age by Underwriting Class'!$H26:$K26,'WL Aggregate'!$B51:$E51)</f>
        <v>-7293829007.6764612</v>
      </c>
      <c r="I31" s="20">
        <f>'[1]Age distribution'!AH62*SUMPRODUCT('[1]Age by Underwriting Class'!$H26:$K26,'T20 Aggregate'!$B51:$E51)+'[1]Age distribution'!K62*SUMPRODUCT('[1]Age by Underwriting Class'!$H26:$K26,'WL Aggregate'!$B51:$E51)</f>
        <v>-7785551980.5010424</v>
      </c>
      <c r="J31" s="20">
        <f>'[1]Age distribution'!AI62*SUMPRODUCT('[1]Age by Underwriting Class'!$H26:$K26,'T20 Aggregate'!$B51:$E51)+'[1]Age distribution'!L62*SUMPRODUCT('[1]Age by Underwriting Class'!$H26:$K26,'WL Aggregate'!$B51:$E51)</f>
        <v>-8285162243.4382963</v>
      </c>
      <c r="K31" s="20">
        <f>'[1]Age distribution'!AJ62*SUMPRODUCT('[1]Age by Underwriting Class'!$H26:$K26,'T20 Aggregate'!$B51:$E51)+'[1]Age distribution'!M62*SUMPRODUCT('[1]Age by Underwriting Class'!$H26:$K26,'WL Aggregate'!$B51:$E51)</f>
        <v>-8793295177.2186031</v>
      </c>
      <c r="L31" s="20">
        <f>'[1]Age distribution'!AK62*SUMPRODUCT('[1]Age by Underwriting Class'!$H26:$K26,'T20 Aggregate'!$B51:$E51)+'[1]Age distribution'!N62*SUMPRODUCT('[1]Age by Underwriting Class'!$H26:$K26,'WL Aggregate'!$B51:$E51)</f>
        <v>-9310445768.0310402</v>
      </c>
      <c r="M31" s="20">
        <f>'[1]Age distribution'!AL62*SUMPRODUCT('[1]Age by Underwriting Class'!$H26:$K26,'T20 Aggregate'!$B51:$E51)+'[1]Age distribution'!O62*SUMPRODUCT('[1]Age by Underwriting Class'!$H26:$K26,'WL Aggregate'!$B51:$E51)</f>
        <v>-9837007019.1570759</v>
      </c>
      <c r="N31" s="20">
        <f>'[1]Age distribution'!AM62*SUMPRODUCT('[1]Age by Underwriting Class'!$H26:$K26,'T20 Aggregate'!$B51:$E51)+'[1]Age distribution'!P62*SUMPRODUCT('[1]Age by Underwriting Class'!$H26:$K26,'WL Aggregate'!$B51:$E51)</f>
        <v>-10373296252.111715</v>
      </c>
      <c r="O31" s="20">
        <f>'[1]Age distribution'!AN62*SUMPRODUCT('[1]Age by Underwriting Class'!$H26:$K26,'T20 Aggregate'!$B51:$E51)+'[1]Age distribution'!Q62*SUMPRODUCT('[1]Age by Underwriting Class'!$H26:$K26,'WL Aggregate'!$B51:$E51)</f>
        <v>-10919573568.383377</v>
      </c>
      <c r="P31" s="20">
        <f>'[1]Age distribution'!AO62*SUMPRODUCT('[1]Age by Underwriting Class'!$H26:$K26,'T20 Aggregate'!$B51:$E51)+'[1]Age distribution'!R62*SUMPRODUCT('[1]Age by Underwriting Class'!$H26:$K26,'WL Aggregate'!$B51:$E51)</f>
        <v>-11476055091.980356</v>
      </c>
      <c r="Q31" s="20">
        <f>'[1]Age distribution'!AP62*SUMPRODUCT('[1]Age by Underwriting Class'!$H26:$K26,'T20 Aggregate'!$B51:$E51)+'[1]Age distribution'!S62*SUMPRODUCT('[1]Age by Underwriting Class'!$H26:$K26,'WL Aggregate'!$B51:$E51)</f>
        <v>-12042922650.899742</v>
      </c>
      <c r="R31" s="20">
        <f>'[1]Age distribution'!AQ62*SUMPRODUCT('[1]Age by Underwriting Class'!$H26:$K26,'T20 Aggregate'!$B51:$E51)+'[1]Age distribution'!T62*SUMPRODUCT('[1]Age by Underwriting Class'!$H26:$K26,'WL Aggregate'!$B51:$E51)</f>
        <v>-12620330975.725964</v>
      </c>
      <c r="S31" s="20">
        <f>'[1]Age distribution'!AR62*SUMPRODUCT('[1]Age by Underwriting Class'!$H26:$K26,'T20 Aggregate'!$B51:$E51)+'[1]Age distribution'!U62*SUMPRODUCT('[1]Age by Underwriting Class'!$H26:$K26,'WL Aggregate'!$B51:$E51)</f>
        <v>-13208413133.519613</v>
      </c>
      <c r="T31" s="20">
        <f>'[1]Age distribution'!AS62*SUMPRODUCT('[1]Age by Underwriting Class'!$H26:$K26,'T20 Aggregate'!$B51:$E51)+'[1]Age distribution'!V62*SUMPRODUCT('[1]Age by Underwriting Class'!$H26:$K26,'WL Aggregate'!$B51:$E51)</f>
        <v>-13807284685.680267</v>
      </c>
      <c r="U31" s="20">
        <f>'[1]Age distribution'!AT62*SUMPRODUCT('[1]Age by Underwriting Class'!$H26:$K26,'T20 Aggregate'!$B51:$E51)+'[1]Age distribution'!W62*SUMPRODUCT('[1]Age by Underwriting Class'!$H26:$K26,'WL Aggregate'!$B51:$E51)</f>
        <v>-14417046908.749535</v>
      </c>
    </row>
    <row r="32" spans="1:21" x14ac:dyDescent="0.15">
      <c r="A32">
        <v>51</v>
      </c>
      <c r="B32" s="20">
        <f>'[1]Age distribution'!AA63*SUMPRODUCT('[1]Age by Underwriting Class'!$H27:$K27,'T20 Aggregate'!$B52:$E52)+'[1]Age distribution'!D63*SUMPRODUCT('[1]Age by Underwriting Class'!$H27:$K27,'WL Aggregate'!$B52:$E52)</f>
        <v>-4617527995.8108358</v>
      </c>
      <c r="C32" s="20">
        <f>'[1]Age distribution'!AB63*SUMPRODUCT('[1]Age by Underwriting Class'!$H27:$K27,'T20 Aggregate'!$B52:$E52)+'[1]Age distribution'!E63*SUMPRODUCT('[1]Age by Underwriting Class'!$H27:$K27,'WL Aggregate'!$B52:$E52)</f>
        <v>-5112109960.3337164</v>
      </c>
      <c r="D32" s="20">
        <f>'[1]Age distribution'!AC63*SUMPRODUCT('[1]Age by Underwriting Class'!$H27:$K27,'T20 Aggregate'!$B52:$E52)+'[1]Age distribution'!F63*SUMPRODUCT('[1]Age by Underwriting Class'!$H27:$K27,'WL Aggregate'!$B52:$E52)</f>
        <v>-5600135632.5287828</v>
      </c>
      <c r="E32" s="20">
        <f>'[1]Age distribution'!AD63*SUMPRODUCT('[1]Age by Underwriting Class'!$H27:$K27,'T20 Aggregate'!$B52:$E52)+'[1]Age distribution'!G63*SUMPRODUCT('[1]Age by Underwriting Class'!$H27:$K27,'WL Aggregate'!$B52:$E52)</f>
        <v>-6087058885.3038998</v>
      </c>
      <c r="F32" s="20">
        <f>'[1]Age distribution'!AE63*SUMPRODUCT('[1]Age by Underwriting Class'!$H27:$K27,'T20 Aggregate'!$B52:$E52)+'[1]Age distribution'!H63*SUMPRODUCT('[1]Age by Underwriting Class'!$H27:$K27,'WL Aggregate'!$B52:$E52)</f>
        <v>-6576299555.8561773</v>
      </c>
      <c r="G32" s="20">
        <f>'[1]Age distribution'!AF63*SUMPRODUCT('[1]Age by Underwriting Class'!$H27:$K27,'T20 Aggregate'!$B52:$E52)+'[1]Age distribution'!I63*SUMPRODUCT('[1]Age by Underwriting Class'!$H27:$K27,'WL Aggregate'!$B52:$E52)</f>
        <v>-7070131121.1503496</v>
      </c>
      <c r="H32" s="20">
        <f>'[1]Age distribution'!AG63*SUMPRODUCT('[1]Age by Underwriting Class'!$H27:$K27,'T20 Aggregate'!$B52:$E52)+'[1]Age distribution'!J63*SUMPRODUCT('[1]Age by Underwriting Class'!$H27:$K27,'WL Aggregate'!$B52:$E52)</f>
        <v>-7570134984.9964361</v>
      </c>
      <c r="I32" s="20">
        <f>'[1]Age distribution'!AH63*SUMPRODUCT('[1]Age by Underwriting Class'!$H27:$K27,'T20 Aggregate'!$B52:$E52)+'[1]Age distribution'!K63*SUMPRODUCT('[1]Age by Underwriting Class'!$H27:$K27,'WL Aggregate'!$B52:$E52)</f>
        <v>-8077451852.143507</v>
      </c>
      <c r="J32" s="20">
        <f>'[1]Age distribution'!AI63*SUMPRODUCT('[1]Age by Underwriting Class'!$H27:$K27,'T20 Aggregate'!$B52:$E52)+'[1]Age distribution'!L63*SUMPRODUCT('[1]Age by Underwriting Class'!$H27:$K27,'WL Aggregate'!$B52:$E52)</f>
        <v>-8592929568.3125362</v>
      </c>
      <c r="K32" s="20">
        <f>'[1]Age distribution'!AJ63*SUMPRODUCT('[1]Age by Underwriting Class'!$H27:$K27,'T20 Aggregate'!$B52:$E52)+'[1]Age distribution'!M63*SUMPRODUCT('[1]Age by Underwriting Class'!$H27:$K27,'WL Aggregate'!$B52:$E52)</f>
        <v>-9117214439.7146339</v>
      </c>
      <c r="L32" s="20">
        <f>'[1]Age distribution'!AK63*SUMPRODUCT('[1]Age by Underwriting Class'!$H27:$K27,'T20 Aggregate'!$B52:$E52)+'[1]Age distribution'!N63*SUMPRODUCT('[1]Age by Underwriting Class'!$H27:$K27,'WL Aggregate'!$B52:$E52)</f>
        <v>-9650809963.9113712</v>
      </c>
      <c r="M32" s="20">
        <f>'[1]Age distribution'!AL63*SUMPRODUCT('[1]Age by Underwriting Class'!$H27:$K27,'T20 Aggregate'!$B52:$E52)+'[1]Age distribution'!O63*SUMPRODUCT('[1]Age by Underwriting Class'!$H27:$K27,'WL Aggregate'!$B52:$E52)</f>
        <v>-10194115901.943106</v>
      </c>
      <c r="N32" s="20">
        <f>'[1]Age distribution'!AM63*SUMPRODUCT('[1]Age by Underwriting Class'!$H27:$K27,'T20 Aggregate'!$B52:$E52)+'[1]Age distribution'!P63*SUMPRODUCT('[1]Age by Underwriting Class'!$H27:$K27,'WL Aggregate'!$B52:$E52)</f>
        <v>-10747455031.722767</v>
      </c>
      <c r="O32" s="20">
        <f>'[1]Age distribution'!AN63*SUMPRODUCT('[1]Age by Underwriting Class'!$H27:$K27,'T20 Aggregate'!$B52:$E52)+'[1]Age distribution'!Q63*SUMPRODUCT('[1]Age by Underwriting Class'!$H27:$K27,'WL Aggregate'!$B52:$E52)</f>
        <v>-11311091927.228518</v>
      </c>
      <c r="P32" s="20">
        <f>'[1]Age distribution'!AO63*SUMPRODUCT('[1]Age by Underwriting Class'!$H27:$K27,'T20 Aggregate'!$B52:$E52)+'[1]Age distribution'!R63*SUMPRODUCT('[1]Age by Underwriting Class'!$H27:$K27,'WL Aggregate'!$B52:$E52)</f>
        <v>-11885246428.758076</v>
      </c>
      <c r="Q32" s="20">
        <f>'[1]Age distribution'!AP63*SUMPRODUCT('[1]Age by Underwriting Class'!$H27:$K27,'T20 Aggregate'!$B52:$E52)+'[1]Age distribution'!S63*SUMPRODUCT('[1]Age by Underwriting Class'!$H27:$K27,'WL Aggregate'!$B52:$E52)</f>
        <v>-12470103490.872154</v>
      </c>
      <c r="R32" s="20">
        <f>'[1]Age distribution'!AQ63*SUMPRODUCT('[1]Age by Underwriting Class'!$H27:$K27,'T20 Aggregate'!$B52:$E52)+'[1]Age distribution'!T63*SUMPRODUCT('[1]Age by Underwriting Class'!$H27:$K27,'WL Aggregate'!$B52:$E52)</f>
        <v>-13065820504.774145</v>
      </c>
      <c r="S32" s="20">
        <f>'[1]Age distribution'!AR63*SUMPRODUCT('[1]Age by Underwriting Class'!$H27:$K27,'T20 Aggregate'!$B52:$E52)+'[1]Age distribution'!U63*SUMPRODUCT('[1]Age by Underwriting Class'!$H27:$K27,'WL Aggregate'!$B52:$E52)</f>
        <v>-13672532825.635586</v>
      </c>
      <c r="T32" s="20">
        <f>'[1]Age distribution'!AS63*SUMPRODUCT('[1]Age by Underwriting Class'!$H27:$K27,'T20 Aggregate'!$B52:$E52)+'[1]Age distribution'!V63*SUMPRODUCT('[1]Age by Underwriting Class'!$H27:$K27,'WL Aggregate'!$B52:$E52)</f>
        <v>-14290358001.954159</v>
      </c>
      <c r="U32" s="20">
        <f>'[1]Age distribution'!AT63*SUMPRODUCT('[1]Age by Underwriting Class'!$H27:$K27,'T20 Aggregate'!$B52:$E52)+'[1]Age distribution'!W63*SUMPRODUCT('[1]Age by Underwriting Class'!$H27:$K27,'WL Aggregate'!$B52:$E52)</f>
        <v>-14919399051.738995</v>
      </c>
    </row>
    <row r="33" spans="1:21" x14ac:dyDescent="0.15">
      <c r="A33">
        <v>52</v>
      </c>
      <c r="B33" s="20">
        <f>'[1]Age distribution'!AA64*SUMPRODUCT('[1]Age by Underwriting Class'!$H28:$K28,'T20 Aggregate'!$B53:$E53)+'[1]Age distribution'!D64*SUMPRODUCT('[1]Age by Underwriting Class'!$H28:$K28,'WL Aggregate'!$B53:$E53)</f>
        <v>-4820701270.5133018</v>
      </c>
      <c r="C33" s="20">
        <f>'[1]Age distribution'!AB64*SUMPRODUCT('[1]Age by Underwriting Class'!$H28:$K28,'T20 Aggregate'!$B53:$E53)+'[1]Age distribution'!E64*SUMPRODUCT('[1]Age by Underwriting Class'!$H28:$K28,'WL Aggregate'!$B53:$E53)</f>
        <v>-5330561319.3073111</v>
      </c>
      <c r="D33" s="20">
        <f>'[1]Age distribution'!AC64*SUMPRODUCT('[1]Age by Underwriting Class'!$H28:$K28,'T20 Aggregate'!$B53:$E53)+'[1]Age distribution'!F64*SUMPRODUCT('[1]Age by Underwriting Class'!$H28:$K28,'WL Aggregate'!$B53:$E53)</f>
        <v>-5833920353.6175289</v>
      </c>
      <c r="E33" s="20">
        <f>'[1]Age distribution'!AD64*SUMPRODUCT('[1]Age by Underwriting Class'!$H28:$K28,'T20 Aggregate'!$B53:$E53)+'[1]Age distribution'!G64*SUMPRODUCT('[1]Age by Underwriting Class'!$H28:$K28,'WL Aggregate'!$B53:$E53)</f>
        <v>-6336319755.8663359</v>
      </c>
      <c r="F33" s="20">
        <f>'[1]Age distribution'!AE64*SUMPRODUCT('[1]Age by Underwriting Class'!$H28:$K28,'T20 Aggregate'!$B53:$E53)+'[1]Age distribution'!H64*SUMPRODUCT('[1]Age by Underwriting Class'!$H28:$K28,'WL Aggregate'!$B53:$E53)</f>
        <v>-6841234235.8703327</v>
      </c>
      <c r="G33" s="20">
        <f>'[1]Age distribution'!AF64*SUMPRODUCT('[1]Age by Underwriting Class'!$H28:$K28,'T20 Aggregate'!$B53:$E53)+'[1]Age distribution'!I64*SUMPRODUCT('[1]Age by Underwriting Class'!$H28:$K28,'WL Aggregate'!$B53:$E53)</f>
        <v>-7350973749.4174356</v>
      </c>
      <c r="H33" s="20">
        <f>'[1]Age distribution'!AG64*SUMPRODUCT('[1]Age by Underwriting Class'!$H28:$K28,'T20 Aggregate'!$B53:$E53)+'[1]Age distribution'!J64*SUMPRODUCT('[1]Age by Underwriting Class'!$H28:$K28,'WL Aggregate'!$B53:$E53)</f>
        <v>-7867145074.5575829</v>
      </c>
      <c r="I33" s="20">
        <f>'[1]Age distribution'!AH64*SUMPRODUCT('[1]Age by Underwriting Class'!$H28:$K28,'T20 Aggregate'!$B53:$E53)+'[1]Age distribution'!K64*SUMPRODUCT('[1]Age by Underwriting Class'!$H28:$K28,'WL Aggregate'!$B53:$E53)</f>
        <v>-8390907219.0917273</v>
      </c>
      <c r="J33" s="20">
        <f>'[1]Age distribution'!AI64*SUMPRODUCT('[1]Age by Underwriting Class'!$H28:$K28,'T20 Aggregate'!$B53:$E53)+'[1]Age distribution'!L64*SUMPRODUCT('[1]Age by Underwriting Class'!$H28:$K28,'WL Aggregate'!$B53:$E53)</f>
        <v>-8923121632.7555847</v>
      </c>
      <c r="K33" s="20">
        <f>'[1]Age distribution'!AJ64*SUMPRODUCT('[1]Age by Underwriting Class'!$H28:$K28,'T20 Aggregate'!$B53:$E53)+'[1]Age distribution'!M64*SUMPRODUCT('[1]Age by Underwriting Class'!$H28:$K28,'WL Aggregate'!$B53:$E53)</f>
        <v>-9464444991.9950905</v>
      </c>
      <c r="L33" s="20">
        <f>'[1]Age distribution'!AK64*SUMPRODUCT('[1]Age by Underwriting Class'!$H28:$K28,'T20 Aggregate'!$B53:$E53)+'[1]Age distribution'!N64*SUMPRODUCT('[1]Age by Underwriting Class'!$H28:$K28,'WL Aggregate'!$B53:$E53)</f>
        <v>-10015388873.186247</v>
      </c>
      <c r="M33" s="20">
        <f>'[1]Age distribution'!AL64*SUMPRODUCT('[1]Age by Underwriting Class'!$H28:$K28,'T20 Aggregate'!$B53:$E53)+'[1]Age distribution'!O64*SUMPRODUCT('[1]Age by Underwriting Class'!$H28:$K28,'WL Aggregate'!$B53:$E53)</f>
        <v>-10576359451.690977</v>
      </c>
      <c r="N33" s="20">
        <f>'[1]Age distribution'!AM64*SUMPRODUCT('[1]Age by Underwriting Class'!$H28:$K28,'T20 Aggregate'!$B53:$E53)+'[1]Age distribution'!P64*SUMPRODUCT('[1]Age by Underwriting Class'!$H28:$K28,'WL Aggregate'!$B53:$E53)</f>
        <v>-11147684684.519497</v>
      </c>
      <c r="O33" s="20">
        <f>'[1]Age distribution'!AN64*SUMPRODUCT('[1]Age by Underwriting Class'!$H28:$K28,'T20 Aggregate'!$B53:$E53)+'[1]Age distribution'!Q64*SUMPRODUCT('[1]Age by Underwriting Class'!$H28:$K28,'WL Aggregate'!$B53:$E53)</f>
        <v>-11729633390.842489</v>
      </c>
      <c r="P33" s="20">
        <f>'[1]Age distribution'!AO64*SUMPRODUCT('[1]Age by Underwriting Class'!$H28:$K28,'T20 Aggregate'!$B53:$E53)+'[1]Age distribution'!R64*SUMPRODUCT('[1]Age by Underwriting Class'!$H28:$K28,'WL Aggregate'!$B53:$E53)</f>
        <v>-12322428938.380842</v>
      </c>
      <c r="Q33" s="20">
        <f>'[1]Age distribution'!AP64*SUMPRODUCT('[1]Age by Underwriting Class'!$H28:$K28,'T20 Aggregate'!$B53:$E53)+'[1]Age distribution'!S64*SUMPRODUCT('[1]Age by Underwriting Class'!$H28:$K28,'WL Aggregate'!$B53:$E53)</f>
        <v>-12926259249.363218</v>
      </c>
      <c r="R33" s="20">
        <f>'[1]Age distribution'!AQ64*SUMPRODUCT('[1]Age by Underwriting Class'!$H28:$K28,'T20 Aggregate'!$B53:$E53)+'[1]Age distribution'!T64*SUMPRODUCT('[1]Age by Underwriting Class'!$H28:$K28,'WL Aggregate'!$B53:$E53)</f>
        <v>-13541284240.396154</v>
      </c>
      <c r="S33" s="20">
        <f>'[1]Age distribution'!AR64*SUMPRODUCT('[1]Age by Underwriting Class'!$H28:$K28,'T20 Aggregate'!$B53:$E53)+'[1]Age distribution'!U64*SUMPRODUCT('[1]Age by Underwriting Class'!$H28:$K28,'WL Aggregate'!$B53:$E53)</f>
        <v>-14167641438.477629</v>
      </c>
      <c r="T33" s="20">
        <f>'[1]Age distribution'!AS64*SUMPRODUCT('[1]Age by Underwriting Class'!$H28:$K28,'T20 Aggregate'!$B53:$E53)+'[1]Age distribution'!V64*SUMPRODUCT('[1]Age by Underwriting Class'!$H28:$K28,'WL Aggregate'!$B53:$E53)</f>
        <v>-14805450278.216734</v>
      </c>
      <c r="U33" s="20">
        <f>'[1]Age distribution'!AT64*SUMPRODUCT('[1]Age by Underwriting Class'!$H28:$K28,'T20 Aggregate'!$B53:$E53)+'[1]Age distribution'!W64*SUMPRODUCT('[1]Age by Underwriting Class'!$H28:$K28,'WL Aggregate'!$B53:$E53)</f>
        <v>-15454815430.58667</v>
      </c>
    </row>
    <row r="34" spans="1:21" x14ac:dyDescent="0.15">
      <c r="A34">
        <v>53</v>
      </c>
      <c r="B34" s="20">
        <f>'[1]Age distribution'!AA65*SUMPRODUCT('[1]Age by Underwriting Class'!$H29:$K29,'T20 Aggregate'!$B54:$E54)+'[1]Age distribution'!D65*SUMPRODUCT('[1]Age by Underwriting Class'!$H29:$K29,'WL Aggregate'!$B54:$E54)</f>
        <v>-5026024707.241827</v>
      </c>
      <c r="C34" s="20">
        <f>'[1]Age distribution'!AB65*SUMPRODUCT('[1]Age by Underwriting Class'!$H29:$K29,'T20 Aggregate'!$B54:$E54)+'[1]Age distribution'!E65*SUMPRODUCT('[1]Age by Underwriting Class'!$H29:$K29,'WL Aggregate'!$B54:$E54)</f>
        <v>-5550939641.0038204</v>
      </c>
      <c r="D34" s="20">
        <f>'[1]Age distribution'!AC65*SUMPRODUCT('[1]Age by Underwriting Class'!$H29:$K29,'T20 Aggregate'!$B54:$E54)+'[1]Age distribution'!F65*SUMPRODUCT('[1]Age by Underwriting Class'!$H29:$K29,'WL Aggregate'!$B54:$E54)</f>
        <v>-6069429829.1523533</v>
      </c>
      <c r="E34" s="20">
        <f>'[1]Age distribution'!AD65*SUMPRODUCT('[1]Age by Underwriting Class'!$H29:$K29,'T20 Aggregate'!$B54:$E54)+'[1]Age distribution'!G65*SUMPRODUCT('[1]Age by Underwriting Class'!$H29:$K29,'WL Aggregate'!$B54:$E54)</f>
        <v>-6587116039.2517052</v>
      </c>
      <c r="F34" s="20">
        <f>'[1]Age distribution'!AE65*SUMPRODUCT('[1]Age by Underwriting Class'!$H29:$K29,'T20 Aggregate'!$B54:$E54)+'[1]Age distribution'!H65*SUMPRODUCT('[1]Age by Underwriting Class'!$H29:$K29,'WL Aggregate'!$B54:$E54)</f>
        <v>-7107522759.3706942</v>
      </c>
      <c r="G34" s="20">
        <f>'[1]Age distribution'!AF65*SUMPRODUCT('[1]Age by Underwriting Class'!$H29:$K29,'T20 Aggregate'!$B54:$E54)+'[1]Age distribution'!I65*SUMPRODUCT('[1]Age by Underwriting Class'!$H29:$K29,'WL Aggregate'!$B54:$E54)</f>
        <v>-7632993037.430933</v>
      </c>
      <c r="H34" s="20">
        <f>'[1]Age distribution'!AG65*SUMPRODUCT('[1]Age by Underwriting Class'!$H29:$K29,'T20 Aggregate'!$B54:$E54)+'[1]Age distribution'!J65*SUMPRODUCT('[1]Age by Underwriting Class'!$H29:$K29,'WL Aggregate'!$B54:$E54)</f>
        <v>-8165156669.9809561</v>
      </c>
      <c r="I34" s="20">
        <f>'[1]Age distribution'!AH65*SUMPRODUCT('[1]Age by Underwriting Class'!$H29:$K29,'T20 Aggregate'!$B54:$E54)+'[1]Age distribution'!K65*SUMPRODUCT('[1]Age by Underwriting Class'!$H29:$K29,'WL Aggregate'!$B54:$E54)</f>
        <v>-8705189268.6205025</v>
      </c>
      <c r="J34" s="20">
        <f>'[1]Age distribution'!AI65*SUMPRODUCT('[1]Age by Underwriting Class'!$H29:$K29,'T20 Aggregate'!$B54:$E54)+'[1]Age distribution'!L65*SUMPRODUCT('[1]Age by Underwriting Class'!$H29:$K29,'WL Aggregate'!$B54:$E54)</f>
        <v>-9253964624.1049633</v>
      </c>
      <c r="K34" s="20">
        <f>'[1]Age distribution'!AJ65*SUMPRODUCT('[1]Age by Underwriting Class'!$H29:$K29,'T20 Aggregate'!$B54:$E54)+'[1]Age distribution'!M65*SUMPRODUCT('[1]Age by Underwriting Class'!$H29:$K29,'WL Aggregate'!$B54:$E54)</f>
        <v>-9812148820.3437672</v>
      </c>
      <c r="L34" s="20">
        <f>'[1]Age distribution'!AK65*SUMPRODUCT('[1]Age by Underwriting Class'!$H29:$K29,'T20 Aggregate'!$B54:$E54)+'[1]Age distribution'!N65*SUMPRODUCT('[1]Age by Underwriting Class'!$H29:$K29,'WL Aggregate'!$B54:$E54)</f>
        <v>-10380260762.491207</v>
      </c>
      <c r="M34" s="20">
        <f>'[1]Age distribution'!AL65*SUMPRODUCT('[1]Age by Underwriting Class'!$H29:$K29,'T20 Aggregate'!$B54:$E54)+'[1]Age distribution'!O65*SUMPRODUCT('[1]Age by Underwriting Class'!$H29:$K29,'WL Aggregate'!$B54:$E54)</f>
        <v>-10958712444.725935</v>
      </c>
      <c r="N34" s="20">
        <f>'[1]Age distribution'!AM65*SUMPRODUCT('[1]Age by Underwriting Class'!$H29:$K29,'T20 Aggregate'!$B54:$E54)+'[1]Age distribution'!P65*SUMPRODUCT('[1]Age by Underwriting Class'!$H29:$K29,'WL Aggregate'!$B54:$E54)</f>
        <v>-11547836522.328712</v>
      </c>
      <c r="O34" s="20">
        <f>'[1]Age distribution'!AN65*SUMPRODUCT('[1]Age by Underwriting Class'!$H29:$K29,'T20 Aggregate'!$B54:$E54)+'[1]Age distribution'!Q65*SUMPRODUCT('[1]Age by Underwriting Class'!$H29:$K29,'WL Aggregate'!$B54:$E54)</f>
        <v>-12147905665.539568</v>
      </c>
      <c r="P34" s="20">
        <f>'[1]Age distribution'!AO65*SUMPRODUCT('[1]Age by Underwriting Class'!$H29:$K29,'T20 Aggregate'!$B54:$E54)+'[1]Age distribution'!R65*SUMPRODUCT('[1]Age by Underwriting Class'!$H29:$K29,'WL Aggregate'!$B54:$E54)</f>
        <v>-12759146442.017036</v>
      </c>
      <c r="Q34" s="20">
        <f>'[1]Age distribution'!AP65*SUMPRODUCT('[1]Age by Underwriting Class'!$H29:$K29,'T20 Aggregate'!$B54:$E54)+'[1]Age distribution'!S65*SUMPRODUCT('[1]Age by Underwriting Class'!$H29:$K29,'WL Aggregate'!$B54:$E54)</f>
        <v>-13381749466.139801</v>
      </c>
      <c r="R34" s="20">
        <f>'[1]Age distribution'!AQ65*SUMPRODUCT('[1]Age by Underwriting Class'!$H29:$K29,'T20 Aggregate'!$B54:$E54)+'[1]Age distribution'!T65*SUMPRODUCT('[1]Age by Underwriting Class'!$H29:$K29,'WL Aggregate'!$B54:$E54)</f>
        <v>-14015876945.459421</v>
      </c>
      <c r="S34" s="20">
        <f>'[1]Age distribution'!AR65*SUMPRODUCT('[1]Age by Underwriting Class'!$H29:$K29,'T20 Aggregate'!$B54:$E54)+'[1]Age distribution'!U65*SUMPRODUCT('[1]Age by Underwriting Class'!$H29:$K29,'WL Aggregate'!$B54:$E54)</f>
        <v>-14661668377.168211</v>
      </c>
      <c r="T34" s="20">
        <f>'[1]Age distribution'!AS65*SUMPRODUCT('[1]Age by Underwriting Class'!$H29:$K29,'T20 Aggregate'!$B54:$E54)+'[1]Age distribution'!V65*SUMPRODUCT('[1]Age by Underwriting Class'!$H29:$K29,'WL Aggregate'!$B54:$E54)</f>
        <v>-15319244906.880325</v>
      </c>
      <c r="U34" s="20">
        <f>'[1]Age distribution'!AT65*SUMPRODUCT('[1]Age by Underwriting Class'!$H29:$K29,'T20 Aggregate'!$B54:$E54)+'[1]Age distribution'!W65*SUMPRODUCT('[1]Age by Underwriting Class'!$H29:$K29,'WL Aggregate'!$B54:$E54)</f>
        <v>-15988712705.072062</v>
      </c>
    </row>
    <row r="35" spans="1:21" x14ac:dyDescent="0.15">
      <c r="A35">
        <v>54</v>
      </c>
      <c r="B35" s="20">
        <f>'[1]Age distribution'!AA66*SUMPRODUCT('[1]Age by Underwriting Class'!$H30:$K30,'T20 Aggregate'!$B55:$E55)+'[1]Age distribution'!D66*SUMPRODUCT('[1]Age by Underwriting Class'!$H30:$K30,'WL Aggregate'!$B55:$E55)</f>
        <v>-5242853928.6489086</v>
      </c>
      <c r="C35" s="20">
        <f>'[1]Age distribution'!AB66*SUMPRODUCT('[1]Age by Underwriting Class'!$H30:$K30,'T20 Aggregate'!$B55:$E55)+'[1]Age distribution'!E66*SUMPRODUCT('[1]Age by Underwriting Class'!$H30:$K30,'WL Aggregate'!$B55:$E55)</f>
        <v>-5783126282.6159286</v>
      </c>
      <c r="D35" s="20">
        <f>'[1]Age distribution'!AC66*SUMPRODUCT('[1]Age by Underwriting Class'!$H30:$K30,'T20 Aggregate'!$B55:$E55)+'[1]Age distribution'!F66*SUMPRODUCT('[1]Age by Underwriting Class'!$H30:$K30,'WL Aggregate'!$B55:$E55)</f>
        <v>-6317083122.0516758</v>
      </c>
      <c r="E35" s="20">
        <f>'[1]Age distribution'!AD66*SUMPRODUCT('[1]Age by Underwriting Class'!$H30:$K30,'T20 Aggregate'!$B55:$E55)+'[1]Age distribution'!G66*SUMPRODUCT('[1]Age by Underwriting Class'!$H30:$K30,'WL Aggregate'!$B55:$E55)</f>
        <v>-6850416324.3651276</v>
      </c>
      <c r="F35" s="20">
        <f>'[1]Age distribution'!AE66*SUMPRODUCT('[1]Age by Underwriting Class'!$H30:$K30,'T20 Aggregate'!$B55:$E55)+'[1]Age distribution'!H66*SUMPRODUCT('[1]Age by Underwriting Class'!$H30:$K30,'WL Aggregate'!$B55:$E55)</f>
        <v>-7386694966.8731651</v>
      </c>
      <c r="G35" s="20">
        <f>'[1]Age distribution'!AF66*SUMPRODUCT('[1]Age by Underwriting Class'!$H30:$K30,'T20 Aggregate'!$B55:$E55)+'[1]Age distribution'!I66*SUMPRODUCT('[1]Age by Underwriting Class'!$H30:$K30,'WL Aggregate'!$B55:$E55)</f>
        <v>-7928291740.0278807</v>
      </c>
      <c r="H35" s="20">
        <f>'[1]Age distribution'!AG66*SUMPRODUCT('[1]Age by Underwriting Class'!$H30:$K30,'T20 Aggregate'!$B55:$E55)+'[1]Age distribution'!J66*SUMPRODUCT('[1]Age by Underwriting Class'!$H30:$K30,'WL Aggregate'!$B55:$E55)</f>
        <v>-8476857059.3730106</v>
      </c>
      <c r="I35" s="20">
        <f>'[1]Age distribution'!AH66*SUMPRODUCT('[1]Age by Underwriting Class'!$H30:$K30,'T20 Aggregate'!$B55:$E55)+'[1]Age distribution'!K66*SUMPRODUCT('[1]Age by Underwriting Class'!$H30:$K30,'WL Aggregate'!$B55:$E55)</f>
        <v>-9033581409.4873581</v>
      </c>
      <c r="J35" s="20">
        <f>'[1]Age distribution'!AI66*SUMPRODUCT('[1]Age by Underwriting Class'!$H30:$K30,'T20 Aggregate'!$B55:$E55)+'[1]Age distribution'!L66*SUMPRODUCT('[1]Age by Underwriting Class'!$H30:$K30,'WL Aggregate'!$B55:$E55)</f>
        <v>-9599349635.6885567</v>
      </c>
      <c r="K35" s="20">
        <f>'[1]Age distribution'!AJ66*SUMPRODUCT('[1]Age by Underwriting Class'!$H30:$K30,'T20 Aggregate'!$B55:$E55)+'[1]Age distribution'!M66*SUMPRODUCT('[1]Age by Underwriting Class'!$H30:$K30,'WL Aggregate'!$B55:$E55)</f>
        <v>-10174836248.69302</v>
      </c>
      <c r="L35" s="20">
        <f>'[1]Age distribution'!AK66*SUMPRODUCT('[1]Age by Underwriting Class'!$H30:$K30,'T20 Aggregate'!$B55:$E55)+'[1]Age distribution'!N66*SUMPRODUCT('[1]Age by Underwriting Class'!$H30:$K30,'WL Aggregate'!$B55:$E55)</f>
        <v>-10760566718.463947</v>
      </c>
      <c r="M35" s="20">
        <f>'[1]Age distribution'!AL66*SUMPRODUCT('[1]Age by Underwriting Class'!$H30:$K30,'T20 Aggregate'!$B55:$E55)+'[1]Age distribution'!O66*SUMPRODUCT('[1]Age by Underwriting Class'!$H30:$K30,'WL Aggregate'!$B55:$E55)</f>
        <v>-11356958251.429329</v>
      </c>
      <c r="N35" s="20">
        <f>'[1]Age distribution'!AM66*SUMPRODUCT('[1]Age by Underwriting Class'!$H30:$K30,'T20 Aggregate'!$B55:$E55)+'[1]Age distribution'!P66*SUMPRODUCT('[1]Age by Underwriting Class'!$H30:$K30,'WL Aggregate'!$B55:$E55)</f>
        <v>-11964347711.381504</v>
      </c>
      <c r="O35" s="20">
        <f>'[1]Age distribution'!AN66*SUMPRODUCT('[1]Age by Underwriting Class'!$H30:$K30,'T20 Aggregate'!$B55:$E55)+'[1]Age distribution'!Q66*SUMPRODUCT('[1]Age by Underwriting Class'!$H30:$K30,'WL Aggregate'!$B55:$E55)</f>
        <v>-12583011218.185165</v>
      </c>
      <c r="P35" s="20">
        <f>'[1]Age distribution'!AO66*SUMPRODUCT('[1]Age by Underwriting Class'!$H30:$K30,'T20 Aggregate'!$B55:$E55)+'[1]Age distribution'!R66*SUMPRODUCT('[1]Age by Underwriting Class'!$H30:$K30,'WL Aggregate'!$B55:$E55)</f>
        <v>-13213178205.867332</v>
      </c>
      <c r="Q35" s="20">
        <f>'[1]Age distribution'!AP66*SUMPRODUCT('[1]Age by Underwriting Class'!$H30:$K30,'T20 Aggregate'!$B55:$E55)+'[1]Age distribution'!S66*SUMPRODUCT('[1]Age by Underwriting Class'!$H30:$K30,'WL Aggregate'!$B55:$E55)</f>
        <v>-13855041700.320547</v>
      </c>
      <c r="R35" s="20">
        <f>'[1]Age distribution'!AQ66*SUMPRODUCT('[1]Age by Underwriting Class'!$H30:$K30,'T20 Aggregate'!$B55:$E55)+'[1]Age distribution'!T66*SUMPRODUCT('[1]Age by Underwriting Class'!$H30:$K30,'WL Aggregate'!$B55:$E55)</f>
        <v>-14508765961.227806</v>
      </c>
      <c r="S35" s="20">
        <f>'[1]Age distribution'!AR66*SUMPRODUCT('[1]Age by Underwriting Class'!$H30:$K30,'T20 Aggregate'!$B55:$E55)+'[1]Age distribution'!U66*SUMPRODUCT('[1]Age by Underwriting Class'!$H30:$K30,'WL Aggregate'!$B55:$E55)</f>
        <v>-15174492250.597973</v>
      </c>
      <c r="T35" s="20">
        <f>'[1]Age distribution'!AS66*SUMPRODUCT('[1]Age by Underwriting Class'!$H30:$K30,'T20 Aggregate'!$B55:$E55)+'[1]Age distribution'!V66*SUMPRODUCT('[1]Age by Underwriting Class'!$H30:$K30,'WL Aggregate'!$B55:$E55)</f>
        <v>-15852343246.691017</v>
      </c>
      <c r="U35" s="20">
        <f>'[1]Age distribution'!AT66*SUMPRODUCT('[1]Age by Underwriting Class'!$H30:$K30,'T20 Aggregate'!$B55:$E55)+'[1]Age distribution'!W66*SUMPRODUCT('[1]Age by Underwriting Class'!$H30:$K30,'WL Aggregate'!$B55:$E55)</f>
        <v>-16542426463.174524</v>
      </c>
    </row>
    <row r="36" spans="1:21" x14ac:dyDescent="0.15">
      <c r="A36">
        <v>55</v>
      </c>
      <c r="B36" s="20">
        <f>'[1]Age distribution'!AA67*SUMPRODUCT('[1]Age by Underwriting Class'!$H31:$K31,'T20 Aggregate'!$B56:$E56)+'[1]Age distribution'!D67*SUMPRODUCT('[1]Age by Underwriting Class'!$H31:$K31,'WL Aggregate'!$B56:$E56)</f>
        <v>-5477090958.7141724</v>
      </c>
      <c r="C36" s="20">
        <f>'[1]Age distribution'!AB67*SUMPRODUCT('[1]Age by Underwriting Class'!$H31:$K31,'T20 Aggregate'!$B56:$E56)+'[1]Age distribution'!E67*SUMPRODUCT('[1]Age by Underwriting Class'!$H31:$K31,'WL Aggregate'!$B56:$E56)</f>
        <v>-6033278526.6477737</v>
      </c>
      <c r="D36" s="20">
        <f>'[1]Age distribution'!AC67*SUMPRODUCT('[1]Age by Underwriting Class'!$H31:$K31,'T20 Aggregate'!$B56:$E56)+'[1]Age distribution'!F67*SUMPRODUCT('[1]Age by Underwriting Class'!$H31:$K31,'WL Aggregate'!$B56:$E56)</f>
        <v>-6583304376.1569042</v>
      </c>
      <c r="E36" s="20">
        <f>'[1]Age distribution'!AD67*SUMPRODUCT('[1]Age by Underwriting Class'!$H31:$K31,'T20 Aggregate'!$B56:$E56)+'[1]Age distribution'!G67*SUMPRODUCT('[1]Age by Underwriting Class'!$H31:$K31,'WL Aggregate'!$B56:$E56)</f>
        <v>-7132921327.3977547</v>
      </c>
      <c r="F36" s="20">
        <f>'[1]Age distribution'!AE67*SUMPRODUCT('[1]Age by Underwriting Class'!$H31:$K31,'T20 Aggregate'!$B56:$E56)+'[1]Age distribution'!H67*SUMPRODUCT('[1]Age by Underwriting Class'!$H31:$K31,'WL Aggregate'!$B56:$E56)</f>
        <v>-7685736671.6825333</v>
      </c>
      <c r="G36" s="20">
        <f>'[1]Age distribution'!AF67*SUMPRODUCT('[1]Age by Underwriting Class'!$H31:$K31,'T20 Aggregate'!$B56:$E56)+'[1]Age distribution'!I67*SUMPRODUCT('[1]Age by Underwriting Class'!$H31:$K31,'WL Aggregate'!$B56:$E56)</f>
        <v>-8244148503.7832146</v>
      </c>
      <c r="H36" s="20">
        <f>'[1]Age distribution'!AG67*SUMPRODUCT('[1]Age by Underwriting Class'!$H31:$K31,'T20 Aggregate'!$B56:$E56)+'[1]Age distribution'!J67*SUMPRODUCT('[1]Age by Underwriting Class'!$H31:$K31,'WL Aggregate'!$B56:$E56)</f>
        <v>-8809824910.1893539</v>
      </c>
      <c r="I36" s="20">
        <f>'[1]Age distribution'!AH67*SUMPRODUCT('[1]Age by Underwriting Class'!$H31:$K31,'T20 Aggregate'!$B56:$E56)+'[1]Age distribution'!K67*SUMPRODUCT('[1]Age by Underwriting Class'!$H31:$K31,'WL Aggregate'!$B56:$E56)</f>
        <v>-9383969121.9596043</v>
      </c>
      <c r="J36" s="20">
        <f>'[1]Age distribution'!AI67*SUMPRODUCT('[1]Age by Underwriting Class'!$H31:$K31,'T20 Aggregate'!$B56:$E56)+'[1]Age distribution'!L67*SUMPRODUCT('[1]Age by Underwriting Class'!$H31:$K31,'WL Aggregate'!$B56:$E56)</f>
        <v>-9967475458.4217892</v>
      </c>
      <c r="K36" s="20">
        <f>'[1]Age distribution'!AJ67*SUMPRODUCT('[1]Age by Underwriting Class'!$H31:$K31,'T20 Aggregate'!$B56:$E56)+'[1]Age distribution'!M67*SUMPRODUCT('[1]Age by Underwriting Class'!$H31:$K31,'WL Aggregate'!$B56:$E56)</f>
        <v>-10561025652.256727</v>
      </c>
      <c r="L36" s="20">
        <f>'[1]Age distribution'!AK67*SUMPRODUCT('[1]Age by Underwriting Class'!$H31:$K31,'T20 Aggregate'!$B56:$E56)+'[1]Age distribution'!N67*SUMPRODUCT('[1]Age by Underwriting Class'!$H31:$K31,'WL Aggregate'!$B56:$E56)</f>
        <v>-11165150799.617508</v>
      </c>
      <c r="M36" s="20">
        <f>'[1]Age distribution'!AL67*SUMPRODUCT('[1]Age by Underwriting Class'!$H31:$K31,'T20 Aggregate'!$B56:$E56)+'[1]Age distribution'!O67*SUMPRODUCT('[1]Age by Underwriting Class'!$H31:$K31,'WL Aggregate'!$B56:$E56)</f>
        <v>-11780272573.947847</v>
      </c>
      <c r="N36" s="20">
        <f>'[1]Age distribution'!AM67*SUMPRODUCT('[1]Age by Underwriting Class'!$H31:$K31,'T20 Aggregate'!$B56:$E56)+'[1]Age distribution'!P67*SUMPRODUCT('[1]Age by Underwriting Class'!$H31:$K31,'WL Aggregate'!$B56:$E56)</f>
        <v>-12406731445.829807</v>
      </c>
      <c r="O36" s="20">
        <f>'[1]Age distribution'!AN67*SUMPRODUCT('[1]Age by Underwriting Class'!$H31:$K31,'T20 Aggregate'!$B56:$E56)+'[1]Age distribution'!Q67*SUMPRODUCT('[1]Age by Underwriting Class'!$H31:$K31,'WL Aggregate'!$B56:$E56)</f>
        <v>-13044806491.534533</v>
      </c>
      <c r="P36" s="20">
        <f>'[1]Age distribution'!AO67*SUMPRODUCT('[1]Age by Underwriting Class'!$H31:$K31,'T20 Aggregate'!$B56:$E56)+'[1]Age distribution'!R67*SUMPRODUCT('[1]Age by Underwriting Class'!$H31:$K31,'WL Aggregate'!$B56:$E56)</f>
        <v>-13694729601.631748</v>
      </c>
      <c r="Q36" s="20">
        <f>'[1]Age distribution'!AP67*SUMPRODUCT('[1]Age by Underwriting Class'!$H31:$K31,'T20 Aggregate'!$B56:$E56)+'[1]Age distribution'!S67*SUMPRODUCT('[1]Age by Underwriting Class'!$H31:$K31,'WL Aggregate'!$B56:$E56)</f>
        <v>-14356695868.735979</v>
      </c>
      <c r="R36" s="20">
        <f>'[1]Age distribution'!AQ67*SUMPRODUCT('[1]Age by Underwriting Class'!$H31:$K31,'T20 Aggregate'!$B56:$E56)+'[1]Age distribution'!T67*SUMPRODUCT('[1]Age by Underwriting Class'!$H31:$K31,'WL Aggregate'!$B56:$E56)</f>
        <v>-15030871311.253328</v>
      </c>
      <c r="S36" s="20">
        <f>'[1]Age distribution'!AR67*SUMPRODUCT('[1]Age by Underwriting Class'!$H31:$K31,'T20 Aggregate'!$B56:$E56)+'[1]Age distribution'!U67*SUMPRODUCT('[1]Age by Underwriting Class'!$H31:$K31,'WL Aggregate'!$B56:$E56)</f>
        <v>-15717398703.680428</v>
      </c>
      <c r="T36" s="20">
        <f>'[1]Age distribution'!AS67*SUMPRODUCT('[1]Age by Underwriting Class'!$H31:$K31,'T20 Aggregate'!$B56:$E56)+'[1]Age distribution'!V67*SUMPRODUCT('[1]Age by Underwriting Class'!$H31:$K31,'WL Aggregate'!$B56:$E56)</f>
        <v>-16416402037.789392</v>
      </c>
      <c r="U36" s="20">
        <f>'[1]Age distribution'!AT67*SUMPRODUCT('[1]Age by Underwriting Class'!$H31:$K31,'T20 Aggregate'!$B56:$E56)+'[1]Age distribution'!W67*SUMPRODUCT('[1]Age by Underwriting Class'!$H31:$K31,'WL Aggregate'!$B56:$E56)</f>
        <v>-17127989978.393175</v>
      </c>
    </row>
    <row r="37" spans="1:21" x14ac:dyDescent="0.15">
      <c r="A37">
        <v>56</v>
      </c>
      <c r="B37" s="20">
        <f>'[1]Age distribution'!AA68*SUMPRODUCT('[1]Age by Underwriting Class'!$H32:$K32,'T20 Aggregate'!$B57:$E57)+'[1]Age distribution'!D68*SUMPRODUCT('[1]Age by Underwriting Class'!$H32:$K32,'WL Aggregate'!$B57:$E57)</f>
        <v>-4347963436.0885801</v>
      </c>
      <c r="C37" s="20">
        <f>'[1]Age distribution'!AB68*SUMPRODUCT('[1]Age by Underwriting Class'!$H32:$K32,'T20 Aggregate'!$B57:$E57)+'[1]Age distribution'!E68*SUMPRODUCT('[1]Age by Underwriting Class'!$H32:$K32,'WL Aggregate'!$B57:$E57)</f>
        <v>-4933541370.0010509</v>
      </c>
      <c r="D37" s="20">
        <f>'[1]Age distribution'!AC68*SUMPRODUCT('[1]Age by Underwriting Class'!$H32:$K32,'T20 Aggregate'!$B57:$E57)+'[1]Age distribution'!F68*SUMPRODUCT('[1]Age by Underwriting Class'!$H32:$K32,'WL Aggregate'!$B57:$E57)</f>
        <v>-5506590498.1189814</v>
      </c>
      <c r="E37" s="20">
        <f>'[1]Age distribution'!AD68*SUMPRODUCT('[1]Age by Underwriting Class'!$H32:$K32,'T20 Aggregate'!$B57:$E57)+'[1]Age distribution'!G68*SUMPRODUCT('[1]Age by Underwriting Class'!$H32:$K32,'WL Aggregate'!$B57:$E57)</f>
        <v>-6075064987.9761257</v>
      </c>
      <c r="F37" s="20">
        <f>'[1]Age distribution'!AE68*SUMPRODUCT('[1]Age by Underwriting Class'!$H32:$K32,'T20 Aggregate'!$B57:$E57)+'[1]Age distribution'!H68*SUMPRODUCT('[1]Age by Underwriting Class'!$H32:$K32,'WL Aggregate'!$B57:$E57)</f>
        <v>-6643952480.1837511</v>
      </c>
      <c r="G37" s="20">
        <f>'[1]Age distribution'!AF68*SUMPRODUCT('[1]Age by Underwriting Class'!$H32:$K32,'T20 Aggregate'!$B57:$E57)+'[1]Age distribution'!I68*SUMPRODUCT('[1]Age by Underwriting Class'!$H32:$K32,'WL Aggregate'!$B57:$E57)</f>
        <v>-7216568713.294466</v>
      </c>
      <c r="H37" s="20">
        <f>'[1]Age distribution'!AG68*SUMPRODUCT('[1]Age by Underwriting Class'!$H32:$K32,'T20 Aggregate'!$B57:$E57)+'[1]Age distribution'!J68*SUMPRODUCT('[1]Age by Underwriting Class'!$H32:$K32,'WL Aggregate'!$B57:$E57)</f>
        <v>-7795220076.0078058</v>
      </c>
      <c r="I37" s="20">
        <f>'[1]Age distribution'!AH68*SUMPRODUCT('[1]Age by Underwriting Class'!$H32:$K32,'T20 Aggregate'!$B57:$E57)+'[1]Age distribution'!K68*SUMPRODUCT('[1]Age by Underwriting Class'!$H32:$K32,'WL Aggregate'!$B57:$E57)</f>
        <v>-8381570222.1774511</v>
      </c>
      <c r="J37" s="20">
        <f>'[1]Age distribution'!AI68*SUMPRODUCT('[1]Age by Underwriting Class'!$H32:$K32,'T20 Aggregate'!$B57:$E57)+'[1]Age distribution'!L68*SUMPRODUCT('[1]Age by Underwriting Class'!$H32:$K32,'WL Aggregate'!$B57:$E57)</f>
        <v>-8976855687.201519</v>
      </c>
      <c r="K37" s="20">
        <f>'[1]Age distribution'!AJ68*SUMPRODUCT('[1]Age by Underwriting Class'!$H32:$K32,'T20 Aggregate'!$B57:$E57)+'[1]Age distribution'!M68*SUMPRODUCT('[1]Age by Underwriting Class'!$H32:$K32,'WL Aggregate'!$B57:$E57)</f>
        <v>-9582019072.4145336</v>
      </c>
      <c r="L37" s="20">
        <f>'[1]Age distribution'!AK68*SUMPRODUCT('[1]Age by Underwriting Class'!$H32:$K32,'T20 Aggregate'!$B57:$E57)+'[1]Age distribution'!N68*SUMPRODUCT('[1]Age by Underwriting Class'!$H32:$K32,'WL Aggregate'!$B57:$E57)</f>
        <v>-10197794700.750896</v>
      </c>
      <c r="M37" s="20">
        <f>'[1]Age distribution'!AL68*SUMPRODUCT('[1]Age by Underwriting Class'!$H32:$K32,'T20 Aggregate'!$B57:$E57)+'[1]Age distribution'!O68*SUMPRODUCT('[1]Age by Underwriting Class'!$H32:$K32,'WL Aggregate'!$B57:$E57)</f>
        <v>-10824765601.251112</v>
      </c>
      <c r="N37" s="20">
        <f>'[1]Age distribution'!AM68*SUMPRODUCT('[1]Age by Underwriting Class'!$H32:$K32,'T20 Aggregate'!$B57:$E57)+'[1]Age distribution'!P68*SUMPRODUCT('[1]Age by Underwriting Class'!$H32:$K32,'WL Aggregate'!$B57:$E57)</f>
        <v>-11463402527.385046</v>
      </c>
      <c r="O37" s="20">
        <f>'[1]Age distribution'!AN68*SUMPRODUCT('[1]Age by Underwriting Class'!$H32:$K32,'T20 Aggregate'!$B57:$E57)+'[1]Age distribution'!Q68*SUMPRODUCT('[1]Age by Underwriting Class'!$H32:$K32,'WL Aggregate'!$B57:$E57)</f>
        <v>-12114091345.450462</v>
      </c>
      <c r="P37" s="20">
        <f>'[1]Age distribution'!AO68*SUMPRODUCT('[1]Age by Underwriting Class'!$H32:$K32,'T20 Aggregate'!$B57:$E57)+'[1]Age distribution'!R68*SUMPRODUCT('[1]Age by Underwriting Class'!$H32:$K32,'WL Aggregate'!$B57:$E57)</f>
        <v>-12777152680.182886</v>
      </c>
      <c r="Q37" s="20">
        <f>'[1]Age distribution'!AP68*SUMPRODUCT('[1]Age by Underwriting Class'!$H32:$K32,'T20 Aggregate'!$B57:$E57)+'[1]Age distribution'!S68*SUMPRODUCT('[1]Age by Underwriting Class'!$H32:$K32,'WL Aggregate'!$B57:$E57)</f>
        <v>-13452856277.428421</v>
      </c>
      <c r="R37" s="20">
        <f>'[1]Age distribution'!AQ68*SUMPRODUCT('[1]Age by Underwriting Class'!$H32:$K32,'T20 Aggregate'!$B57:$E57)+'[1]Age distribution'!T68*SUMPRODUCT('[1]Age by Underwriting Class'!$H32:$K32,'WL Aggregate'!$B57:$E57)</f>
        <v>-14141431683.423519</v>
      </c>
      <c r="S37" s="20">
        <f>'[1]Age distribution'!AR68*SUMPRODUCT('[1]Age by Underwriting Class'!$H32:$K32,'T20 Aggregate'!$B57:$E57)+'[1]Age distribution'!U68*SUMPRODUCT('[1]Age by Underwriting Class'!$H32:$K32,'WL Aggregate'!$B57:$E57)</f>
        <v>-14843076306.088978</v>
      </c>
      <c r="T37" s="20">
        <f>'[1]Age distribution'!AS68*SUMPRODUCT('[1]Age by Underwriting Class'!$H32:$K32,'T20 Aggregate'!$B57:$E57)+'[1]Age distribution'!V68*SUMPRODUCT('[1]Age by Underwriting Class'!$H32:$K32,'WL Aggregate'!$B57:$E57)</f>
        <v>-15557961583.311163</v>
      </c>
      <c r="U37" s="20">
        <f>'[1]Age distribution'!AT68*SUMPRODUCT('[1]Age by Underwriting Class'!$H32:$K32,'T20 Aggregate'!$B57:$E57)+'[1]Age distribution'!W68*SUMPRODUCT('[1]Age by Underwriting Class'!$H32:$K32,'WL Aggregate'!$B57:$E57)</f>
        <v>-16286237761.074442</v>
      </c>
    </row>
    <row r="38" spans="1:21" x14ac:dyDescent="0.15">
      <c r="A38">
        <v>57</v>
      </c>
      <c r="B38" s="20">
        <f>'[1]Age distribution'!AA69*SUMPRODUCT('[1]Age by Underwriting Class'!$H33:$K33,'T20 Aggregate'!$B58:$E58)+'[1]Age distribution'!D69*SUMPRODUCT('[1]Age by Underwriting Class'!$H33:$K33,'WL Aggregate'!$B58:$E58)</f>
        <v>-4484015822.7430201</v>
      </c>
      <c r="C38" s="20">
        <f>'[1]Age distribution'!AB69*SUMPRODUCT('[1]Age by Underwriting Class'!$H33:$K33,'T20 Aggregate'!$B58:$E58)+'[1]Age distribution'!E69*SUMPRODUCT('[1]Age by Underwriting Class'!$H33:$K33,'WL Aggregate'!$B58:$E58)</f>
        <v>-5087917111.1758404</v>
      </c>
      <c r="D38" s="20">
        <f>'[1]Age distribution'!AC69*SUMPRODUCT('[1]Age by Underwriting Class'!$H33:$K33,'T20 Aggregate'!$B58:$E58)+'[1]Age distribution'!F69*SUMPRODUCT('[1]Age by Underwriting Class'!$H33:$K33,'WL Aggregate'!$B58:$E58)</f>
        <v>-5678897554.1948061</v>
      </c>
      <c r="E38" s="20">
        <f>'[1]Age distribution'!AD69*SUMPRODUCT('[1]Age by Underwriting Class'!$H33:$K33,'T20 Aggregate'!$B58:$E58)+'[1]Age distribution'!G69*SUMPRODUCT('[1]Age by Underwriting Class'!$H33:$K33,'WL Aggregate'!$B58:$E58)</f>
        <v>-6265160213.6706915</v>
      </c>
      <c r="F38" s="20">
        <f>'[1]Age distribution'!AE69*SUMPRODUCT('[1]Age by Underwriting Class'!$H33:$K33,'T20 Aggregate'!$B58:$E58)+'[1]Age distribution'!H69*SUMPRODUCT('[1]Age by Underwriting Class'!$H33:$K33,'WL Aggregate'!$B58:$E58)</f>
        <v>-6851848798.7785673</v>
      </c>
      <c r="G38" s="20">
        <f>'[1]Age distribution'!AF69*SUMPRODUCT('[1]Age by Underwriting Class'!$H33:$K33,'T20 Aggregate'!$B58:$E58)+'[1]Age distribution'!I69*SUMPRODUCT('[1]Age by Underwriting Class'!$H33:$K33,'WL Aggregate'!$B58:$E58)</f>
        <v>-7442382801.046484</v>
      </c>
      <c r="H38" s="20">
        <f>'[1]Age distribution'!AG69*SUMPRODUCT('[1]Age by Underwriting Class'!$H33:$K33,'T20 Aggregate'!$B58:$E58)+'[1]Age distribution'!J69*SUMPRODUCT('[1]Age by Underwriting Class'!$H33:$K33,'WL Aggregate'!$B58:$E58)</f>
        <v>-8039140778.5221643</v>
      </c>
      <c r="I38" s="20">
        <f>'[1]Age distribution'!AH69*SUMPRODUCT('[1]Age by Underwriting Class'!$H33:$K33,'T20 Aggregate'!$B58:$E58)+'[1]Age distribution'!K69*SUMPRODUCT('[1]Age by Underwriting Class'!$H33:$K33,'WL Aggregate'!$B58:$E58)</f>
        <v>-8643838442.5525665</v>
      </c>
      <c r="J38" s="20">
        <f>'[1]Age distribution'!AI69*SUMPRODUCT('[1]Age by Underwriting Class'!$H33:$K33,'T20 Aggregate'!$B58:$E58)+'[1]Age distribution'!L69*SUMPRODUCT('[1]Age by Underwriting Class'!$H33:$K33,'WL Aggregate'!$B58:$E58)</f>
        <v>-9257751021.0396862</v>
      </c>
      <c r="K38" s="20">
        <f>'[1]Age distribution'!AJ69*SUMPRODUCT('[1]Age by Underwriting Class'!$H33:$K33,'T20 Aggregate'!$B58:$E58)+'[1]Age distribution'!M69*SUMPRODUCT('[1]Age by Underwriting Class'!$H33:$K33,'WL Aggregate'!$B58:$E58)</f>
        <v>-9881850610.3133736</v>
      </c>
      <c r="L38" s="20">
        <f>'[1]Age distribution'!AK69*SUMPRODUCT('[1]Age by Underwriting Class'!$H33:$K33,'T20 Aggregate'!$B58:$E58)+'[1]Age distribution'!N69*SUMPRODUCT('[1]Age by Underwriting Class'!$H33:$K33,'WL Aggregate'!$B58:$E58)</f>
        <v>-10516894511.051346</v>
      </c>
      <c r="M38" s="20">
        <f>'[1]Age distribution'!AL69*SUMPRODUCT('[1]Age by Underwriting Class'!$H33:$K33,'T20 Aggregate'!$B58:$E58)+'[1]Age distribution'!O69*SUMPRODUCT('[1]Age by Underwriting Class'!$H33:$K33,'WL Aggregate'!$B58:$E58)</f>
        <v>-11163483995.891054</v>
      </c>
      <c r="N38" s="20">
        <f>'[1]Age distribution'!AM69*SUMPRODUCT('[1]Age by Underwriting Class'!$H33:$K33,'T20 Aggregate'!$B58:$E58)+'[1]Age distribution'!P69*SUMPRODUCT('[1]Age by Underwriting Class'!$H33:$K33,'WL Aggregate'!$B58:$E58)</f>
        <v>-11822104548.677641</v>
      </c>
      <c r="O38" s="20">
        <f>'[1]Age distribution'!AN69*SUMPRODUCT('[1]Age by Underwriting Class'!$H33:$K33,'T20 Aggregate'!$B58:$E58)+'[1]Age distribution'!Q69*SUMPRODUCT('[1]Age by Underwriting Class'!$H33:$K33,'WL Aggregate'!$B58:$E58)</f>
        <v>-12493154109.874512</v>
      </c>
      <c r="P38" s="20">
        <f>'[1]Age distribution'!AO69*SUMPRODUCT('[1]Age by Underwriting Class'!$H33:$K33,'T20 Aggregate'!$B58:$E58)+'[1]Age distribution'!R69*SUMPRODUCT('[1]Age by Underwriting Class'!$H33:$K33,'WL Aggregate'!$B58:$E58)</f>
        <v>-13176963336.90517</v>
      </c>
      <c r="Q38" s="20">
        <f>'[1]Age distribution'!AP69*SUMPRODUCT('[1]Age by Underwriting Class'!$H33:$K33,'T20 Aggregate'!$B58:$E58)+'[1]Age distribution'!S69*SUMPRODUCT('[1]Age by Underwriting Class'!$H33:$K33,'WL Aggregate'!$B58:$E58)</f>
        <v>-13873810416.24929</v>
      </c>
      <c r="R38" s="20">
        <f>'[1]Age distribution'!AQ69*SUMPRODUCT('[1]Age by Underwriting Class'!$H33:$K33,'T20 Aggregate'!$B58:$E58)+'[1]Age distribution'!T69*SUMPRODUCT('[1]Age by Underwriting Class'!$H33:$K33,'WL Aggregate'!$B58:$E58)</f>
        <v>-14583932076.888487</v>
      </c>
      <c r="S38" s="20">
        <f>'[1]Age distribution'!AR69*SUMPRODUCT('[1]Age by Underwriting Class'!$H33:$K33,'T20 Aggregate'!$B58:$E58)+'[1]Age distribution'!U69*SUMPRODUCT('[1]Age by Underwriting Class'!$H33:$K33,'WL Aggregate'!$B58:$E58)</f>
        <v>-15307531903.846729</v>
      </c>
      <c r="T38" s="20">
        <f>'[1]Age distribution'!AS69*SUMPRODUCT('[1]Age by Underwriting Class'!$H33:$K33,'T20 Aggregate'!$B58:$E58)+'[1]Age distribution'!V69*SUMPRODUCT('[1]Age by Underwriting Class'!$H33:$K33,'WL Aggregate'!$B58:$E58)</f>
        <v>-16044786699.483656</v>
      </c>
      <c r="U38" s="20">
        <f>'[1]Age distribution'!AT69*SUMPRODUCT('[1]Age by Underwriting Class'!$H33:$K33,'T20 Aggregate'!$B58:$E58)+'[1]Age distribution'!W69*SUMPRODUCT('[1]Age by Underwriting Class'!$H33:$K33,'WL Aggregate'!$B58:$E58)</f>
        <v>-16795851411.139805</v>
      </c>
    </row>
    <row r="39" spans="1:21" x14ac:dyDescent="0.15">
      <c r="A39">
        <v>58</v>
      </c>
      <c r="B39" s="20">
        <f>'[1]Age distribution'!AA70*SUMPRODUCT('[1]Age by Underwriting Class'!$H34:$K34,'T20 Aggregate'!$B59:$E59)+'[1]Age distribution'!D70*SUMPRODUCT('[1]Age by Underwriting Class'!$H34:$K34,'WL Aggregate'!$B59:$E59)</f>
        <v>-4625762392.7866888</v>
      </c>
      <c r="C39" s="20">
        <f>'[1]Age distribution'!AB70*SUMPRODUCT('[1]Age by Underwriting Class'!$H34:$K34,'T20 Aggregate'!$B59:$E59)+'[1]Age distribution'!E70*SUMPRODUCT('[1]Age by Underwriting Class'!$H34:$K34,'WL Aggregate'!$B59:$E59)</f>
        <v>-5248753920.7869377</v>
      </c>
      <c r="D39" s="20">
        <f>'[1]Age distribution'!AC70*SUMPRODUCT('[1]Age by Underwriting Class'!$H34:$K34,'T20 Aggregate'!$B59:$E59)+'[1]Age distribution'!F70*SUMPRODUCT('[1]Age by Underwriting Class'!$H34:$K34,'WL Aggregate'!$B59:$E59)</f>
        <v>-5858416155.769248</v>
      </c>
      <c r="E39" s="20">
        <f>'[1]Age distribution'!AD70*SUMPRODUCT('[1]Age by Underwriting Class'!$H34:$K34,'T20 Aggregate'!$B59:$E59)+'[1]Age distribution'!G70*SUMPRODUCT('[1]Age by Underwriting Class'!$H34:$K34,'WL Aggregate'!$B59:$E59)</f>
        <v>-6463211470.8847265</v>
      </c>
      <c r="F39" s="20">
        <f>'[1]Age distribution'!AE70*SUMPRODUCT('[1]Age by Underwriting Class'!$H34:$K34,'T20 Aggregate'!$B59:$E59)+'[1]Age distribution'!H70*SUMPRODUCT('[1]Age by Underwriting Class'!$H34:$K34,'WL Aggregate'!$B59:$E59)</f>
        <v>-7068446175.7901783</v>
      </c>
      <c r="G39" s="20">
        <f>'[1]Age distribution'!AF70*SUMPRODUCT('[1]Age by Underwriting Class'!$H34:$K34,'T20 Aggregate'!$B59:$E59)+'[1]Age distribution'!I70*SUMPRODUCT('[1]Age by Underwriting Class'!$H34:$K34,'WL Aggregate'!$B59:$E59)</f>
        <v>-7677647857.3492956</v>
      </c>
      <c r="H39" s="20">
        <f>'[1]Age distribution'!AG70*SUMPRODUCT('[1]Age by Underwriting Class'!$H34:$K34,'T20 Aggregate'!$B59:$E59)+'[1]Age distribution'!J70*SUMPRODUCT('[1]Age by Underwriting Class'!$H34:$K34,'WL Aggregate'!$B59:$E59)</f>
        <v>-8293270263.4526224</v>
      </c>
      <c r="I39" s="20">
        <f>'[1]Age distribution'!AH70*SUMPRODUCT('[1]Age by Underwriting Class'!$H34:$K34,'T20 Aggregate'!$B59:$E59)+'[1]Age distribution'!K70*SUMPRODUCT('[1]Age by Underwriting Class'!$H34:$K34,'WL Aggregate'!$B59:$E59)</f>
        <v>-8917083341.696104</v>
      </c>
      <c r="J39" s="20">
        <f>'[1]Age distribution'!AI70*SUMPRODUCT('[1]Age by Underwriting Class'!$H34:$K34,'T20 Aggregate'!$B59:$E59)+'[1]Age distribution'!L70*SUMPRODUCT('[1]Age by Underwriting Class'!$H34:$K34,'WL Aggregate'!$B59:$E59)</f>
        <v>-9550402631.8780937</v>
      </c>
      <c r="K39" s="20">
        <f>'[1]Age distribution'!AJ70*SUMPRODUCT('[1]Age by Underwriting Class'!$H34:$K34,'T20 Aggregate'!$B59:$E59)+'[1]Age distribution'!M70*SUMPRODUCT('[1]Age by Underwriting Class'!$H34:$K34,'WL Aggregate'!$B59:$E59)</f>
        <v>-10194230959.774092</v>
      </c>
      <c r="L39" s="20">
        <f>'[1]Age distribution'!AK70*SUMPRODUCT('[1]Age by Underwriting Class'!$H34:$K34,'T20 Aggregate'!$B59:$E59)+'[1]Age distribution'!N70*SUMPRODUCT('[1]Age by Underwriting Class'!$H34:$K34,'WL Aggregate'!$B59:$E59)</f>
        <v>-10849349565.489733</v>
      </c>
      <c r="M39" s="20">
        <f>'[1]Age distribution'!AL70*SUMPRODUCT('[1]Age by Underwriting Class'!$H34:$K34,'T20 Aggregate'!$B59:$E59)+'[1]Age distribution'!O70*SUMPRODUCT('[1]Age by Underwriting Class'!$H34:$K34,'WL Aggregate'!$B59:$E59)</f>
        <v>-11516378728.806372</v>
      </c>
      <c r="N39" s="20">
        <f>'[1]Age distribution'!AM70*SUMPRODUCT('[1]Age by Underwriting Class'!$H34:$K34,'T20 Aggregate'!$B59:$E59)+'[1]Age distribution'!P70*SUMPRODUCT('[1]Age by Underwriting Class'!$H34:$K34,'WL Aggregate'!$B59:$E59)</f>
        <v>-12195819280.452965</v>
      </c>
      <c r="O39" s="20">
        <f>'[1]Age distribution'!AN70*SUMPRODUCT('[1]Age by Underwriting Class'!$H34:$K34,'T20 Aggregate'!$B59:$E59)+'[1]Age distribution'!Q70*SUMPRODUCT('[1]Age by Underwriting Class'!$H34:$K34,'WL Aggregate'!$B59:$E59)</f>
        <v>-12888081740.397099</v>
      </c>
      <c r="P39" s="20">
        <f>'[1]Age distribution'!AO70*SUMPRODUCT('[1]Age by Underwriting Class'!$H34:$K34,'T20 Aggregate'!$B59:$E59)+'[1]Age distribution'!R70*SUMPRODUCT('[1]Age by Underwriting Class'!$H34:$K34,'WL Aggregate'!$B59:$E59)</f>
        <v>-13593507218.647074</v>
      </c>
      <c r="Q39" s="20">
        <f>'[1]Age distribution'!AP70*SUMPRODUCT('[1]Age by Underwriting Class'!$H34:$K34,'T20 Aggregate'!$B59:$E59)+'[1]Age distribution'!S70*SUMPRODUCT('[1]Age by Underwriting Class'!$H34:$K34,'WL Aggregate'!$B59:$E59)</f>
        <v>-14312382695.580914</v>
      </c>
      <c r="R39" s="20">
        <f>'[1]Age distribution'!AQ70*SUMPRODUCT('[1]Age by Underwriting Class'!$H34:$K34,'T20 Aggregate'!$B59:$E59)+'[1]Age distribution'!T70*SUMPRODUCT('[1]Age by Underwriting Class'!$H34:$K34,'WL Aggregate'!$B59:$E59)</f>
        <v>-15044952383.543917</v>
      </c>
      <c r="S39" s="20">
        <f>'[1]Age distribution'!AR70*SUMPRODUCT('[1]Age by Underwriting Class'!$H34:$K34,'T20 Aggregate'!$B59:$E59)+'[1]Age distribution'!U70*SUMPRODUCT('[1]Age by Underwriting Class'!$H34:$K34,'WL Aggregate'!$B59:$E59)</f>
        <v>-15791426303.192757</v>
      </c>
      <c r="T39" s="20">
        <f>'[1]Age distribution'!AS70*SUMPRODUCT('[1]Age by Underwriting Class'!$H34:$K34,'T20 Aggregate'!$B59:$E59)+'[1]Age distribution'!V70*SUMPRODUCT('[1]Age by Underwriting Class'!$H34:$K34,'WL Aggregate'!$B59:$E59)</f>
        <v>-16551986845.878954</v>
      </c>
      <c r="U39" s="20">
        <f>'[1]Age distribution'!AT70*SUMPRODUCT('[1]Age by Underwriting Class'!$H34:$K34,'T20 Aggregate'!$B59:$E59)+'[1]Age distribution'!W70*SUMPRODUCT('[1]Age by Underwriting Class'!$H34:$K34,'WL Aggregate'!$B59:$E59)</f>
        <v>-17326793857.064495</v>
      </c>
    </row>
    <row r="40" spans="1:21" x14ac:dyDescent="0.15">
      <c r="A40">
        <v>59</v>
      </c>
      <c r="B40" s="20">
        <f>'[1]Age distribution'!AA71*SUMPRODUCT('[1]Age by Underwriting Class'!$H35:$K35,'T20 Aggregate'!$B60:$E60)+'[1]Age distribution'!D71*SUMPRODUCT('[1]Age by Underwriting Class'!$H35:$K35,'WL Aggregate'!$B60:$E60)</f>
        <v>-4765216032.2400808</v>
      </c>
      <c r="C40" s="20">
        <f>'[1]Age distribution'!AB71*SUMPRODUCT('[1]Age by Underwriting Class'!$H35:$K35,'T20 Aggregate'!$B60:$E60)+'[1]Age distribution'!E71*SUMPRODUCT('[1]Age by Underwriting Class'!$H35:$K35,'WL Aggregate'!$B60:$E60)</f>
        <v>-5406988990.9648609</v>
      </c>
      <c r="D40" s="20">
        <f>'[1]Age distribution'!AC71*SUMPRODUCT('[1]Age by Underwriting Class'!$H35:$K35,'T20 Aggregate'!$B60:$E60)+'[1]Age distribution'!F71*SUMPRODUCT('[1]Age by Underwriting Class'!$H35:$K35,'WL Aggregate'!$B60:$E60)</f>
        <v>-6035030816.22577</v>
      </c>
      <c r="E40" s="20">
        <f>'[1]Age distribution'!AD71*SUMPRODUCT('[1]Age by Underwriting Class'!$H35:$K35,'T20 Aggregate'!$B60:$E60)+'[1]Age distribution'!G71*SUMPRODUCT('[1]Age by Underwriting Class'!$H35:$K35,'WL Aggregate'!$B60:$E60)</f>
        <v>-6658058997.7653294</v>
      </c>
      <c r="F40" s="20">
        <f>'[1]Age distribution'!AE71*SUMPRODUCT('[1]Age by Underwriting Class'!$H35:$K35,'T20 Aggregate'!$B60:$E60)+'[1]Age distribution'!H71*SUMPRODUCT('[1]Age by Underwriting Class'!$H35:$K35,'WL Aggregate'!$B60:$E60)</f>
        <v>-7281539815.4530067</v>
      </c>
      <c r="G40" s="20">
        <f>'[1]Age distribution'!AF71*SUMPRODUCT('[1]Age by Underwriting Class'!$H35:$K35,'T20 Aggregate'!$B60:$E60)+'[1]Age distribution'!I71*SUMPRODUCT('[1]Age by Underwriting Class'!$H35:$K35,'WL Aggregate'!$B60:$E60)</f>
        <v>-7909107202.9089565</v>
      </c>
      <c r="H40" s="20">
        <f>'[1]Age distribution'!AG71*SUMPRODUCT('[1]Age by Underwriting Class'!$H35:$K35,'T20 Aggregate'!$B60:$E60)+'[1]Age distribution'!J71*SUMPRODUCT('[1]Age by Underwriting Class'!$H35:$K35,'WL Aggregate'!$B60:$E60)</f>
        <v>-8543288881.5754471</v>
      </c>
      <c r="I40" s="20">
        <f>'[1]Age distribution'!AH71*SUMPRODUCT('[1]Age by Underwriting Class'!$H35:$K35,'T20 Aggregate'!$B60:$E60)+'[1]Age distribution'!K71*SUMPRODUCT('[1]Age by Underwriting Class'!$H35:$K35,'WL Aggregate'!$B60:$E60)</f>
        <v>-9185908157.9572792</v>
      </c>
      <c r="J40" s="20">
        <f>'[1]Age distribution'!AI71*SUMPRODUCT('[1]Age by Underwriting Class'!$H35:$K35,'T20 Aggregate'!$B60:$E60)+'[1]Age distribution'!L71*SUMPRODUCT('[1]Age by Underwriting Class'!$H35:$K35,'WL Aggregate'!$B60:$E60)</f>
        <v>-9838320231.6531048</v>
      </c>
      <c r="K40" s="20">
        <f>'[1]Age distribution'!AJ71*SUMPRODUCT('[1]Age by Underwriting Class'!$H35:$K35,'T20 Aggregate'!$B60:$E60)+'[1]Age distribution'!M71*SUMPRODUCT('[1]Age by Underwriting Class'!$H35:$K35,'WL Aggregate'!$B60:$E60)</f>
        <v>-10501558160.796305</v>
      </c>
      <c r="L40" s="20">
        <f>'[1]Age distribution'!AK71*SUMPRODUCT('[1]Age by Underwriting Class'!$H35:$K35,'T20 Aggregate'!$B60:$E60)+'[1]Age distribution'!N71*SUMPRODUCT('[1]Age by Underwriting Class'!$H35:$K35,'WL Aggregate'!$B60:$E60)</f>
        <v>-11176426737.669811</v>
      </c>
      <c r="M40" s="20">
        <f>'[1]Age distribution'!AL71*SUMPRODUCT('[1]Age by Underwriting Class'!$H35:$K35,'T20 Aggregate'!$B60:$E60)+'[1]Age distribution'!O71*SUMPRODUCT('[1]Age by Underwriting Class'!$H35:$K35,'WL Aggregate'!$B60:$E60)</f>
        <v>-11863564941.734221</v>
      </c>
      <c r="N40" s="20">
        <f>'[1]Age distribution'!AM71*SUMPRODUCT('[1]Age by Underwriting Class'!$H35:$K35,'T20 Aggregate'!$B60:$E60)+'[1]Age distribution'!P71*SUMPRODUCT('[1]Age by Underwriting Class'!$H35:$K35,'WL Aggregate'!$B60:$E60)</f>
        <v>-12563488702.346992</v>
      </c>
      <c r="O40" s="20">
        <f>'[1]Age distribution'!AN71*SUMPRODUCT('[1]Age by Underwriting Class'!$H35:$K35,'T20 Aggregate'!$B60:$E60)+'[1]Age distribution'!Q71*SUMPRODUCT('[1]Age by Underwriting Class'!$H35:$K35,'WL Aggregate'!$B60:$E60)</f>
        <v>-13276620915.490448</v>
      </c>
      <c r="P40" s="20">
        <f>'[1]Age distribution'!AO71*SUMPRODUCT('[1]Age by Underwriting Class'!$H35:$K35,'T20 Aggregate'!$B60:$E60)+'[1]Age distribution'!R71*SUMPRODUCT('[1]Age by Underwriting Class'!$H35:$K35,'WL Aggregate'!$B60:$E60)</f>
        <v>-14003312974.673874</v>
      </c>
      <c r="Q40" s="20">
        <f>'[1]Age distribution'!AP71*SUMPRODUCT('[1]Age by Underwriting Class'!$H35:$K35,'T20 Aggregate'!$B60:$E60)+'[1]Age distribution'!S71*SUMPRODUCT('[1]Age by Underwriting Class'!$H35:$K35,'WL Aggregate'!$B60:$E60)</f>
        <v>-14743860511.921175</v>
      </c>
      <c r="R40" s="20">
        <f>'[1]Age distribution'!AQ71*SUMPRODUCT('[1]Age by Underwriting Class'!$H35:$K35,'T20 Aggregate'!$B60:$E60)+'[1]Age distribution'!T71*SUMPRODUCT('[1]Age by Underwriting Class'!$H35:$K35,'WL Aggregate'!$B60:$E60)</f>
        <v>-15498515101.888437</v>
      </c>
      <c r="S40" s="20">
        <f>'[1]Age distribution'!AR71*SUMPRODUCT('[1]Age by Underwriting Class'!$H35:$K35,'T20 Aggregate'!$B60:$E60)+'[1]Age distribution'!U71*SUMPRODUCT('[1]Age by Underwriting Class'!$H35:$K35,'WL Aggregate'!$B60:$E60)</f>
        <v>-16267493096.760509</v>
      </c>
      <c r="T40" s="20">
        <f>'[1]Age distribution'!AS71*SUMPRODUCT('[1]Age by Underwriting Class'!$H35:$K35,'T20 Aggregate'!$B60:$E60)+'[1]Age distribution'!V71*SUMPRODUCT('[1]Age by Underwriting Class'!$H35:$K35,'WL Aggregate'!$B60:$E60)</f>
        <v>-17050982386.471766</v>
      </c>
      <c r="U40" s="20">
        <f>'[1]Age distribution'!AT71*SUMPRODUCT('[1]Age by Underwriting Class'!$H35:$K35,'T20 Aggregate'!$B60:$E60)+'[1]Age distribution'!W71*SUMPRODUCT('[1]Age by Underwriting Class'!$H35:$K35,'WL Aggregate'!$B60:$E60)</f>
        <v>-17849147635.372307</v>
      </c>
    </row>
    <row r="41" spans="1:21" x14ac:dyDescent="0.15">
      <c r="A41">
        <v>60</v>
      </c>
      <c r="B41" s="20">
        <f>'[1]Age distribution'!AA72*SUMPRODUCT('[1]Age by Underwriting Class'!$H36:$K36,'T20 Aggregate'!$B61:$E61)+'[1]Age distribution'!D72*SUMPRODUCT('[1]Age by Underwriting Class'!$H36:$K36,'WL Aggregate'!$B61:$E61)</f>
        <v>-4899177382.9098759</v>
      </c>
      <c r="C41" s="20">
        <f>'[1]Age distribution'!AB72*SUMPRODUCT('[1]Age by Underwriting Class'!$H36:$K36,'T20 Aggregate'!$B61:$E61)+'[1]Age distribution'!E72*SUMPRODUCT('[1]Age by Underwriting Class'!$H36:$K36,'WL Aggregate'!$B61:$E61)</f>
        <v>-5558992078.2091274</v>
      </c>
      <c r="D41" s="20">
        <f>'[1]Age distribution'!AC72*SUMPRODUCT('[1]Age by Underwriting Class'!$H36:$K36,'T20 Aggregate'!$B61:$E61)+'[1]Age distribution'!F72*SUMPRODUCT('[1]Age by Underwriting Class'!$H36:$K36,'WL Aggregate'!$B61:$E61)</f>
        <v>-6204689625.8171139</v>
      </c>
      <c r="E41" s="20">
        <f>'[1]Age distribution'!AD72*SUMPRODUCT('[1]Age by Underwriting Class'!$H36:$K36,'T20 Aggregate'!$B61:$E61)+'[1]Age distribution'!G72*SUMPRODUCT('[1]Age by Underwriting Class'!$H36:$K36,'WL Aggregate'!$B61:$E61)</f>
        <v>-6845232584.4705982</v>
      </c>
      <c r="F41" s="20">
        <f>'[1]Age distribution'!AE72*SUMPRODUCT('[1]Age by Underwriting Class'!$H36:$K36,'T20 Aggregate'!$B61:$E61)+'[1]Age distribution'!H72*SUMPRODUCT('[1]Age by Underwriting Class'!$H36:$K36,'WL Aggregate'!$B61:$E61)</f>
        <v>-7486240903.9313459</v>
      </c>
      <c r="G41" s="20">
        <f>'[1]Age distribution'!AF72*SUMPRODUCT('[1]Age by Underwriting Class'!$H36:$K36,'T20 Aggregate'!$B61:$E61)+'[1]Age distribution'!I72*SUMPRODUCT('[1]Age by Underwriting Class'!$H36:$K36,'WL Aggregate'!$B61:$E61)</f>
        <v>-8131450676.1797409</v>
      </c>
      <c r="H41" s="20">
        <f>'[1]Age distribution'!AG72*SUMPRODUCT('[1]Age by Underwriting Class'!$H36:$K36,'T20 Aggregate'!$B61:$E61)+'[1]Age distribution'!J72*SUMPRODUCT('[1]Age by Underwriting Class'!$H36:$K36,'WL Aggregate'!$B61:$E61)</f>
        <v>-8783460682.8106766</v>
      </c>
      <c r="I41" s="20">
        <f>'[1]Age distribution'!AH72*SUMPRODUCT('[1]Age by Underwriting Class'!$H36:$K36,'T20 Aggregate'!$B61:$E61)+'[1]Age distribution'!K72*SUMPRODUCT('[1]Age by Underwriting Class'!$H36:$K36,'WL Aggregate'!$B61:$E61)</f>
        <v>-9444145487.7326889</v>
      </c>
      <c r="J41" s="20">
        <f>'[1]Age distribution'!AI72*SUMPRODUCT('[1]Age by Underwriting Class'!$H36:$K36,'T20 Aggregate'!$B61:$E61)+'[1]Age distribution'!L72*SUMPRODUCT('[1]Age by Underwriting Class'!$H36:$K36,'WL Aggregate'!$B61:$E61)</f>
        <v>-10114898388.369886</v>
      </c>
      <c r="K41" s="20">
        <f>'[1]Age distribution'!AJ72*SUMPRODUCT('[1]Age by Underwriting Class'!$H36:$K36,'T20 Aggregate'!$B61:$E61)+'[1]Age distribution'!M72*SUMPRODUCT('[1]Age by Underwriting Class'!$H36:$K36,'WL Aggregate'!$B61:$E61)</f>
        <v>-10796781484.53224</v>
      </c>
      <c r="L41" s="20">
        <f>'[1]Age distribution'!AK72*SUMPRODUCT('[1]Age by Underwriting Class'!$H36:$K36,'T20 Aggregate'!$B61:$E61)+'[1]Age distribution'!N72*SUMPRODUCT('[1]Age by Underwriting Class'!$H36:$K36,'WL Aggregate'!$B61:$E61)</f>
        <v>-11490622193.093149</v>
      </c>
      <c r="M41" s="20">
        <f>'[1]Age distribution'!AL72*SUMPRODUCT('[1]Age by Underwriting Class'!$H36:$K36,'T20 Aggregate'!$B61:$E61)+'[1]Age distribution'!O72*SUMPRODUCT('[1]Age by Underwriting Class'!$H36:$K36,'WL Aggregate'!$B61:$E61)</f>
        <v>-12197077456.718027</v>
      </c>
      <c r="N41" s="20">
        <f>'[1]Age distribution'!AM72*SUMPRODUCT('[1]Age by Underwriting Class'!$H36:$K36,'T20 Aggregate'!$B61:$E61)+'[1]Age distribution'!P72*SUMPRODUCT('[1]Age by Underwriting Class'!$H36:$K36,'WL Aggregate'!$B61:$E61)</f>
        <v>-12916677708.743402</v>
      </c>
      <c r="O41" s="20">
        <f>'[1]Age distribution'!AN72*SUMPRODUCT('[1]Age by Underwriting Class'!$H36:$K36,'T20 Aggregate'!$B61:$E61)+'[1]Age distribution'!Q72*SUMPRODUCT('[1]Age by Underwriting Class'!$H36:$K36,'WL Aggregate'!$B61:$E61)</f>
        <v>-13649857733.745228</v>
      </c>
      <c r="P41" s="20">
        <f>'[1]Age distribution'!AO72*SUMPRODUCT('[1]Age by Underwriting Class'!$H36:$K36,'T20 Aggregate'!$B61:$E61)+'[1]Age distribution'!R72*SUMPRODUCT('[1]Age by Underwriting Class'!$H36:$K36,'WL Aggregate'!$B61:$E61)</f>
        <v>-14396978803.72493</v>
      </c>
      <c r="Q41" s="20">
        <f>'[1]Age distribution'!AP72*SUMPRODUCT('[1]Age by Underwriting Class'!$H36:$K36,'T20 Aggregate'!$B61:$E61)+'[1]Age distribution'!S72*SUMPRODUCT('[1]Age by Underwriting Class'!$H36:$K36,'WL Aggregate'!$B61:$E61)</f>
        <v>-15158344861.612986</v>
      </c>
      <c r="R41" s="20">
        <f>'[1]Age distribution'!AQ72*SUMPRODUCT('[1]Age by Underwriting Class'!$H36:$K36,'T20 Aggregate'!$B61:$E61)+'[1]Age distribution'!T72*SUMPRODUCT('[1]Age by Underwriting Class'!$H36:$K36,'WL Aggregate'!$B61:$E61)</f>
        <v>-15934214554.41655</v>
      </c>
      <c r="S41" s="20">
        <f>'[1]Age distribution'!AR72*SUMPRODUCT('[1]Age by Underwriting Class'!$H36:$K36,'T20 Aggregate'!$B61:$E61)+'[1]Age distribution'!U72*SUMPRODUCT('[1]Age by Underwriting Class'!$H36:$K36,'WL Aggregate'!$B61:$E61)</f>
        <v>-16724810316.48563</v>
      </c>
      <c r="T41" s="20">
        <f>'[1]Age distribution'!AS72*SUMPRODUCT('[1]Age by Underwriting Class'!$H36:$K36,'T20 Aggregate'!$B61:$E61)+'[1]Age distribution'!V72*SUMPRODUCT('[1]Age by Underwriting Class'!$H36:$K36,'WL Aggregate'!$B61:$E61)</f>
        <v>-17530325319.779423</v>
      </c>
      <c r="U41" s="20">
        <f>'[1]Age distribution'!AT72*SUMPRODUCT('[1]Age by Underwriting Class'!$H36:$K36,'T20 Aggregate'!$B61:$E61)+'[1]Age distribution'!W72*SUMPRODUCT('[1]Age by Underwriting Class'!$H36:$K36,'WL Aggregate'!$B61:$E61)</f>
        <v>-18350928857.747452</v>
      </c>
    </row>
    <row r="42" spans="1:21" x14ac:dyDescent="0.15">
      <c r="A42">
        <v>61</v>
      </c>
      <c r="B42" s="20">
        <f>'[1]Age distribution'!AA73*SUMPRODUCT('[1]Age by Underwriting Class'!$H37:$K37,'T20 Aggregate'!$B62:$E62)+'[1]Age distribution'!D73*SUMPRODUCT('[1]Age by Underwriting Class'!$H37:$K37,'WL Aggregate'!$B62:$E62)</f>
        <v>-5045525830.6868534</v>
      </c>
      <c r="C42" s="20">
        <f>'[1]Age distribution'!AB73*SUMPRODUCT('[1]Age by Underwriting Class'!$H37:$K37,'T20 Aggregate'!$B62:$E62)+'[1]Age distribution'!E73*SUMPRODUCT('[1]Age by Underwriting Class'!$H37:$K37,'WL Aggregate'!$B62:$E62)</f>
        <v>-5725050540.3273554</v>
      </c>
      <c r="D42" s="20">
        <f>'[1]Age distribution'!AC73*SUMPRODUCT('[1]Age by Underwriting Class'!$H37:$K37,'T20 Aggregate'!$B62:$E62)+'[1]Age distribution'!F73*SUMPRODUCT('[1]Age by Underwriting Class'!$H37:$K37,'WL Aggregate'!$B62:$E62)</f>
        <v>-6390036394.2039557</v>
      </c>
      <c r="E42" s="20">
        <f>'[1]Age distribution'!AD73*SUMPRODUCT('[1]Age by Underwriting Class'!$H37:$K37,'T20 Aggregate'!$B62:$E62)+'[1]Age distribution'!G73*SUMPRODUCT('[1]Age by Underwriting Class'!$H37:$K37,'WL Aggregate'!$B62:$E62)</f>
        <v>-7049713681.0122881</v>
      </c>
      <c r="F42" s="20">
        <f>'[1]Age distribution'!AE73*SUMPRODUCT('[1]Age by Underwriting Class'!$H37:$K37,'T20 Aggregate'!$B62:$E62)+'[1]Age distribution'!H73*SUMPRODUCT('[1]Age by Underwriting Class'!$H37:$K37,'WL Aggregate'!$B62:$E62)</f>
        <v>-7709870229.9069109</v>
      </c>
      <c r="G42" s="20">
        <f>'[1]Age distribution'!AF73*SUMPRODUCT('[1]Age by Underwriting Class'!$H37:$K37,'T20 Aggregate'!$B62:$E62)+'[1]Age distribution'!I73*SUMPRODUCT('[1]Age by Underwriting Class'!$H37:$K37,'WL Aggregate'!$B62:$E62)</f>
        <v>-8374353737.576375</v>
      </c>
      <c r="H42" s="20">
        <f>'[1]Age distribution'!AG73*SUMPRODUCT('[1]Age by Underwriting Class'!$H37:$K37,'T20 Aggregate'!$B62:$E62)+'[1]Age distribution'!J73*SUMPRODUCT('[1]Age by Underwriting Class'!$H37:$K37,'WL Aggregate'!$B62:$E62)</f>
        <v>-9045840616.536602</v>
      </c>
      <c r="I42" s="20">
        <f>'[1]Age distribution'!AH73*SUMPRODUCT('[1]Age by Underwriting Class'!$H37:$K37,'T20 Aggregate'!$B62:$E62)+'[1]Age distribution'!K73*SUMPRODUCT('[1]Age by Underwriting Class'!$H37:$K37,'WL Aggregate'!$B62:$E62)</f>
        <v>-9726261427.7537651</v>
      </c>
      <c r="J42" s="20">
        <f>'[1]Age distribution'!AI73*SUMPRODUCT('[1]Age by Underwriting Class'!$H37:$K37,'T20 Aggregate'!$B62:$E62)+'[1]Age distribution'!L73*SUMPRODUCT('[1]Age by Underwriting Class'!$H37:$K37,'WL Aggregate'!$B62:$E62)</f>
        <v>-10417051089.295477</v>
      </c>
      <c r="K42" s="20">
        <f>'[1]Age distribution'!AJ73*SUMPRODUCT('[1]Age by Underwriting Class'!$H37:$K37,'T20 Aggregate'!$B62:$E62)+'[1]Age distribution'!M73*SUMPRODUCT('[1]Age by Underwriting Class'!$H37:$K37,'WL Aggregate'!$B62:$E62)</f>
        <v>-11119303428.065136</v>
      </c>
      <c r="L42" s="20">
        <f>'[1]Age distribution'!AK73*SUMPRODUCT('[1]Age by Underwriting Class'!$H37:$K37,'T20 Aggregate'!$B62:$E62)+'[1]Age distribution'!N73*SUMPRODUCT('[1]Age by Underwriting Class'!$H37:$K37,'WL Aggregate'!$B62:$E62)</f>
        <v>-11833870577.570311</v>
      </c>
      <c r="M42" s="20">
        <f>'[1]Age distribution'!AL73*SUMPRODUCT('[1]Age by Underwriting Class'!$H37:$K37,'T20 Aggregate'!$B62:$E62)+'[1]Age distribution'!O73*SUMPRODUCT('[1]Age by Underwriting Class'!$H37:$K37,'WL Aggregate'!$B62:$E62)</f>
        <v>-12561429104.697351</v>
      </c>
      <c r="N42" s="20">
        <f>'[1]Age distribution'!AM73*SUMPRODUCT('[1]Age by Underwriting Class'!$H37:$K37,'T20 Aggregate'!$B62:$E62)+'[1]Age distribution'!P73*SUMPRODUCT('[1]Age by Underwriting Class'!$H37:$K37,'WL Aggregate'!$B62:$E62)</f>
        <v>-13302525287.911339</v>
      </c>
      <c r="O42" s="20">
        <f>'[1]Age distribution'!AN73*SUMPRODUCT('[1]Age by Underwriting Class'!$H37:$K37,'T20 Aggregate'!$B62:$E62)+'[1]Age distribution'!Q73*SUMPRODUCT('[1]Age by Underwriting Class'!$H37:$K37,'WL Aggregate'!$B62:$E62)</f>
        <v>-14057606899.692692</v>
      </c>
      <c r="P42" s="20">
        <f>'[1]Age distribution'!AO73*SUMPRODUCT('[1]Age by Underwriting Class'!$H37:$K37,'T20 Aggregate'!$B62:$E62)+'[1]Age distribution'!R73*SUMPRODUCT('[1]Age by Underwriting Class'!$H37:$K37,'WL Aggregate'!$B62:$E62)</f>
        <v>-14827046003.976362</v>
      </c>
      <c r="Q42" s="20">
        <f>'[1]Age distribution'!AP73*SUMPRODUCT('[1]Age by Underwriting Class'!$H37:$K37,'T20 Aggregate'!$B62:$E62)+'[1]Age distribution'!S73*SUMPRODUCT('[1]Age by Underwriting Class'!$H37:$K37,'WL Aggregate'!$B62:$E62)</f>
        <v>-15611155623.089754</v>
      </c>
      <c r="R42" s="20">
        <f>'[1]Age distribution'!AQ73*SUMPRODUCT('[1]Age by Underwriting Class'!$H37:$K37,'T20 Aggregate'!$B62:$E62)+'[1]Age distribution'!T73*SUMPRODUCT('[1]Age by Underwriting Class'!$H37:$K37,'WL Aggregate'!$B62:$E62)</f>
        <v>-16410202130.355089</v>
      </c>
      <c r="S42" s="20">
        <f>'[1]Age distribution'!AR73*SUMPRODUCT('[1]Age by Underwriting Class'!$H37:$K37,'T20 Aggregate'!$B62:$E62)+'[1]Age distribution'!U73*SUMPRODUCT('[1]Age by Underwriting Class'!$H37:$K37,'WL Aggregate'!$B62:$E62)</f>
        <v>-17224414604.691307</v>
      </c>
      <c r="T42" s="20">
        <f>'[1]Age distribution'!AS73*SUMPRODUCT('[1]Age by Underwriting Class'!$H37:$K37,'T20 Aggregate'!$B62:$E62)+'[1]Age distribution'!V73*SUMPRODUCT('[1]Age by Underwriting Class'!$H37:$K37,'WL Aggregate'!$B62:$E62)</f>
        <v>-18053991988.499092</v>
      </c>
      <c r="U42" s="20">
        <f>'[1]Age distribution'!AT73*SUMPRODUCT('[1]Age by Underwriting Class'!$H37:$K37,'T20 Aggregate'!$B62:$E62)+'[1]Age distribution'!W73*SUMPRODUCT('[1]Age by Underwriting Class'!$H37:$K37,'WL Aggregate'!$B62:$E62)</f>
        <v>-18899108632.369522</v>
      </c>
    </row>
    <row r="43" spans="1:21" x14ac:dyDescent="0.15">
      <c r="A43">
        <v>62</v>
      </c>
      <c r="B43" s="20">
        <f>'[1]Age distribution'!AA74*SUMPRODUCT('[1]Age by Underwriting Class'!$H38:$K38,'T20 Aggregate'!$B63:$E63)+'[1]Age distribution'!D74*SUMPRODUCT('[1]Age by Underwriting Class'!$H38:$K38,'WL Aggregate'!$B63:$E63)</f>
        <v>-5186416171.3388872</v>
      </c>
      <c r="C43" s="20">
        <f>'[1]Age distribution'!AB74*SUMPRODUCT('[1]Age by Underwriting Class'!$H38:$K38,'T20 Aggregate'!$B63:$E63)+'[1]Age distribution'!E74*SUMPRODUCT('[1]Age by Underwriting Class'!$H38:$K38,'WL Aggregate'!$B63:$E63)</f>
        <v>-5884915804.7109146</v>
      </c>
      <c r="D43" s="20">
        <f>'[1]Age distribution'!AC74*SUMPRODUCT('[1]Age by Underwriting Class'!$H38:$K38,'T20 Aggregate'!$B63:$E63)+'[1]Age distribution'!F74*SUMPRODUCT('[1]Age by Underwriting Class'!$H38:$K38,'WL Aggregate'!$B63:$E63)</f>
        <v>-6568470601.9693193</v>
      </c>
      <c r="E43" s="20">
        <f>'[1]Age distribution'!AD74*SUMPRODUCT('[1]Age by Underwriting Class'!$H38:$K38,'T20 Aggregate'!$B63:$E63)+'[1]Age distribution'!G74*SUMPRODUCT('[1]Age by Underwriting Class'!$H38:$K38,'WL Aggregate'!$B63:$E63)</f>
        <v>-7246568596.7033873</v>
      </c>
      <c r="F43" s="20">
        <f>'[1]Age distribution'!AE74*SUMPRODUCT('[1]Age by Underwriting Class'!$H38:$K38,'T20 Aggregate'!$B63:$E63)+'[1]Age distribution'!H74*SUMPRODUCT('[1]Age by Underwriting Class'!$H38:$K38,'WL Aggregate'!$B63:$E63)</f>
        <v>-7925159236.3506031</v>
      </c>
      <c r="G43" s="20">
        <f>'[1]Age distribution'!AF74*SUMPRODUCT('[1]Age by Underwriting Class'!$H38:$K38,'T20 Aggregate'!$B63:$E63)+'[1]Age distribution'!I74*SUMPRODUCT('[1]Age by Underwriting Class'!$H38:$K38,'WL Aggregate'!$B63:$E63)</f>
        <v>-8608197659.9782448</v>
      </c>
      <c r="H43" s="20">
        <f>'[1]Age distribution'!AG74*SUMPRODUCT('[1]Age by Underwriting Class'!$H38:$K38,'T20 Aggregate'!$B63:$E63)+'[1]Age distribution'!J74*SUMPRODUCT('[1]Age by Underwriting Class'!$H38:$K38,'WL Aggregate'!$B63:$E63)</f>
        <v>-9298435015.7559109</v>
      </c>
      <c r="I43" s="20">
        <f>'[1]Age distribution'!AH74*SUMPRODUCT('[1]Age by Underwriting Class'!$H38:$K38,'T20 Aggregate'!$B63:$E63)+'[1]Age distribution'!K74*SUMPRODUCT('[1]Age by Underwriting Class'!$H38:$K38,'WL Aggregate'!$B63:$E63)</f>
        <v>-9997855773.2811604</v>
      </c>
      <c r="J43" s="20">
        <f>'[1]Age distribution'!AI74*SUMPRODUCT('[1]Age by Underwriting Class'!$H38:$K38,'T20 Aggregate'!$B63:$E63)+'[1]Age distribution'!L74*SUMPRODUCT('[1]Age by Underwriting Class'!$H38:$K38,'WL Aggregate'!$B63:$E63)</f>
        <v>-10707934919.011335</v>
      </c>
      <c r="K43" s="20">
        <f>'[1]Age distribution'!AJ74*SUMPRODUCT('[1]Age by Underwriting Class'!$H38:$K38,'T20 Aggregate'!$B63:$E63)+'[1]Age distribution'!M74*SUMPRODUCT('[1]Age by Underwriting Class'!$H38:$K38,'WL Aggregate'!$B63:$E63)</f>
        <v>-11429796823.67226</v>
      </c>
      <c r="L43" s="20">
        <f>'[1]Age distribution'!AK74*SUMPRODUCT('[1]Age by Underwriting Class'!$H38:$K38,'T20 Aggregate'!$B63:$E63)+'[1]Age distribution'!N74*SUMPRODUCT('[1]Age by Underwriting Class'!$H38:$K38,'WL Aggregate'!$B63:$E63)</f>
        <v>-12164317415.591749</v>
      </c>
      <c r="M43" s="20">
        <f>'[1]Age distribution'!AL74*SUMPRODUCT('[1]Age by Underwriting Class'!$H38:$K38,'T20 Aggregate'!$B63:$E63)+'[1]Age distribution'!O74*SUMPRODUCT('[1]Age by Underwriting Class'!$H38:$K38,'WL Aggregate'!$B63:$E63)</f>
        <v>-12912192153.986162</v>
      </c>
      <c r="N43" s="20">
        <f>'[1]Age distribution'!AM74*SUMPRODUCT('[1]Age by Underwriting Class'!$H38:$K38,'T20 Aggregate'!$B63:$E63)+'[1]Age distribution'!P74*SUMPRODUCT('[1]Age by Underwriting Class'!$H38:$K38,'WL Aggregate'!$B63:$E63)</f>
        <v>-13673982571.500546</v>
      </c>
      <c r="O43" s="20">
        <f>'[1]Age distribution'!AN74*SUMPRODUCT('[1]Age by Underwriting Class'!$H38:$K38,'T20 Aggregate'!$B63:$E63)+'[1]Age distribution'!Q74*SUMPRODUCT('[1]Age by Underwriting Class'!$H38:$K38,'WL Aggregate'!$B63:$E63)</f>
        <v>-14450148944.132183</v>
      </c>
      <c r="P43" s="20">
        <f>'[1]Age distribution'!AO74*SUMPRODUCT('[1]Age by Underwriting Class'!$H38:$K38,'T20 Aggregate'!$B63:$E63)+'[1]Age distribution'!R74*SUMPRODUCT('[1]Age by Underwriting Class'!$H38:$K38,'WL Aggregate'!$B63:$E63)</f>
        <v>-15241073725.261307</v>
      </c>
      <c r="Q43" s="20">
        <f>'[1]Age distribution'!AP74*SUMPRODUCT('[1]Age by Underwriting Class'!$H38:$K38,'T20 Aggregate'!$B63:$E63)+'[1]Age distribution'!S74*SUMPRODUCT('[1]Age by Underwriting Class'!$H38:$K38,'WL Aggregate'!$B63:$E63)</f>
        <v>-16047078677.993549</v>
      </c>
      <c r="R43" s="20">
        <f>'[1]Age distribution'!AQ74*SUMPRODUCT('[1]Age by Underwriting Class'!$H38:$K38,'T20 Aggregate'!$B63:$E63)+'[1]Age distribution'!T74*SUMPRODUCT('[1]Age by Underwriting Class'!$H38:$K38,'WL Aggregate'!$B63:$E63)</f>
        <v>-16868437613.811075</v>
      </c>
      <c r="S43" s="20">
        <f>'[1]Age distribution'!AR74*SUMPRODUCT('[1]Age by Underwriting Class'!$H38:$K38,'T20 Aggregate'!$B63:$E63)+'[1]Age distribution'!U74*SUMPRODUCT('[1]Age by Underwriting Class'!$H38:$K38,'WL Aggregate'!$B63:$E63)</f>
        <v>-17705386008.390667</v>
      </c>
      <c r="T43" s="20">
        <f>'[1]Age distribution'!AS74*SUMPRODUCT('[1]Age by Underwriting Class'!$H38:$K38,'T20 Aggregate'!$B63:$E63)+'[1]Age distribution'!V74*SUMPRODUCT('[1]Age by Underwriting Class'!$H38:$K38,'WL Aggregate'!$B63:$E63)</f>
        <v>-18558128359.36422</v>
      </c>
      <c r="U43" s="20">
        <f>'[1]Age distribution'!AT74*SUMPRODUCT('[1]Age by Underwriting Class'!$H38:$K38,'T20 Aggregate'!$B63:$E63)+'[1]Age distribution'!W74*SUMPRODUCT('[1]Age by Underwriting Class'!$H38:$K38,'WL Aggregate'!$B63:$E63)</f>
        <v>-19426843885.856838</v>
      </c>
    </row>
    <row r="44" spans="1:21" x14ac:dyDescent="0.15">
      <c r="A44">
        <v>63</v>
      </c>
      <c r="B44" s="20">
        <f>'[1]Age distribution'!AA75*SUMPRODUCT('[1]Age by Underwriting Class'!$H39:$K39,'T20 Aggregate'!$B64:$E64)+'[1]Age distribution'!D75*SUMPRODUCT('[1]Age by Underwriting Class'!$H39:$K39,'WL Aggregate'!$B64:$E64)</f>
        <v>-5336759943.7406187</v>
      </c>
      <c r="C44" s="20">
        <f>'[1]Age distribution'!AB75*SUMPRODUCT('[1]Age by Underwriting Class'!$H39:$K39,'T20 Aggregate'!$B64:$E64)+'[1]Age distribution'!E75*SUMPRODUCT('[1]Age by Underwriting Class'!$H39:$K39,'WL Aggregate'!$B64:$E64)</f>
        <v>-6055507676.4616165</v>
      </c>
      <c r="D44" s="20">
        <f>'[1]Age distribution'!AC75*SUMPRODUCT('[1]Age by Underwriting Class'!$H39:$K39,'T20 Aggregate'!$B64:$E64)+'[1]Age distribution'!F75*SUMPRODUCT('[1]Age by Underwriting Class'!$H39:$K39,'WL Aggregate'!$B64:$E64)</f>
        <v>-6758877352.3313923</v>
      </c>
      <c r="E44" s="20">
        <f>'[1]Age distribution'!AD75*SUMPRODUCT('[1]Age by Underwriting Class'!$H39:$K39,'T20 Aggregate'!$B64:$E64)+'[1]Age distribution'!G75*SUMPRODUCT('[1]Age by Underwriting Class'!$H39:$K39,'WL Aggregate'!$B64:$E64)</f>
        <v>-7456632043.9479342</v>
      </c>
      <c r="F44" s="20">
        <f>'[1]Age distribution'!AE75*SUMPRODUCT('[1]Age by Underwriting Class'!$H39:$K39,'T20 Aggregate'!$B64:$E64)+'[1]Age distribution'!H75*SUMPRODUCT('[1]Age by Underwriting Class'!$H39:$K39,'WL Aggregate'!$B64:$E64)</f>
        <v>-8154893661.2627068</v>
      </c>
      <c r="G44" s="20">
        <f>'[1]Age distribution'!AF75*SUMPRODUCT('[1]Age by Underwriting Class'!$H39:$K39,'T20 Aggregate'!$B64:$E64)+'[1]Age distribution'!I75*SUMPRODUCT('[1]Age by Underwriting Class'!$H39:$K39,'WL Aggregate'!$B64:$E64)</f>
        <v>-8857731994.8688431</v>
      </c>
      <c r="H44" s="20">
        <f>'[1]Age distribution'!AG75*SUMPRODUCT('[1]Age by Underwriting Class'!$H39:$K39,'T20 Aggregate'!$B64:$E64)+'[1]Age distribution'!J75*SUMPRODUCT('[1]Age by Underwriting Class'!$H39:$K39,'WL Aggregate'!$B64:$E64)</f>
        <v>-9567977943.1874752</v>
      </c>
      <c r="I44" s="20">
        <f>'[1]Age distribution'!AH75*SUMPRODUCT('[1]Age by Underwriting Class'!$H39:$K39,'T20 Aggregate'!$B64:$E64)+'[1]Age distribution'!K75*SUMPRODUCT('[1]Age by Underwriting Class'!$H39:$K39,'WL Aggregate'!$B64:$E64)</f>
        <v>-10287673501.59807</v>
      </c>
      <c r="J44" s="20">
        <f>'[1]Age distribution'!AI75*SUMPRODUCT('[1]Age by Underwriting Class'!$H39:$K39,'T20 Aggregate'!$B64:$E64)+'[1]Age distribution'!L75*SUMPRODUCT('[1]Age by Underwriting Class'!$H39:$K39,'WL Aggregate'!$B64:$E64)</f>
        <v>-11018336413.448446</v>
      </c>
      <c r="K44" s="20">
        <f>'[1]Age distribution'!AJ75*SUMPRODUCT('[1]Age by Underwriting Class'!$H39:$K39,'T20 Aggregate'!$B64:$E64)+'[1]Age distribution'!M75*SUMPRODUCT('[1]Age by Underwriting Class'!$H39:$K39,'WL Aggregate'!$B64:$E64)</f>
        <v>-11761123642.710117</v>
      </c>
      <c r="L44" s="20">
        <f>'[1]Age distribution'!AK75*SUMPRODUCT('[1]Age by Underwriting Class'!$H39:$K39,'T20 Aggregate'!$B64:$E64)+'[1]Age distribution'!N75*SUMPRODUCT('[1]Age by Underwriting Class'!$H39:$K39,'WL Aggregate'!$B64:$E64)</f>
        <v>-12516936509.1112</v>
      </c>
      <c r="M44" s="20">
        <f>'[1]Age distribution'!AL75*SUMPRODUCT('[1]Age by Underwriting Class'!$H39:$K39,'T20 Aggregate'!$B64:$E64)+'[1]Age distribution'!O75*SUMPRODUCT('[1]Age by Underwriting Class'!$H39:$K39,'WL Aggregate'!$B64:$E64)</f>
        <v>-13286490631.831833</v>
      </c>
      <c r="N44" s="20">
        <f>'[1]Age distribution'!AM75*SUMPRODUCT('[1]Age by Underwriting Class'!$H39:$K39,'T20 Aggregate'!$B64:$E64)+'[1]Age distribution'!P75*SUMPRODUCT('[1]Age by Underwriting Class'!$H39:$K39,'WL Aggregate'!$B64:$E64)</f>
        <v>-14070363821.218925</v>
      </c>
      <c r="O44" s="20">
        <f>'[1]Age distribution'!AN75*SUMPRODUCT('[1]Age by Underwriting Class'!$H39:$K39,'T20 Aggregate'!$B64:$E64)+'[1]Age distribution'!Q75*SUMPRODUCT('[1]Age by Underwriting Class'!$H39:$K39,'WL Aggregate'!$B64:$E64)</f>
        <v>-14869029695.745083</v>
      </c>
      <c r="P44" s="20">
        <f>'[1]Age distribution'!AO75*SUMPRODUCT('[1]Age by Underwriting Class'!$H39:$K39,'T20 Aggregate'!$B64:$E64)+'[1]Age distribution'!R75*SUMPRODUCT('[1]Age by Underwriting Class'!$H39:$K39,'WL Aggregate'!$B64:$E64)</f>
        <v>-15682881795.34473</v>
      </c>
      <c r="Q44" s="20">
        <f>'[1]Age distribution'!AP75*SUMPRODUCT('[1]Age by Underwriting Class'!$H39:$K39,'T20 Aggregate'!$B64:$E64)+'[1]Age distribution'!S75*SUMPRODUCT('[1]Age by Underwriting Class'!$H39:$K39,'WL Aggregate'!$B64:$E64)</f>
        <v>-16512251210.388714</v>
      </c>
      <c r="R44" s="20">
        <f>'[1]Age distribution'!AQ75*SUMPRODUCT('[1]Age by Underwriting Class'!$H39:$K39,'T20 Aggregate'!$B64:$E64)+'[1]Age distribution'!T75*SUMPRODUCT('[1]Age by Underwriting Class'!$H39:$K39,'WL Aggregate'!$B64:$E64)</f>
        <v>-17357419689.603294</v>
      </c>
      <c r="S44" s="20">
        <f>'[1]Age distribution'!AR75*SUMPRODUCT('[1]Age by Underwriting Class'!$H39:$K39,'T20 Aggregate'!$B64:$E64)+'[1]Age distribution'!U75*SUMPRODUCT('[1]Age by Underwriting Class'!$H39:$K39,'WL Aggregate'!$B64:$E64)</f>
        <v>-18218629534.631466</v>
      </c>
      <c r="T44" s="20">
        <f>'[1]Age distribution'!AS75*SUMPRODUCT('[1]Age by Underwriting Class'!$H39:$K39,'T20 Aggregate'!$B64:$E64)+'[1]Age distribution'!V75*SUMPRODUCT('[1]Age by Underwriting Class'!$H39:$K39,'WL Aggregate'!$B64:$E64)</f>
        <v>-19096091171.080139</v>
      </c>
      <c r="U44" s="20">
        <f>'[1]Age distribution'!AT75*SUMPRODUCT('[1]Age by Underwriting Class'!$H39:$K39,'T20 Aggregate'!$B64:$E64)+'[1]Age distribution'!W75*SUMPRODUCT('[1]Age by Underwriting Class'!$H39:$K39,'WL Aggregate'!$B64:$E64)</f>
        <v>-19989989013.276344</v>
      </c>
    </row>
    <row r="45" spans="1:21" x14ac:dyDescent="0.15">
      <c r="A45">
        <v>64</v>
      </c>
      <c r="B45" s="20">
        <f>'[1]Age distribution'!AA76*SUMPRODUCT('[1]Age by Underwriting Class'!$H40:$K40,'T20 Aggregate'!$B65:$E65)+'[1]Age distribution'!D76*SUMPRODUCT('[1]Age by Underwriting Class'!$H40:$K40,'WL Aggregate'!$B65:$E65)</f>
        <v>-5482506292.7255316</v>
      </c>
      <c r="C45" s="20">
        <f>'[1]Age distribution'!AB76*SUMPRODUCT('[1]Age by Underwriting Class'!$H40:$K40,'T20 Aggregate'!$B65:$E65)+'[1]Age distribution'!E76*SUMPRODUCT('[1]Age by Underwriting Class'!$H40:$K40,'WL Aggregate'!$B65:$E65)</f>
        <v>-6220882949.9231005</v>
      </c>
      <c r="D45" s="20">
        <f>'[1]Age distribution'!AC76*SUMPRODUCT('[1]Age by Underwriting Class'!$H40:$K40,'T20 Aggregate'!$B65:$E65)+'[1]Age distribution'!F76*SUMPRODUCT('[1]Age by Underwriting Class'!$H40:$K40,'WL Aggregate'!$B65:$E65)</f>
        <v>-6943461577.1651325</v>
      </c>
      <c r="E45" s="20">
        <f>'[1]Age distribution'!AD76*SUMPRODUCT('[1]Age by Underwriting Class'!$H40:$K40,'T20 Aggregate'!$B65:$E65)+'[1]Age distribution'!G76*SUMPRODUCT('[1]Age by Underwriting Class'!$H40:$K40,'WL Aggregate'!$B65:$E65)</f>
        <v>-7660271875.5285139</v>
      </c>
      <c r="F45" s="20">
        <f>'[1]Age distribution'!AE76*SUMPRODUCT('[1]Age by Underwriting Class'!$H40:$K40,'T20 Aggregate'!$B65:$E65)+'[1]Age distribution'!H76*SUMPRODUCT('[1]Age by Underwriting Class'!$H40:$K40,'WL Aggregate'!$B65:$E65)</f>
        <v>-8377602943.677269</v>
      </c>
      <c r="G45" s="20">
        <f>'[1]Age distribution'!AF76*SUMPRODUCT('[1]Age by Underwriting Class'!$H40:$K40,'T20 Aggregate'!$B65:$E65)+'[1]Age distribution'!I76*SUMPRODUCT('[1]Age by Underwriting Class'!$H40:$K40,'WL Aggregate'!$B65:$E65)</f>
        <v>-9099635717.7547016</v>
      </c>
      <c r="H45" s="20">
        <f>'[1]Age distribution'!AG76*SUMPRODUCT('[1]Age by Underwriting Class'!$H40:$K40,'T20 Aggregate'!$B65:$E65)+'[1]Age distribution'!J76*SUMPRODUCT('[1]Age by Underwriting Class'!$H40:$K40,'WL Aggregate'!$B65:$E65)</f>
        <v>-9829278407.7180824</v>
      </c>
      <c r="I45" s="20">
        <f>'[1]Age distribution'!AH76*SUMPRODUCT('[1]Age by Underwriting Class'!$H40:$K40,'T20 Aggregate'!$B65:$E65)+'[1]Age distribution'!K76*SUMPRODUCT('[1]Age by Underwriting Class'!$H40:$K40,'WL Aggregate'!$B65:$E65)</f>
        <v>-10568628775.62447</v>
      </c>
      <c r="J45" s="20">
        <f>'[1]Age distribution'!AI76*SUMPRODUCT('[1]Age by Underwriting Class'!$H40:$K40,'T20 Aggregate'!$B65:$E65)+'[1]Age distribution'!L76*SUMPRODUCT('[1]Age by Underwriting Class'!$H40:$K40,'WL Aggregate'!$B65:$E65)</f>
        <v>-11319246014.23181</v>
      </c>
      <c r="K45" s="20">
        <f>'[1]Age distribution'!AJ76*SUMPRODUCT('[1]Age by Underwriting Class'!$H40:$K40,'T20 Aggregate'!$B65:$E65)+'[1]Age distribution'!M76*SUMPRODUCT('[1]Age by Underwriting Class'!$H40:$K40,'WL Aggregate'!$B65:$E65)</f>
        <v>-12082318684.075174</v>
      </c>
      <c r="L45" s="20">
        <f>'[1]Age distribution'!AK76*SUMPRODUCT('[1]Age by Underwriting Class'!$H40:$K40,'T20 Aggregate'!$B65:$E65)+'[1]Age distribution'!N76*SUMPRODUCT('[1]Age by Underwriting Class'!$H40:$K40,'WL Aggregate'!$B65:$E65)</f>
        <v>-12858772719.829018</v>
      </c>
      <c r="M45" s="20">
        <f>'[1]Age distribution'!AL76*SUMPRODUCT('[1]Age by Underwriting Class'!$H40:$K40,'T20 Aggregate'!$B65:$E65)+'[1]Age distribution'!O76*SUMPRODUCT('[1]Age by Underwriting Class'!$H40:$K40,'WL Aggregate'!$B65:$E65)</f>
        <v>-13649343284.157516</v>
      </c>
      <c r="N45" s="20">
        <f>'[1]Age distribution'!AM76*SUMPRODUCT('[1]Age by Underwriting Class'!$H40:$K40,'T20 Aggregate'!$B65:$E65)+'[1]Age distribution'!P76*SUMPRODUCT('[1]Age by Underwriting Class'!$H40:$K40,'WL Aggregate'!$B65:$E65)</f>
        <v>-14454623967.346972</v>
      </c>
      <c r="O45" s="20">
        <f>'[1]Age distribution'!AN76*SUMPRODUCT('[1]Age by Underwriting Class'!$H40:$K40,'T20 Aggregate'!$B65:$E65)+'[1]Age distribution'!Q76*SUMPRODUCT('[1]Age by Underwriting Class'!$H40:$K40,'WL Aggregate'!$B65:$E65)</f>
        <v>-15275101322.340328</v>
      </c>
      <c r="P45" s="20">
        <f>'[1]Age distribution'!AO76*SUMPRODUCT('[1]Age by Underwriting Class'!$H40:$K40,'T20 Aggregate'!$B65:$E65)+'[1]Age distribution'!R76*SUMPRODUCT('[1]Age by Underwriting Class'!$H40:$K40,'WL Aggregate'!$B65:$E65)</f>
        <v>-16111179636.605951</v>
      </c>
      <c r="Q45" s="20">
        <f>'[1]Age distribution'!AP76*SUMPRODUCT('[1]Age by Underwriting Class'!$H40:$K40,'T20 Aggregate'!$B65:$E65)+'[1]Age distribution'!S76*SUMPRODUCT('[1]Age by Underwriting Class'!$H40:$K40,'WL Aggregate'!$B65:$E65)</f>
        <v>-16963199042.557655</v>
      </c>
      <c r="R45" s="20">
        <f>'[1]Age distribution'!AQ76*SUMPRODUCT('[1]Age by Underwriting Class'!$H40:$K40,'T20 Aggregate'!$B65:$E65)+'[1]Age distribution'!T76*SUMPRODUCT('[1]Age by Underwriting Class'!$H40:$K40,'WL Aggregate'!$B65:$E65)</f>
        <v>-17831448983.449581</v>
      </c>
      <c r="S45" s="20">
        <f>'[1]Age distribution'!AR76*SUMPRODUCT('[1]Age by Underwriting Class'!$H40:$K40,'T20 Aggregate'!$B65:$E65)+'[1]Age distribution'!U76*SUMPRODUCT('[1]Age by Underwriting Class'!$H40:$K40,'WL Aggregate'!$B65:$E65)</f>
        <v>-18716178378.156948</v>
      </c>
      <c r="T45" s="20">
        <f>'[1]Age distribution'!AS76*SUMPRODUCT('[1]Age by Underwriting Class'!$H40:$K40,'T20 Aggregate'!$B65:$E65)+'[1]Age distribution'!V76*SUMPRODUCT('[1]Age by Underwriting Class'!$H40:$K40,'WL Aggregate'!$B65:$E65)</f>
        <v>-19617603398.987694</v>
      </c>
      <c r="U45" s="20">
        <f>'[1]Age distribution'!AT76*SUMPRODUCT('[1]Age by Underwriting Class'!$H40:$K40,'T20 Aggregate'!$B65:$E65)+'[1]Age distribution'!W76*SUMPRODUCT('[1]Age by Underwriting Class'!$H40:$K40,'WL Aggregate'!$B65:$E65)</f>
        <v>-20535913496.604607</v>
      </c>
    </row>
    <row r="46" spans="1:21" x14ac:dyDescent="0.15">
      <c r="A46">
        <v>65</v>
      </c>
      <c r="B46" s="20">
        <f>'[1]Age distribution'!AA77*SUMPRODUCT('[1]Age by Underwriting Class'!$H41:$K41,'T20 Aggregate'!$B66:$E66)+'[1]Age distribution'!D77*SUMPRODUCT('[1]Age by Underwriting Class'!$H41:$K41,'WL Aggregate'!$B66:$E66)</f>
        <v>-5639337914.8044252</v>
      </c>
      <c r="C46" s="20">
        <f>'[1]Age distribution'!AB77*SUMPRODUCT('[1]Age by Underwriting Class'!$H41:$K41,'T20 Aggregate'!$B66:$E66)+'[1]Age distribution'!E77*SUMPRODUCT('[1]Age by Underwriting Class'!$H41:$K41,'WL Aggregate'!$B66:$E66)</f>
        <v>-6398836446.3183327</v>
      </c>
      <c r="D46" s="20">
        <f>'[1]Age distribution'!AC77*SUMPRODUCT('[1]Age by Underwriting Class'!$H41:$K41,'T20 Aggregate'!$B66:$E66)+'[1]Age distribution'!F77*SUMPRODUCT('[1]Age by Underwriting Class'!$H41:$K41,'WL Aggregate'!$B66:$E66)</f>
        <v>-7142085032.1776981</v>
      </c>
      <c r="E46" s="20">
        <f>'[1]Age distribution'!AD77*SUMPRODUCT('[1]Age by Underwriting Class'!$H41:$K41,'T20 Aggregate'!$B66:$E66)+'[1]Age distribution'!G77*SUMPRODUCT('[1]Age by Underwriting Class'!$H41:$K41,'WL Aggregate'!$B66:$E66)</f>
        <v>-7879400281.3451214</v>
      </c>
      <c r="F46" s="20">
        <f>'[1]Age distribution'!AE77*SUMPRODUCT('[1]Age by Underwriting Class'!$H41:$K41,'T20 Aggregate'!$B66:$E66)+'[1]Age distribution'!H77*SUMPRODUCT('[1]Age by Underwriting Class'!$H41:$K41,'WL Aggregate'!$B66:$E66)</f>
        <v>-8617251197.3478813</v>
      </c>
      <c r="G46" s="20">
        <f>'[1]Age distribution'!AF77*SUMPRODUCT('[1]Age by Underwriting Class'!$H41:$K41,'T20 Aggregate'!$B66:$E66)+'[1]Age distribution'!I77*SUMPRODUCT('[1]Age by Underwriting Class'!$H41:$K41,'WL Aggregate'!$B66:$E66)</f>
        <v>-9359938315.4618988</v>
      </c>
      <c r="H46" s="20">
        <f>'[1]Age distribution'!AG77*SUMPRODUCT('[1]Age by Underwriting Class'!$H41:$K41,'T20 Aggregate'!$B66:$E66)+'[1]Age distribution'!J77*SUMPRODUCT('[1]Age by Underwriting Class'!$H41:$K41,'WL Aggregate'!$B66:$E66)</f>
        <v>-10110453037.392994</v>
      </c>
      <c r="I46" s="20">
        <f>'[1]Age distribution'!AH77*SUMPRODUCT('[1]Age by Underwriting Class'!$H41:$K41,'T20 Aggregate'!$B66:$E66)+'[1]Age distribution'!K77*SUMPRODUCT('[1]Age by Underwriting Class'!$H41:$K41,'WL Aggregate'!$B66:$E66)</f>
        <v>-10870953133.415012</v>
      </c>
      <c r="J46" s="20">
        <f>'[1]Age distribution'!AI77*SUMPRODUCT('[1]Age by Underwriting Class'!$H41:$K41,'T20 Aggregate'!$B66:$E66)+'[1]Age distribution'!L77*SUMPRODUCT('[1]Age by Underwriting Class'!$H41:$K41,'WL Aggregate'!$B66:$E66)</f>
        <v>-11643042398.282928</v>
      </c>
      <c r="K46" s="20">
        <f>'[1]Age distribution'!AJ77*SUMPRODUCT('[1]Age by Underwriting Class'!$H41:$K41,'T20 Aggregate'!$B66:$E66)+'[1]Age distribution'!M77*SUMPRODUCT('[1]Age by Underwriting Class'!$H41:$K41,'WL Aggregate'!$B66:$E66)</f>
        <v>-12427943392.287889</v>
      </c>
      <c r="L46" s="20">
        <f>'[1]Age distribution'!AK77*SUMPRODUCT('[1]Age by Underwriting Class'!$H41:$K41,'T20 Aggregate'!$B66:$E66)+'[1]Age distribution'!N77*SUMPRODUCT('[1]Age by Underwriting Class'!$H41:$K41,'WL Aggregate'!$B66:$E66)</f>
        <v>-13226608537.230709</v>
      </c>
      <c r="M46" s="20">
        <f>'[1]Age distribution'!AL77*SUMPRODUCT('[1]Age by Underwriting Class'!$H41:$K41,'T20 Aggregate'!$B66:$E66)+'[1]Age distribution'!O77*SUMPRODUCT('[1]Age by Underwriting Class'!$H41:$K41,'WL Aggregate'!$B66:$E66)</f>
        <v>-14039794025.710955</v>
      </c>
      <c r="N46" s="20">
        <f>'[1]Age distribution'!AM77*SUMPRODUCT('[1]Age by Underwriting Class'!$H41:$K41,'T20 Aggregate'!$B66:$E66)+'[1]Age distribution'!P77*SUMPRODUCT('[1]Age by Underwriting Class'!$H41:$K41,'WL Aggregate'!$B66:$E66)</f>
        <v>-14868110428.155483</v>
      </c>
      <c r="O46" s="20">
        <f>'[1]Age distribution'!AN77*SUMPRODUCT('[1]Age by Underwriting Class'!$H41:$K41,'T20 Aggregate'!$B66:$E66)+'[1]Age distribution'!Q77*SUMPRODUCT('[1]Age by Underwriting Class'!$H41:$K41,'WL Aggregate'!$B66:$E66)</f>
        <v>-15712058215.756159</v>
      </c>
      <c r="P46" s="20">
        <f>'[1]Age distribution'!AO77*SUMPRODUCT('[1]Age by Underwriting Class'!$H41:$K41,'T20 Aggregate'!$B66:$E66)+'[1]Age distribution'!R77*SUMPRODUCT('[1]Age by Underwriting Class'!$H41:$K41,'WL Aggregate'!$B66:$E66)</f>
        <v>-16572053240.958391</v>
      </c>
      <c r="Q46" s="20">
        <f>'[1]Age distribution'!AP77*SUMPRODUCT('[1]Age by Underwriting Class'!$H41:$K41,'T20 Aggregate'!$B66:$E66)+'[1]Age distribution'!S77*SUMPRODUCT('[1]Age by Underwriting Class'!$H41:$K41,'WL Aggregate'!$B66:$E66)</f>
        <v>-17448445365.94471</v>
      </c>
      <c r="R46" s="20">
        <f>'[1]Age distribution'!AQ77*SUMPRODUCT('[1]Age by Underwriting Class'!$H41:$K41,'T20 Aggregate'!$B66:$E66)+'[1]Age distribution'!T77*SUMPRODUCT('[1]Age by Underwriting Class'!$H41:$K41,'WL Aggregate'!$B66:$E66)</f>
        <v>-18341532313.732674</v>
      </c>
      <c r="S46" s="20">
        <f>'[1]Age distribution'!AR77*SUMPRODUCT('[1]Age by Underwriting Class'!$H41:$K41,'T20 Aggregate'!$B66:$E66)+'[1]Age distribution'!U77*SUMPRODUCT('[1]Age by Underwriting Class'!$H41:$K41,'WL Aggregate'!$B66:$E66)</f>
        <v>-19251570123.727573</v>
      </c>
      <c r="T46" s="20">
        <f>'[1]Age distribution'!AS77*SUMPRODUCT('[1]Age by Underwriting Class'!$H41:$K41,'T20 Aggregate'!$B66:$E66)+'[1]Age distribution'!V77*SUMPRODUCT('[1]Age by Underwriting Class'!$H41:$K41,'WL Aggregate'!$B66:$E66)</f>
        <v>-20178781152.024826</v>
      </c>
      <c r="U46" s="20">
        <f>'[1]Age distribution'!AT77*SUMPRODUCT('[1]Age by Underwriting Class'!$H41:$K41,'T20 Aggregate'!$B66:$E66)+'[1]Age distribution'!W77*SUMPRODUCT('[1]Age by Underwriting Class'!$H41:$K41,'WL Aggregate'!$B66:$E66)</f>
        <v>-21123360268.679943</v>
      </c>
    </row>
    <row r="47" spans="1:21" x14ac:dyDescent="0.15">
      <c r="A47" s="18" t="s">
        <v>4</v>
      </c>
      <c r="B47" s="23">
        <f t="shared" ref="B47:U47" si="0">SUM(B6:B46)</f>
        <v>-129907864984.5704</v>
      </c>
      <c r="C47" s="23">
        <f t="shared" si="0"/>
        <v>-145378387288.78601</v>
      </c>
      <c r="D47" s="23">
        <f t="shared" si="0"/>
        <v>-160581895463.88376</v>
      </c>
      <c r="E47" s="23">
        <f t="shared" si="0"/>
        <v>-175708478930.46112</v>
      </c>
      <c r="F47" s="23">
        <f t="shared" si="0"/>
        <v>-190877294110.18262</v>
      </c>
      <c r="G47" s="23">
        <f t="shared" si="0"/>
        <v>-206167555118.87909</v>
      </c>
      <c r="H47" s="23">
        <f t="shared" si="0"/>
        <v>-221634362362.89966</v>
      </c>
      <c r="I47" s="23">
        <f t="shared" si="0"/>
        <v>-237317461095.67032</v>
      </c>
      <c r="J47" s="23">
        <f t="shared" si="0"/>
        <v>-253246392566.20724</v>
      </c>
      <c r="K47" s="23">
        <f t="shared" si="0"/>
        <v>-269443675839.30139</v>
      </c>
      <c r="L47" s="23">
        <f t="shared" si="0"/>
        <v>-285926854138.29791</v>
      </c>
      <c r="M47" s="23">
        <f t="shared" si="0"/>
        <v>-302709856224.22986</v>
      </c>
      <c r="N47" s="23">
        <f t="shared" si="0"/>
        <v>-319803928556.76166</v>
      </c>
      <c r="O47" s="23">
        <f t="shared" si="0"/>
        <v>-337218289612.29651</v>
      </c>
      <c r="P47" s="23">
        <f t="shared" si="0"/>
        <v>-354960599224.24243</v>
      </c>
      <c r="Q47" s="23">
        <f t="shared" si="0"/>
        <v>-373037301712.12592</v>
      </c>
      <c r="R47" s="23">
        <f t="shared" si="0"/>
        <v>-391453881013.19745</v>
      </c>
      <c r="S47" s="23">
        <f t="shared" si="0"/>
        <v>-410215053269.47394</v>
      </c>
      <c r="T47" s="23">
        <f t="shared" si="0"/>
        <v>-429324914190.06274</v>
      </c>
      <c r="U47" s="23">
        <f t="shared" si="0"/>
        <v>-448787053202.36322</v>
      </c>
    </row>
    <row r="49" spans="1:21" x14ac:dyDescent="0.15">
      <c r="A49" s="18" t="s">
        <v>5</v>
      </c>
    </row>
    <row r="50" spans="1:21" x14ac:dyDescent="0.15">
      <c r="B50" s="19">
        <v>2024</v>
      </c>
      <c r="C50" s="19">
        <v>2025</v>
      </c>
      <c r="D50" s="19">
        <v>2026</v>
      </c>
      <c r="E50" s="19">
        <v>2027</v>
      </c>
      <c r="F50" s="19">
        <v>2028</v>
      </c>
      <c r="G50" s="19">
        <v>2029</v>
      </c>
      <c r="H50" s="19">
        <v>2030</v>
      </c>
      <c r="I50" s="19">
        <v>2031</v>
      </c>
      <c r="J50" s="19">
        <v>2032</v>
      </c>
      <c r="K50" s="19">
        <v>2033</v>
      </c>
      <c r="L50" s="19">
        <v>2034</v>
      </c>
      <c r="M50" s="19">
        <v>2035</v>
      </c>
      <c r="N50" s="19">
        <v>2036</v>
      </c>
      <c r="O50" s="19">
        <v>2037</v>
      </c>
      <c r="P50" s="19">
        <v>2038</v>
      </c>
      <c r="Q50" s="19">
        <v>2039</v>
      </c>
      <c r="R50" s="19">
        <v>2040</v>
      </c>
      <c r="S50" s="19">
        <v>2041</v>
      </c>
      <c r="T50" s="19">
        <v>2042</v>
      </c>
      <c r="U50" s="19">
        <v>2043</v>
      </c>
    </row>
    <row r="51" spans="1:21" x14ac:dyDescent="0.15">
      <c r="A51">
        <v>25</v>
      </c>
      <c r="B51" s="20">
        <f>'[1]Age distribution'!AA37*SUMPRODUCT('[1]Age by Underwriting Class'!$H$2:$K$2,'T20 Base'!$B26:$E26)+'[1]Age distribution'!D37*SUMPRODUCT('[1]Age by Underwriting Class'!$H$2:$K$2,'WL Base'!$B9:$E9)</f>
        <v>-107089779.50135231</v>
      </c>
      <c r="C51" s="20">
        <f>'[1]Age distribution'!AB37*SUMPRODUCT('[1]Age by Underwriting Class'!$H$2:$K$2,'T20 Base'!$B26:$E26)+'[1]Age distribution'!E37*SUMPRODUCT('[1]Age by Underwriting Class'!$H$2:$K$2,'WL Base'!$B9:$E9)</f>
        <v>-105898327.02546272</v>
      </c>
      <c r="D51" s="20">
        <f>'[1]Age distribution'!AC37*SUMPRODUCT('[1]Age by Underwriting Class'!$H$2:$K$2,'T20 Base'!$B26:$E26)+'[1]Age distribution'!F37*SUMPRODUCT('[1]Age by Underwriting Class'!$H$2:$K$2,'WL Base'!$B9:$E9)</f>
        <v>-105226129.6230074</v>
      </c>
      <c r="E51" s="20">
        <f>'[1]Age distribution'!AD37*SUMPRODUCT('[1]Age by Underwriting Class'!$H$2:$K$2,'T20 Base'!$B26:$E26)+'[1]Age distribution'!G37*SUMPRODUCT('[1]Age by Underwriting Class'!$H$2:$K$2,'WL Base'!$B9:$E9)</f>
        <v>-104901934.89258346</v>
      </c>
      <c r="F51" s="20">
        <f>'[1]Age distribution'!AE37*SUMPRODUCT('[1]Age by Underwriting Class'!$H$2:$K$2,'T20 Base'!$B26:$E26)+'[1]Age distribution'!H37*SUMPRODUCT('[1]Age by Underwriting Class'!$H$2:$K$2,'WL Base'!$B9:$E9)</f>
        <v>-104818359.44952007</v>
      </c>
      <c r="G51" s="20">
        <f>'[1]Age distribution'!AF37*SUMPRODUCT('[1]Age by Underwriting Class'!$H$2:$K$2,'T20 Base'!$B26:$E26)+'[1]Age distribution'!I37*SUMPRODUCT('[1]Age by Underwriting Class'!$H$2:$K$2,'WL Base'!$B9:$E9)</f>
        <v>-104904015.786935</v>
      </c>
      <c r="H51" s="20">
        <f>'[1]Age distribution'!AG37*SUMPRODUCT('[1]Age by Underwriting Class'!$H$2:$K$2,'T20 Base'!$B26:$E26)+'[1]Age distribution'!J37*SUMPRODUCT('[1]Age by Underwriting Class'!$H$2:$K$2,'WL Base'!$B9:$E9)</f>
        <v>-105109247.59551774</v>
      </c>
      <c r="I51" s="20">
        <f>'[1]Age distribution'!AH37*SUMPRODUCT('[1]Age by Underwriting Class'!$H$2:$K$2,'T20 Base'!$B26:$E26)+'[1]Age distribution'!K37*SUMPRODUCT('[1]Age by Underwriting Class'!$H$2:$K$2,'WL Base'!$B9:$E9)</f>
        <v>-105398236.58047672</v>
      </c>
      <c r="J51" s="20">
        <f>'[1]Age distribution'!AI37*SUMPRODUCT('[1]Age by Underwriting Class'!$H$2:$K$2,'T20 Base'!$B26:$E26)+'[1]Age distribution'!L37*SUMPRODUCT('[1]Age by Underwriting Class'!$H$2:$K$2,'WL Base'!$B9:$E9)</f>
        <v>-105744360.26303595</v>
      </c>
      <c r="K51" s="20">
        <f>'[1]Age distribution'!AJ37*SUMPRODUCT('[1]Age by Underwriting Class'!$H$2:$K$2,'T20 Base'!$B26:$E26)+'[1]Age distribution'!M37*SUMPRODUCT('[1]Age by Underwriting Class'!$H$2:$K$2,'WL Base'!$B9:$E9)</f>
        <v>-106127324.53430004</v>
      </c>
      <c r="L51" s="20">
        <f>'[1]Age distribution'!AK37*SUMPRODUCT('[1]Age by Underwriting Class'!$H$2:$K$2,'T20 Base'!$B26:$E26)+'[1]Age distribution'!N37*SUMPRODUCT('[1]Age by Underwriting Class'!$H$2:$K$2,'WL Base'!$B9:$E9)</f>
        <v>-106531319.49771003</v>
      </c>
      <c r="M51" s="20">
        <f>'[1]Age distribution'!AL37*SUMPRODUCT('[1]Age by Underwriting Class'!$H$2:$K$2,'T20 Base'!$B26:$E26)+'[1]Age distribution'!O37*SUMPRODUCT('[1]Age by Underwriting Class'!$H$2:$K$2,'WL Base'!$B9:$E9)</f>
        <v>-106943792.59853907</v>
      </c>
      <c r="N51" s="20">
        <f>'[1]Age distribution'!AM37*SUMPRODUCT('[1]Age by Underwriting Class'!$H$2:$K$2,'T20 Base'!$B26:$E26)+'[1]Age distribution'!P37*SUMPRODUCT('[1]Age by Underwriting Class'!$H$2:$K$2,'WL Base'!$B9:$E9)</f>
        <v>-107354608.56344247</v>
      </c>
      <c r="O51" s="20">
        <f>'[1]Age distribution'!AN37*SUMPRODUCT('[1]Age by Underwriting Class'!$H$2:$K$2,'T20 Base'!$B26:$E26)+'[1]Age distribution'!Q37*SUMPRODUCT('[1]Age by Underwriting Class'!$H$2:$K$2,'WL Base'!$B9:$E9)</f>
        <v>-107755459.73108025</v>
      </c>
      <c r="P51" s="20">
        <f>'[1]Age distribution'!AO37*SUMPRODUCT('[1]Age by Underwriting Class'!$H$2:$K$2,'T20 Base'!$B26:$E26)+'[1]Age distribution'!R37*SUMPRODUCT('[1]Age by Underwriting Class'!$H$2:$K$2,'WL Base'!$B9:$E9)</f>
        <v>-108139443.08417572</v>
      </c>
      <c r="Q51" s="20">
        <f>'[1]Age distribution'!AP37*SUMPRODUCT('[1]Age by Underwriting Class'!$H$2:$K$2,'T20 Base'!$B26:$E26)+'[1]Age distribution'!S37*SUMPRODUCT('[1]Age by Underwriting Class'!$H$2:$K$2,'WL Base'!$B9:$E9)</f>
        <v>-108500751.02266029</v>
      </c>
      <c r="R51" s="20">
        <f>'[1]Age distribution'!AQ37*SUMPRODUCT('[1]Age by Underwriting Class'!$H$2:$K$2,'T20 Base'!$B26:$E26)+'[1]Age distribution'!T37*SUMPRODUCT('[1]Age by Underwriting Class'!$H$2:$K$2,'WL Base'!$B9:$E9)</f>
        <v>-108834441.43988886</v>
      </c>
      <c r="S51" s="20">
        <f>'[1]Age distribution'!AR37*SUMPRODUCT('[1]Age by Underwriting Class'!$H$2:$K$2,'T20 Base'!$B26:$E26)+'[1]Age distribution'!U37*SUMPRODUCT('[1]Age by Underwriting Class'!$H$2:$K$2,'WL Base'!$B9:$E9)</f>
        <v>-109136264.16381642</v>
      </c>
      <c r="T51" s="20">
        <f>'[1]Age distribution'!AS37*SUMPRODUCT('[1]Age by Underwriting Class'!$H$2:$K$2,'T20 Base'!$B26:$E26)+'[1]Age distribution'!V37*SUMPRODUCT('[1]Age by Underwriting Class'!$H$2:$K$2,'WL Base'!$B9:$E9)</f>
        <v>-109402528.15454401</v>
      </c>
      <c r="U51" s="20">
        <f>'[1]Age distribution'!AT37*SUMPRODUCT('[1]Age by Underwriting Class'!$H$2:$K$2,'T20 Base'!$B26:$E26)+'[1]Age distribution'!W37*SUMPRODUCT('[1]Age by Underwriting Class'!$H$2:$K$2,'WL Base'!$B9:$E9)</f>
        <v>-109629998.6316226</v>
      </c>
    </row>
    <row r="52" spans="1:21" x14ac:dyDescent="0.15">
      <c r="A52">
        <v>26</v>
      </c>
      <c r="B52" s="20">
        <f>'[1]Age distribution'!AA38*SUMPRODUCT('[1]Age by Underwriting Class'!$H$2:$K$2,'T20 Base'!$B27:$E27)+'[1]Age distribution'!D38*SUMPRODUCT('[1]Age by Underwriting Class'!$H$2:$K$2,'WL Base'!$B10:$E10)</f>
        <v>-114096959.80769689</v>
      </c>
      <c r="C52" s="20">
        <f>'[1]Age distribution'!AB38*SUMPRODUCT('[1]Age by Underwriting Class'!$H$2:$K$2,'T20 Base'!$B27:$E27)+'[1]Age distribution'!E38*SUMPRODUCT('[1]Age by Underwriting Class'!$H$2:$K$2,'WL Base'!$B10:$E10)</f>
        <v>-112827547.30271888</v>
      </c>
      <c r="D52" s="20">
        <f>'[1]Age distribution'!AC38*SUMPRODUCT('[1]Age by Underwriting Class'!$H$2:$K$2,'T20 Base'!$B27:$E27)+'[1]Age distribution'!F38*SUMPRODUCT('[1]Age by Underwriting Class'!$H$2:$K$2,'WL Base'!$B10:$E10)</f>
        <v>-112111366.1660324</v>
      </c>
      <c r="E52" s="20">
        <f>'[1]Age distribution'!AD38*SUMPRODUCT('[1]Age by Underwriting Class'!$H$2:$K$2,'T20 Base'!$B27:$E27)+'[1]Age distribution'!G38*SUMPRODUCT('[1]Age by Underwriting Class'!$H$2:$K$2,'WL Base'!$B10:$E10)</f>
        <v>-111765958.4782093</v>
      </c>
      <c r="F52" s="20">
        <f>'[1]Age distribution'!AE38*SUMPRODUCT('[1]Age by Underwriting Class'!$H$2:$K$2,'T20 Base'!$B27:$E27)+'[1]Age distribution'!H38*SUMPRODUCT('[1]Age by Underwriting Class'!$H$2:$K$2,'WL Base'!$B10:$E10)</f>
        <v>-111676914.46287455</v>
      </c>
      <c r="G52" s="20">
        <f>'[1]Age distribution'!AF38*SUMPRODUCT('[1]Age by Underwriting Class'!$H$2:$K$2,'T20 Base'!$B27:$E27)+'[1]Age distribution'!I38*SUMPRODUCT('[1]Age by Underwriting Class'!$H$2:$K$2,'WL Base'!$B10:$E10)</f>
        <v>-111768175.53123058</v>
      </c>
      <c r="H52" s="20">
        <f>'[1]Age distribution'!AG38*SUMPRODUCT('[1]Age by Underwriting Class'!$H$2:$K$2,'T20 Base'!$B27:$E27)+'[1]Age distribution'!J38*SUMPRODUCT('[1]Age by Underwriting Class'!$H$2:$K$2,'WL Base'!$B10:$E10)</f>
        <v>-111986836.22438131</v>
      </c>
      <c r="I52" s="20">
        <f>'[1]Age distribution'!AH38*SUMPRODUCT('[1]Age by Underwriting Class'!$H$2:$K$2,'T20 Base'!$B27:$E27)+'[1]Age distribution'!K38*SUMPRODUCT('[1]Age by Underwriting Class'!$H$2:$K$2,'WL Base'!$B10:$E10)</f>
        <v>-112294734.5574927</v>
      </c>
      <c r="J52" s="20">
        <f>'[1]Age distribution'!AI38*SUMPRODUCT('[1]Age by Underwriting Class'!$H$2:$K$2,'T20 Base'!$B27:$E27)+'[1]Age distribution'!L38*SUMPRODUCT('[1]Age by Underwriting Class'!$H$2:$K$2,'WL Base'!$B10:$E10)</f>
        <v>-112663506.0694086</v>
      </c>
      <c r="K52" s="20">
        <f>'[1]Age distribution'!AJ38*SUMPRODUCT('[1]Age by Underwriting Class'!$H$2:$K$2,'T20 Base'!$B27:$E27)+'[1]Age distribution'!M38*SUMPRODUCT('[1]Age by Underwriting Class'!$H$2:$K$2,'WL Base'!$B10:$E10)</f>
        <v>-113071528.75158855</v>
      </c>
      <c r="L52" s="20">
        <f>'[1]Age distribution'!AK38*SUMPRODUCT('[1]Age by Underwriting Class'!$H$2:$K$2,'T20 Base'!$B27:$E27)+'[1]Age distribution'!N38*SUMPRODUCT('[1]Age by Underwriting Class'!$H$2:$K$2,'WL Base'!$B10:$E10)</f>
        <v>-113501958.22223771</v>
      </c>
      <c r="M52" s="20">
        <f>'[1]Age distribution'!AL38*SUMPRODUCT('[1]Age by Underwriting Class'!$H$2:$K$2,'T20 Base'!$B27:$E27)+'[1]Age distribution'!O38*SUMPRODUCT('[1]Age by Underwriting Class'!$H$2:$K$2,'WL Base'!$B10:$E10)</f>
        <v>-113941420.57827377</v>
      </c>
      <c r="N52" s="20">
        <f>'[1]Age distribution'!AM38*SUMPRODUCT('[1]Age by Underwriting Class'!$H$2:$K$2,'T20 Base'!$B27:$E27)+'[1]Age distribution'!P38*SUMPRODUCT('[1]Age by Underwriting Class'!$H$2:$K$2,'WL Base'!$B10:$E10)</f>
        <v>-114379117.36739968</v>
      </c>
      <c r="O52" s="20">
        <f>'[1]Age distribution'!AN38*SUMPRODUCT('[1]Age by Underwriting Class'!$H$2:$K$2,'T20 Base'!$B27:$E27)+'[1]Age distribution'!Q38*SUMPRODUCT('[1]Age by Underwriting Class'!$H$2:$K$2,'WL Base'!$B10:$E10)</f>
        <v>-114806197.33502871</v>
      </c>
      <c r="P52" s="20">
        <f>'[1]Age distribution'!AO38*SUMPRODUCT('[1]Age by Underwriting Class'!$H$2:$K$2,'T20 Base'!$B27:$E27)+'[1]Age distribution'!R38*SUMPRODUCT('[1]Age by Underwriting Class'!$H$2:$K$2,'WL Base'!$B10:$E10)</f>
        <v>-115215305.78038137</v>
      </c>
      <c r="Q52" s="20">
        <f>'[1]Age distribution'!AP38*SUMPRODUCT('[1]Age by Underwriting Class'!$H$2:$K$2,'T20 Base'!$B27:$E27)+'[1]Age distribution'!S38*SUMPRODUCT('[1]Age by Underwriting Class'!$H$2:$K$2,'WL Base'!$B10:$E10)</f>
        <v>-115600255.09606238</v>
      </c>
      <c r="R52" s="20">
        <f>'[1]Age distribution'!AQ38*SUMPRODUCT('[1]Age by Underwriting Class'!$H$2:$K$2,'T20 Base'!$B27:$E27)+'[1]Age distribution'!T38*SUMPRODUCT('[1]Age by Underwriting Class'!$H$2:$K$2,'WL Base'!$B10:$E10)</f>
        <v>-115955779.79972714</v>
      </c>
      <c r="S52" s="20">
        <f>'[1]Age distribution'!AR38*SUMPRODUCT('[1]Age by Underwriting Class'!$H$2:$K$2,'T20 Base'!$B27:$E27)+'[1]Age distribution'!U38*SUMPRODUCT('[1]Age by Underwriting Class'!$H$2:$K$2,'WL Base'!$B10:$E10)</f>
        <v>-116277351.61882475</v>
      </c>
      <c r="T52" s="20">
        <f>'[1]Age distribution'!AS38*SUMPRODUCT('[1]Age by Underwriting Class'!$H$2:$K$2,'T20 Base'!$B27:$E27)+'[1]Age distribution'!V38*SUMPRODUCT('[1]Age by Underwriting Class'!$H$2:$K$2,'WL Base'!$B10:$E10)</f>
        <v>-116561037.99851236</v>
      </c>
      <c r="U52" s="20">
        <f>'[1]Age distribution'!AT38*SUMPRODUCT('[1]Age by Underwriting Class'!$H$2:$K$2,'T20 Base'!$B27:$E27)+'[1]Age distribution'!W38*SUMPRODUCT('[1]Age by Underwriting Class'!$H$2:$K$2,'WL Base'!$B10:$E10)</f>
        <v>-116803392.49771407</v>
      </c>
    </row>
    <row r="53" spans="1:21" x14ac:dyDescent="0.15">
      <c r="A53">
        <v>27</v>
      </c>
      <c r="B53" s="20">
        <f>'[1]Age distribution'!AA39*SUMPRODUCT('[1]Age by Underwriting Class'!$H3:$K3,'T20 Base'!$B28:$E28)+'[1]Age distribution'!D39*SUMPRODUCT('[1]Age by Underwriting Class'!$H3:$K3,'WL Base'!$B11:$E11)</f>
        <v>-122033471.25495598</v>
      </c>
      <c r="C53" s="20">
        <f>'[1]Age distribution'!AB39*SUMPRODUCT('[1]Age by Underwriting Class'!$H3:$K3,'T20 Base'!$B28:$E28)+'[1]Age distribution'!E39*SUMPRODUCT('[1]Age by Underwriting Class'!$H3:$K3,'WL Base'!$B11:$E11)</f>
        <v>-120675759.22916661</v>
      </c>
      <c r="D53" s="20">
        <f>'[1]Age distribution'!AC39*SUMPRODUCT('[1]Age by Underwriting Class'!$H3:$K3,'T20 Base'!$B28:$E28)+'[1]Age distribution'!F39*SUMPRODUCT('[1]Age by Underwriting Class'!$H3:$K3,'WL Base'!$B11:$E11)</f>
        <v>-119909760.99131282</v>
      </c>
      <c r="E53" s="20">
        <f>'[1]Age distribution'!AD39*SUMPRODUCT('[1]Age by Underwriting Class'!$H3:$K3,'T20 Base'!$B28:$E28)+'[1]Age distribution'!G39*SUMPRODUCT('[1]Age by Underwriting Class'!$H3:$K3,'WL Base'!$B11:$E11)</f>
        <v>-119540326.9659519</v>
      </c>
      <c r="F53" s="20">
        <f>'[1]Age distribution'!AE39*SUMPRODUCT('[1]Age by Underwriting Class'!$H3:$K3,'T20 Base'!$B28:$E28)+'[1]Age distribution'!H39*SUMPRODUCT('[1]Age by Underwriting Class'!$H3:$K3,'WL Base'!$B11:$E11)</f>
        <v>-119445089.10594147</v>
      </c>
      <c r="G53" s="20">
        <f>'[1]Age distribution'!AF39*SUMPRODUCT('[1]Age by Underwriting Class'!$H3:$K3,'T20 Base'!$B28:$E28)+'[1]Age distribution'!I39*SUMPRODUCT('[1]Age by Underwriting Class'!$H3:$K3,'WL Base'!$B11:$E11)</f>
        <v>-119542698.23576136</v>
      </c>
      <c r="H53" s="20">
        <f>'[1]Age distribution'!AG39*SUMPRODUCT('[1]Age by Underwriting Class'!$H3:$K3,'T20 Base'!$B28:$E28)+'[1]Age distribution'!J39*SUMPRODUCT('[1]Age by Underwriting Class'!$H3:$K3,'WL Base'!$B11:$E11)</f>
        <v>-119776568.82667959</v>
      </c>
      <c r="I53" s="20">
        <f>'[1]Age distribution'!AH39*SUMPRODUCT('[1]Age by Underwriting Class'!$H3:$K3,'T20 Base'!$B28:$E28)+'[1]Age distribution'!K39*SUMPRODUCT('[1]Age by Underwriting Class'!$H3:$K3,'WL Base'!$B11:$E11)</f>
        <v>-120105884.37063909</v>
      </c>
      <c r="J53" s="20">
        <f>'[1]Age distribution'!AI39*SUMPRODUCT('[1]Age by Underwriting Class'!$H3:$K3,'T20 Base'!$B28:$E28)+'[1]Age distribution'!L39*SUMPRODUCT('[1]Age by Underwriting Class'!$H3:$K3,'WL Base'!$B11:$E11)</f>
        <v>-120500307.39273261</v>
      </c>
      <c r="K53" s="20">
        <f>'[1]Age distribution'!AJ39*SUMPRODUCT('[1]Age by Underwriting Class'!$H3:$K3,'T20 Base'!$B28:$E28)+'[1]Age distribution'!M39*SUMPRODUCT('[1]Age by Underwriting Class'!$H3:$K3,'WL Base'!$B11:$E11)</f>
        <v>-120936711.87135412</v>
      </c>
      <c r="L53" s="20">
        <f>'[1]Age distribution'!AK39*SUMPRODUCT('[1]Age by Underwriting Class'!$H3:$K3,'T20 Base'!$B28:$E28)+'[1]Age distribution'!N39*SUMPRODUCT('[1]Age by Underwriting Class'!$H3:$K3,'WL Base'!$B11:$E11)</f>
        <v>-121397081.74029963</v>
      </c>
      <c r="M53" s="20">
        <f>'[1]Age distribution'!AL39*SUMPRODUCT('[1]Age by Underwriting Class'!$H3:$K3,'T20 Base'!$B28:$E28)+'[1]Age distribution'!O39*SUMPRODUCT('[1]Age by Underwriting Class'!$H3:$K3,'WL Base'!$B11:$E11)</f>
        <v>-121867112.81635416</v>
      </c>
      <c r="N53" s="20">
        <f>'[1]Age distribution'!AM39*SUMPRODUCT('[1]Age by Underwriting Class'!$H3:$K3,'T20 Base'!$B28:$E28)+'[1]Age distribution'!P39*SUMPRODUCT('[1]Age by Underwriting Class'!$H3:$K3,'WL Base'!$B11:$E11)</f>
        <v>-122335255.51379508</v>
      </c>
      <c r="O53" s="20">
        <f>'[1]Age distribution'!AN39*SUMPRODUCT('[1]Age by Underwriting Class'!$H3:$K3,'T20 Base'!$B28:$E28)+'[1]Age distribution'!Q39*SUMPRODUCT('[1]Age by Underwriting Class'!$H3:$K3,'WL Base'!$B11:$E11)</f>
        <v>-122792042.89043565</v>
      </c>
      <c r="P53" s="20">
        <f>'[1]Age distribution'!AO39*SUMPRODUCT('[1]Age by Underwriting Class'!$H3:$K3,'T20 Base'!$B28:$E28)+'[1]Age distribution'!R39*SUMPRODUCT('[1]Age by Underwriting Class'!$H3:$K3,'WL Base'!$B11:$E11)</f>
        <v>-123229608.65722077</v>
      </c>
      <c r="Q53" s="20">
        <f>'[1]Age distribution'!AP39*SUMPRODUCT('[1]Age by Underwriting Class'!$H3:$K3,'T20 Base'!$B28:$E28)+'[1]Age distribution'!S39*SUMPRODUCT('[1]Age by Underwriting Class'!$H3:$K3,'WL Base'!$B11:$E11)</f>
        <v>-123641334.80074771</v>
      </c>
      <c r="R53" s="20">
        <f>'[1]Age distribution'!AQ39*SUMPRODUCT('[1]Age by Underwriting Class'!$H3:$K3,'T20 Base'!$B28:$E28)+'[1]Age distribution'!T39*SUMPRODUCT('[1]Age by Underwriting Class'!$H3:$K3,'WL Base'!$B11:$E11)</f>
        <v>-124021589.57509248</v>
      </c>
      <c r="S53" s="20">
        <f>'[1]Age distribution'!AR39*SUMPRODUCT('[1]Age by Underwriting Class'!$H3:$K3,'T20 Base'!$B28:$E28)+'[1]Age distribution'!U39*SUMPRODUCT('[1]Age by Underwriting Class'!$H3:$K3,'WL Base'!$B11:$E11)</f>
        <v>-124365529.72396581</v>
      </c>
      <c r="T53" s="20">
        <f>'[1]Age distribution'!AS39*SUMPRODUCT('[1]Age by Underwriting Class'!$H3:$K3,'T20 Base'!$B28:$E28)+'[1]Age distribution'!V39*SUMPRODUCT('[1]Age by Underwriting Class'!$H3:$K3,'WL Base'!$B11:$E11)</f>
        <v>-124668949.14652866</v>
      </c>
      <c r="U53" s="20">
        <f>'[1]Age distribution'!AT39*SUMPRODUCT('[1]Age by Underwriting Class'!$H3:$K3,'T20 Base'!$B28:$E28)+'[1]Age distribution'!W39*SUMPRODUCT('[1]Age by Underwriting Class'!$H3:$K3,'WL Base'!$B11:$E11)</f>
        <v>-124928161.66947135</v>
      </c>
    </row>
    <row r="54" spans="1:21" x14ac:dyDescent="0.15">
      <c r="A54">
        <v>28</v>
      </c>
      <c r="B54" s="20">
        <f>'[1]Age distribution'!AA40*SUMPRODUCT('[1]Age by Underwriting Class'!$H4:$K4,'T20 Base'!$B29:$E29)+'[1]Age distribution'!D40*SUMPRODUCT('[1]Age by Underwriting Class'!$H4:$K4,'WL Base'!$B12:$E12)</f>
        <v>-130341509.51295452</v>
      </c>
      <c r="C54" s="20">
        <f>'[1]Age distribution'!AB40*SUMPRODUCT('[1]Age by Underwriting Class'!$H4:$K4,'T20 Base'!$B29:$E29)+'[1]Age distribution'!E40*SUMPRODUCT('[1]Age by Underwriting Class'!$H4:$K4,'WL Base'!$B12:$E12)</f>
        <v>-128891364.4576233</v>
      </c>
      <c r="D54" s="20">
        <f>'[1]Age distribution'!AC40*SUMPRODUCT('[1]Age by Underwriting Class'!$H4:$K4,'T20 Base'!$B29:$E29)+'[1]Age distribution'!F40*SUMPRODUCT('[1]Age by Underwriting Class'!$H4:$K4,'WL Base'!$B12:$E12)</f>
        <v>-128073217.06265545</v>
      </c>
      <c r="E54" s="20">
        <f>'[1]Age distribution'!AD40*SUMPRODUCT('[1]Age by Underwriting Class'!$H4:$K4,'T20 Base'!$B29:$E29)+'[1]Age distribution'!G40*SUMPRODUCT('[1]Age by Underwriting Class'!$H4:$K4,'WL Base'!$B12:$E12)</f>
        <v>-127678631.97025578</v>
      </c>
      <c r="F54" s="20">
        <f>'[1]Age distribution'!AE40*SUMPRODUCT('[1]Age by Underwriting Class'!$H4:$K4,'T20 Base'!$B29:$E29)+'[1]Age distribution'!H40*SUMPRODUCT('[1]Age by Underwriting Class'!$H4:$K4,'WL Base'!$B12:$E12)</f>
        <v>-127576910.31709877</v>
      </c>
      <c r="G54" s="20">
        <f>'[1]Age distribution'!AF40*SUMPRODUCT('[1]Age by Underwriting Class'!$H4:$K4,'T20 Base'!$B29:$E29)+'[1]Age distribution'!I40*SUMPRODUCT('[1]Age by Underwriting Class'!$H4:$K4,'WL Base'!$B12:$E12)</f>
        <v>-127681164.67610483</v>
      </c>
      <c r="H54" s="20">
        <f>'[1]Age distribution'!AG40*SUMPRODUCT('[1]Age by Underwriting Class'!$H4:$K4,'T20 Base'!$B29:$E29)+'[1]Age distribution'!J40*SUMPRODUCT('[1]Age by Underwriting Class'!$H4:$K4,'WL Base'!$B12:$E12)</f>
        <v>-127930957.17596154</v>
      </c>
      <c r="I54" s="20">
        <f>'[1]Age distribution'!AH40*SUMPRODUCT('[1]Age by Underwriting Class'!$H4:$K4,'T20 Base'!$B29:$E29)+'[1]Age distribution'!K40*SUMPRODUCT('[1]Age by Underwriting Class'!$H4:$K4,'WL Base'!$B12:$E12)</f>
        <v>-128282692.52089888</v>
      </c>
      <c r="J54" s="20">
        <f>'[1]Age distribution'!AI40*SUMPRODUCT('[1]Age by Underwriting Class'!$H4:$K4,'T20 Base'!$B29:$E29)+'[1]Age distribution'!L40*SUMPRODUCT('[1]Age by Underwriting Class'!$H4:$K4,'WL Base'!$B12:$E12)</f>
        <v>-128703967.86083347</v>
      </c>
      <c r="K54" s="20">
        <f>'[1]Age distribution'!AJ40*SUMPRODUCT('[1]Age by Underwriting Class'!$H4:$K4,'T20 Base'!$B29:$E29)+'[1]Age distribution'!M40*SUMPRODUCT('[1]Age by Underwriting Class'!$H4:$K4,'WL Base'!$B12:$E12)</f>
        <v>-129170082.7546965</v>
      </c>
      <c r="L54" s="20">
        <f>'[1]Age distribution'!AK40*SUMPRODUCT('[1]Age by Underwriting Class'!$H4:$K4,'T20 Base'!$B29:$E29)+'[1]Age distribution'!N40*SUMPRODUCT('[1]Age by Underwriting Class'!$H4:$K4,'WL Base'!$B12:$E12)</f>
        <v>-129661794.60256547</v>
      </c>
      <c r="M54" s="20">
        <f>'[1]Age distribution'!AL40*SUMPRODUCT('[1]Age by Underwriting Class'!$H4:$K4,'T20 Base'!$B29:$E29)+'[1]Age distribution'!O40*SUMPRODUCT('[1]Age by Underwriting Class'!$H4:$K4,'WL Base'!$B12:$E12)</f>
        <v>-130163825.39248663</v>
      </c>
      <c r="N54" s="20">
        <f>'[1]Age distribution'!AM40*SUMPRODUCT('[1]Age by Underwriting Class'!$H4:$K4,'T20 Base'!$B29:$E29)+'[1]Age distribution'!P40*SUMPRODUCT('[1]Age by Underwriting Class'!$H4:$K4,'WL Base'!$B12:$E12)</f>
        <v>-130663839.24298534</v>
      </c>
      <c r="O54" s="20">
        <f>'[1]Age distribution'!AN40*SUMPRODUCT('[1]Age by Underwriting Class'!$H4:$K4,'T20 Base'!$B29:$E29)+'[1]Age distribution'!Q40*SUMPRODUCT('[1]Age by Underwriting Class'!$H4:$K4,'WL Base'!$B12:$E12)</f>
        <v>-131151724.70248692</v>
      </c>
      <c r="P54" s="20">
        <f>'[1]Age distribution'!AO40*SUMPRODUCT('[1]Age by Underwriting Class'!$H4:$K4,'T20 Base'!$B29:$E29)+'[1]Age distribution'!R40*SUMPRODUCT('[1]Age by Underwriting Class'!$H4:$K4,'WL Base'!$B12:$E12)</f>
        <v>-131619079.94500729</v>
      </c>
      <c r="Q54" s="20">
        <f>'[1]Age distribution'!AP40*SUMPRODUCT('[1]Age by Underwriting Class'!$H4:$K4,'T20 Base'!$B29:$E29)+'[1]Age distribution'!S40*SUMPRODUCT('[1]Age by Underwriting Class'!$H4:$K4,'WL Base'!$B12:$E12)</f>
        <v>-132058836.40281658</v>
      </c>
      <c r="R54" s="20">
        <f>'[1]Age distribution'!AQ40*SUMPRODUCT('[1]Age by Underwriting Class'!$H4:$K4,'T20 Base'!$B29:$E29)+'[1]Age distribution'!T40*SUMPRODUCT('[1]Age by Underwriting Class'!$H4:$K4,'WL Base'!$B12:$E12)</f>
        <v>-132464978.92074969</v>
      </c>
      <c r="S54" s="20">
        <f>'[1]Age distribution'!AR40*SUMPRODUCT('[1]Age by Underwriting Class'!$H4:$K4,'T20 Base'!$B29:$E29)+'[1]Age distribution'!U40*SUMPRODUCT('[1]Age by Underwriting Class'!$H4:$K4,'WL Base'!$B12:$E12)</f>
        <v>-132832334.51364765</v>
      </c>
      <c r="T54" s="20">
        <f>'[1]Age distribution'!AS40*SUMPRODUCT('[1]Age by Underwriting Class'!$H4:$K4,'T20 Base'!$B29:$E29)+'[1]Age distribution'!V40*SUMPRODUCT('[1]Age by Underwriting Class'!$H4:$K4,'WL Base'!$B12:$E12)</f>
        <v>-133156410.72934233</v>
      </c>
      <c r="U54" s="20">
        <f>'[1]Age distribution'!AT40*SUMPRODUCT('[1]Age by Underwriting Class'!$H4:$K4,'T20 Base'!$B29:$E29)+'[1]Age distribution'!W40*SUMPRODUCT('[1]Age by Underwriting Class'!$H4:$K4,'WL Base'!$B12:$E12)</f>
        <v>-133433270.43985915</v>
      </c>
    </row>
    <row r="55" spans="1:21" x14ac:dyDescent="0.15">
      <c r="A55">
        <v>29</v>
      </c>
      <c r="B55" s="20">
        <f>'[1]Age distribution'!AA41*SUMPRODUCT('[1]Age by Underwriting Class'!$H5:$K5,'T20 Base'!$B30:$E30)+'[1]Age distribution'!D41*SUMPRODUCT('[1]Age by Underwriting Class'!$H5:$K5,'WL Base'!$B13:$E13)</f>
        <v>-139818395.59337547</v>
      </c>
      <c r="C55" s="20">
        <f>'[1]Age distribution'!AB41*SUMPRODUCT('[1]Age by Underwriting Class'!$H5:$K5,'T20 Base'!$B30:$E30)+'[1]Age distribution'!E41*SUMPRODUCT('[1]Age by Underwriting Class'!$H5:$K5,'WL Base'!$B13:$E13)</f>
        <v>-138262813.21772465</v>
      </c>
      <c r="D55" s="20">
        <f>'[1]Age distribution'!AC41*SUMPRODUCT('[1]Age by Underwriting Class'!$H5:$K5,'T20 Base'!$B30:$E30)+'[1]Age distribution'!F41*SUMPRODUCT('[1]Age by Underwriting Class'!$H5:$K5,'WL Base'!$B13:$E13)</f>
        <v>-137385179.86400065</v>
      </c>
      <c r="E55" s="20">
        <f>'[1]Age distribution'!AD41*SUMPRODUCT('[1]Age by Underwriting Class'!$H5:$K5,'T20 Base'!$B30:$E30)+'[1]Age distribution'!G41*SUMPRODUCT('[1]Age by Underwriting Class'!$H5:$K5,'WL Base'!$B13:$E13)</f>
        <v>-136961905.23145616</v>
      </c>
      <c r="F55" s="20">
        <f>'[1]Age distribution'!AE41*SUMPRODUCT('[1]Age by Underwriting Class'!$H5:$K5,'T20 Base'!$B30:$E30)+'[1]Age distribution'!H41*SUMPRODUCT('[1]Age by Underwriting Class'!$H5:$K5,'WL Base'!$B13:$E13)</f>
        <v>-136852787.58816156</v>
      </c>
      <c r="G55" s="20">
        <f>'[1]Age distribution'!AF41*SUMPRODUCT('[1]Age by Underwriting Class'!$H5:$K5,'T20 Base'!$B30:$E30)+'[1]Age distribution'!I41*SUMPRODUCT('[1]Age by Underwriting Class'!$H5:$K5,'WL Base'!$B13:$E13)</f>
        <v>-136964622.08558536</v>
      </c>
      <c r="H55" s="20">
        <f>'[1]Age distribution'!AG41*SUMPRODUCT('[1]Age by Underwriting Class'!$H5:$K5,'T20 Base'!$B30:$E30)+'[1]Age distribution'!J41*SUMPRODUCT('[1]Age by Underwriting Class'!$H5:$K5,'WL Base'!$B13:$E13)</f>
        <v>-137232576.52843115</v>
      </c>
      <c r="I55" s="20">
        <f>'[1]Age distribution'!AH41*SUMPRODUCT('[1]Age by Underwriting Class'!$H5:$K5,'T20 Base'!$B30:$E30)+'[1]Age distribution'!K41*SUMPRODUCT('[1]Age by Underwriting Class'!$H5:$K5,'WL Base'!$B13:$E13)</f>
        <v>-137609885.88894406</v>
      </c>
      <c r="J55" s="20">
        <f>'[1]Age distribution'!AI41*SUMPRODUCT('[1]Age by Underwriting Class'!$H5:$K5,'T20 Base'!$B30:$E30)+'[1]Age distribution'!L41*SUMPRODUCT('[1]Age by Underwriting Class'!$H5:$K5,'WL Base'!$B13:$E13)</f>
        <v>-138061791.36673704</v>
      </c>
      <c r="K55" s="20">
        <f>'[1]Age distribution'!AJ41*SUMPRODUCT('[1]Age by Underwriting Class'!$H5:$K5,'T20 Base'!$B30:$E30)+'[1]Age distribution'!M41*SUMPRODUCT('[1]Age by Underwriting Class'!$H5:$K5,'WL Base'!$B13:$E13)</f>
        <v>-138561796.59811446</v>
      </c>
      <c r="L55" s="20">
        <f>'[1]Age distribution'!AK41*SUMPRODUCT('[1]Age by Underwriting Class'!$H5:$K5,'T20 Base'!$B30:$E30)+'[1]Age distribution'!N41*SUMPRODUCT('[1]Age by Underwriting Class'!$H5:$K5,'WL Base'!$B13:$E13)</f>
        <v>-139089259.88989457</v>
      </c>
      <c r="M55" s="20">
        <f>'[1]Age distribution'!AL41*SUMPRODUCT('[1]Age by Underwriting Class'!$H5:$K5,'T20 Base'!$B30:$E30)+'[1]Age distribution'!O41*SUMPRODUCT('[1]Age by Underwriting Class'!$H5:$K5,'WL Base'!$B13:$E13)</f>
        <v>-139627792.39460117</v>
      </c>
      <c r="N55" s="20">
        <f>'[1]Age distribution'!AM41*SUMPRODUCT('[1]Age by Underwriting Class'!$H5:$K5,'T20 Base'!$B30:$E30)+'[1]Age distribution'!P41*SUMPRODUCT('[1]Age by Underwriting Class'!$H5:$K5,'WL Base'!$B13:$E13)</f>
        <v>-140164161.31201231</v>
      </c>
      <c r="O55" s="20">
        <f>'[1]Age distribution'!AN41*SUMPRODUCT('[1]Age by Underwriting Class'!$H5:$K5,'T20 Base'!$B30:$E30)+'[1]Age distribution'!Q41*SUMPRODUCT('[1]Age by Underwriting Class'!$H5:$K5,'WL Base'!$B13:$E13)</f>
        <v>-140687520.00592145</v>
      </c>
      <c r="P55" s="20">
        <f>'[1]Age distribution'!AO41*SUMPRODUCT('[1]Age by Underwriting Class'!$H5:$K5,'T20 Base'!$B30:$E30)+'[1]Age distribution'!R41*SUMPRODUCT('[1]Age by Underwriting Class'!$H5:$K5,'WL Base'!$B13:$E13)</f>
        <v>-141188855.76937491</v>
      </c>
      <c r="Q55" s="20">
        <f>'[1]Age distribution'!AP41*SUMPRODUCT('[1]Age by Underwriting Class'!$H5:$K5,'T20 Base'!$B30:$E30)+'[1]Age distribution'!S41*SUMPRODUCT('[1]Age by Underwriting Class'!$H5:$K5,'WL Base'!$B13:$E13)</f>
        <v>-141660586.09237388</v>
      </c>
      <c r="R55" s="20">
        <f>'[1]Age distribution'!AQ41*SUMPRODUCT('[1]Age by Underwriting Class'!$H5:$K5,'T20 Base'!$B30:$E30)+'[1]Age distribution'!T41*SUMPRODUCT('[1]Age by Underwriting Class'!$H5:$K5,'WL Base'!$B13:$E13)</f>
        <v>-142096258.46913132</v>
      </c>
      <c r="S55" s="20">
        <f>'[1]Age distribution'!AR41*SUMPRODUCT('[1]Age by Underwriting Class'!$H5:$K5,'T20 Base'!$B30:$E30)+'[1]Age distribution'!U41*SUMPRODUCT('[1]Age by Underwriting Class'!$H5:$K5,'WL Base'!$B13:$E13)</f>
        <v>-142490323.79646391</v>
      </c>
      <c r="T55" s="20">
        <f>'[1]Age distribution'!AS41*SUMPRODUCT('[1]Age by Underwriting Class'!$H5:$K5,'T20 Base'!$B30:$E30)+'[1]Age distribution'!V41*SUMPRODUCT('[1]Age by Underwriting Class'!$H5:$K5,'WL Base'!$B13:$E13)</f>
        <v>-142837962.98445335</v>
      </c>
      <c r="U55" s="20">
        <f>'[1]Age distribution'!AT41*SUMPRODUCT('[1]Age by Underwriting Class'!$H5:$K5,'T20 Base'!$B30:$E30)+'[1]Age distribution'!W41*SUMPRODUCT('[1]Age by Underwriting Class'!$H5:$K5,'WL Base'!$B13:$E13)</f>
        <v>-143134952.64395291</v>
      </c>
    </row>
    <row r="56" spans="1:21" x14ac:dyDescent="0.15">
      <c r="A56">
        <v>30</v>
      </c>
      <c r="B56" s="20">
        <f>'[1]Age distribution'!AA42*SUMPRODUCT('[1]Age by Underwriting Class'!$H6:$K6,'T20 Base'!$B31:$E31)+'[1]Age distribution'!D42*SUMPRODUCT('[1]Age by Underwriting Class'!$H6:$K6,'WL Base'!$B14:$E14)</f>
        <v>-149600301.70851701</v>
      </c>
      <c r="C56" s="20">
        <f>'[1]Age distribution'!AB42*SUMPRODUCT('[1]Age by Underwriting Class'!$H6:$K6,'T20 Base'!$B31:$E31)+'[1]Age distribution'!E42*SUMPRODUCT('[1]Age by Underwriting Class'!$H6:$K6,'WL Base'!$B14:$E14)</f>
        <v>-147935888.44056186</v>
      </c>
      <c r="D56" s="20">
        <f>'[1]Age distribution'!AC42*SUMPRODUCT('[1]Age by Underwriting Class'!$H6:$K6,'T20 Base'!$B31:$E31)+'[1]Age distribution'!F42*SUMPRODUCT('[1]Age by Underwriting Class'!$H6:$K6,'WL Base'!$B14:$E14)</f>
        <v>-146996854.53197372</v>
      </c>
      <c r="E56" s="20">
        <f>'[1]Age distribution'!AD42*SUMPRODUCT('[1]Age by Underwriting Class'!$H6:$K6,'T20 Base'!$B31:$E31)+'[1]Age distribution'!G42*SUMPRODUCT('[1]Age by Underwriting Class'!$H6:$K6,'WL Base'!$B14:$E14)</f>
        <v>-146543966.96688989</v>
      </c>
      <c r="F56" s="20">
        <f>'[1]Age distribution'!AE42*SUMPRODUCT('[1]Age by Underwriting Class'!$H6:$K6,'T20 Base'!$B31:$E31)+'[1]Age distribution'!H42*SUMPRODUCT('[1]Age by Underwriting Class'!$H6:$K6,'WL Base'!$B14:$E14)</f>
        <v>-146427215.28847647</v>
      </c>
      <c r="G56" s="20">
        <f>'[1]Age distribution'!AF42*SUMPRODUCT('[1]Age by Underwriting Class'!$H6:$K6,'T20 Base'!$B31:$E31)+'[1]Age distribution'!I42*SUMPRODUCT('[1]Age by Underwriting Class'!$H6:$K6,'WL Base'!$B14:$E14)</f>
        <v>-146546873.89623705</v>
      </c>
      <c r="H56" s="20">
        <f>'[1]Age distribution'!AG42*SUMPRODUCT('[1]Age by Underwriting Class'!$H6:$K6,'T20 Base'!$B31:$E31)+'[1]Age distribution'!J42*SUMPRODUCT('[1]Age by Underwriting Class'!$H6:$K6,'WL Base'!$B14:$E14)</f>
        <v>-146833574.83658004</v>
      </c>
      <c r="I56" s="20">
        <f>'[1]Age distribution'!AH42*SUMPRODUCT('[1]Age by Underwriting Class'!$H6:$K6,'T20 Base'!$B31:$E31)+'[1]Age distribution'!K42*SUMPRODUCT('[1]Age by Underwriting Class'!$H6:$K6,'WL Base'!$B14:$E14)</f>
        <v>-147237281.32978237</v>
      </c>
      <c r="J56" s="20">
        <f>'[1]Age distribution'!AI42*SUMPRODUCT('[1]Age by Underwriting Class'!$H6:$K6,'T20 Base'!$B31:$E31)+'[1]Age distribution'!L42*SUMPRODUCT('[1]Age by Underwriting Class'!$H6:$K6,'WL Base'!$B14:$E14)</f>
        <v>-147720802.79728779</v>
      </c>
      <c r="K56" s="20">
        <f>'[1]Age distribution'!AJ42*SUMPRODUCT('[1]Age by Underwriting Class'!$H6:$K6,'T20 Base'!$B31:$E31)+'[1]Age distribution'!M42*SUMPRODUCT('[1]Age by Underwriting Class'!$H6:$K6,'WL Base'!$B14:$E14)</f>
        <v>-148255789.1497806</v>
      </c>
      <c r="L56" s="20">
        <f>'[1]Age distribution'!AK42*SUMPRODUCT('[1]Age by Underwriting Class'!$H6:$K6,'T20 Base'!$B31:$E31)+'[1]Age distribution'!N42*SUMPRODUCT('[1]Age by Underwriting Class'!$H6:$K6,'WL Base'!$B14:$E14)</f>
        <v>-148820154.57005018</v>
      </c>
      <c r="M56" s="20">
        <f>'[1]Age distribution'!AL42*SUMPRODUCT('[1]Age by Underwriting Class'!$H6:$K6,'T20 Base'!$B31:$E31)+'[1]Age distribution'!O42*SUMPRODUCT('[1]Age by Underwriting Class'!$H6:$K6,'WL Base'!$B14:$E14)</f>
        <v>-149396363.62209976</v>
      </c>
      <c r="N56" s="20">
        <f>'[1]Age distribution'!AM42*SUMPRODUCT('[1]Age by Underwriting Class'!$H6:$K6,'T20 Base'!$B31:$E31)+'[1]Age distribution'!P42*SUMPRODUCT('[1]Age by Underwriting Class'!$H6:$K6,'WL Base'!$B14:$E14)</f>
        <v>-149970257.71901914</v>
      </c>
      <c r="O56" s="20">
        <f>'[1]Age distribution'!AN42*SUMPRODUCT('[1]Age by Underwriting Class'!$H6:$K6,'T20 Base'!$B31:$E31)+'[1]Age distribution'!Q42*SUMPRODUCT('[1]Age by Underwriting Class'!$H6:$K6,'WL Base'!$B14:$E14)</f>
        <v>-150530231.37755173</v>
      </c>
      <c r="P56" s="20">
        <f>'[1]Age distribution'!AO42*SUMPRODUCT('[1]Age by Underwriting Class'!$H6:$K6,'T20 Base'!$B31:$E31)+'[1]Age distribution'!R42*SUMPRODUCT('[1]Age by Underwriting Class'!$H6:$K6,'WL Base'!$B14:$E14)</f>
        <v>-151066641.34815407</v>
      </c>
      <c r="Q56" s="20">
        <f>'[1]Age distribution'!AP42*SUMPRODUCT('[1]Age by Underwriting Class'!$H6:$K6,'T20 Base'!$B31:$E31)+'[1]Age distribution'!S42*SUMPRODUCT('[1]Age by Underwriting Class'!$H6:$K6,'WL Base'!$B14:$E14)</f>
        <v>-151571374.63697639</v>
      </c>
      <c r="R56" s="20">
        <f>'[1]Age distribution'!AQ42*SUMPRODUCT('[1]Age by Underwriting Class'!$H6:$K6,'T20 Base'!$B31:$E31)+'[1]Age distribution'!T42*SUMPRODUCT('[1]Age by Underwriting Class'!$H6:$K6,'WL Base'!$B14:$E14)</f>
        <v>-152037527.3111819</v>
      </c>
      <c r="S56" s="20">
        <f>'[1]Age distribution'!AR42*SUMPRODUCT('[1]Age by Underwriting Class'!$H6:$K6,'T20 Base'!$B31:$E31)+'[1]Age distribution'!U42*SUMPRODUCT('[1]Age by Underwriting Class'!$H6:$K6,'WL Base'!$B14:$E14)</f>
        <v>-152459162.04394817</v>
      </c>
      <c r="T56" s="20">
        <f>'[1]Age distribution'!AS42*SUMPRODUCT('[1]Age by Underwriting Class'!$H6:$K6,'T20 Base'!$B31:$E31)+'[1]Age distribution'!V42*SUMPRODUCT('[1]Age by Underwriting Class'!$H6:$K6,'WL Base'!$B14:$E14)</f>
        <v>-152831122.5945482</v>
      </c>
      <c r="U56" s="20">
        <f>'[1]Age distribution'!AT42*SUMPRODUCT('[1]Age by Underwriting Class'!$H6:$K6,'T20 Base'!$B31:$E31)+'[1]Age distribution'!W42*SUMPRODUCT('[1]Age by Underwriting Class'!$H6:$K6,'WL Base'!$B14:$E14)</f>
        <v>-153148890.09915221</v>
      </c>
    </row>
    <row r="57" spans="1:21" x14ac:dyDescent="0.15">
      <c r="A57">
        <v>31</v>
      </c>
      <c r="B57" s="20">
        <f>'[1]Age distribution'!AA43*SUMPRODUCT('[1]Age by Underwriting Class'!$H7:$K7,'T20 Base'!$B32:$E32)+'[1]Age distribution'!D43*SUMPRODUCT('[1]Age by Underwriting Class'!$H7:$K7,'WL Base'!$B15:$E15)</f>
        <v>-162540877.54543173</v>
      </c>
      <c r="C57" s="20">
        <f>'[1]Age distribution'!AB43*SUMPRODUCT('[1]Age by Underwriting Class'!$H7:$K7,'T20 Base'!$B32:$E32)+'[1]Age distribution'!E43*SUMPRODUCT('[1]Age by Underwriting Class'!$H7:$K7,'WL Base'!$B15:$E15)</f>
        <v>-160732490.86384067</v>
      </c>
      <c r="D57" s="20">
        <f>'[1]Age distribution'!AC43*SUMPRODUCT('[1]Age by Underwriting Class'!$H7:$K7,'T20 Base'!$B32:$E32)+'[1]Age distribution'!F43*SUMPRODUCT('[1]Age by Underwriting Class'!$H7:$K7,'WL Base'!$B15:$E15)</f>
        <v>-159712229.58225435</v>
      </c>
      <c r="E57" s="20">
        <f>'[1]Age distribution'!AD43*SUMPRODUCT('[1]Age by Underwriting Class'!$H7:$K7,'T20 Base'!$B32:$E32)+'[1]Age distribution'!G43*SUMPRODUCT('[1]Age by Underwriting Class'!$H7:$K7,'WL Base'!$B15:$E15)</f>
        <v>-159220166.78948292</v>
      </c>
      <c r="F57" s="20">
        <f>'[1]Age distribution'!AE43*SUMPRODUCT('[1]Age by Underwriting Class'!$H7:$K7,'T20 Base'!$B32:$E32)+'[1]Age distribution'!H43*SUMPRODUCT('[1]Age by Underwriting Class'!$H7:$K7,'WL Base'!$B15:$E15)</f>
        <v>-159093315.97402671</v>
      </c>
      <c r="G57" s="20">
        <f>'[1]Age distribution'!AF43*SUMPRODUCT('[1]Age by Underwriting Class'!$H7:$K7,'T20 Base'!$B32:$E32)+'[1]Age distribution'!I43*SUMPRODUCT('[1]Age by Underwriting Class'!$H7:$K7,'WL Base'!$B15:$E15)</f>
        <v>-159223325.17112824</v>
      </c>
      <c r="H57" s="20">
        <f>'[1]Age distribution'!AG43*SUMPRODUCT('[1]Age by Underwriting Class'!$H7:$K7,'T20 Base'!$B32:$E32)+'[1]Age distribution'!J43*SUMPRODUCT('[1]Age by Underwriting Class'!$H7:$K7,'WL Base'!$B15:$E15)</f>
        <v>-159534826.02977788</v>
      </c>
      <c r="I57" s="20">
        <f>'[1]Age distribution'!AH43*SUMPRODUCT('[1]Age by Underwriting Class'!$H7:$K7,'T20 Base'!$B32:$E32)+'[1]Age distribution'!K43*SUMPRODUCT('[1]Age by Underwriting Class'!$H7:$K7,'WL Base'!$B15:$E15)</f>
        <v>-159973453.53872335</v>
      </c>
      <c r="J57" s="20">
        <f>'[1]Age distribution'!AI43*SUMPRODUCT('[1]Age by Underwriting Class'!$H7:$K7,'T20 Base'!$B32:$E32)+'[1]Age distribution'!L43*SUMPRODUCT('[1]Age by Underwriting Class'!$H7:$K7,'WL Base'!$B15:$E15)</f>
        <v>-160498800.09713814</v>
      </c>
      <c r="K57" s="20">
        <f>'[1]Age distribution'!AJ43*SUMPRODUCT('[1]Age by Underwriting Class'!$H7:$K7,'T20 Base'!$B32:$E32)+'[1]Age distribution'!M43*SUMPRODUCT('[1]Age by Underwriting Class'!$H7:$K7,'WL Base'!$B15:$E15)</f>
        <v>-161080063.30460441</v>
      </c>
      <c r="L57" s="20">
        <f>'[1]Age distribution'!AK43*SUMPRODUCT('[1]Age by Underwriting Class'!$H7:$K7,'T20 Base'!$B32:$E32)+'[1]Age distribution'!N43*SUMPRODUCT('[1]Age by Underwriting Class'!$H7:$K7,'WL Base'!$B15:$E15)</f>
        <v>-161693246.89861643</v>
      </c>
      <c r="M57" s="20">
        <f>'[1]Age distribution'!AL43*SUMPRODUCT('[1]Age by Underwriting Class'!$H7:$K7,'T20 Base'!$B32:$E32)+'[1]Age distribution'!O43*SUMPRODUCT('[1]Age by Underwriting Class'!$H7:$K7,'WL Base'!$B15:$E15)</f>
        <v>-162319298.61041206</v>
      </c>
      <c r="N57" s="20">
        <f>'[1]Age distribution'!AM43*SUMPRODUCT('[1]Age by Underwriting Class'!$H7:$K7,'T20 Base'!$B32:$E32)+'[1]Age distribution'!P43*SUMPRODUCT('[1]Age by Underwriting Class'!$H7:$K7,'WL Base'!$B15:$E15)</f>
        <v>-162942835.12114161</v>
      </c>
      <c r="O57" s="20">
        <f>'[1]Age distribution'!AN43*SUMPRODUCT('[1]Age by Underwriting Class'!$H7:$K7,'T20 Base'!$B32:$E32)+'[1]Age distribution'!Q43*SUMPRODUCT('[1]Age by Underwriting Class'!$H7:$K7,'WL Base'!$B15:$E15)</f>
        <v>-163551247.06163061</v>
      </c>
      <c r="P57" s="20">
        <f>'[1]Age distribution'!AO43*SUMPRODUCT('[1]Age by Underwriting Class'!$H7:$K7,'T20 Base'!$B32:$E32)+'[1]Age distribution'!R43*SUMPRODUCT('[1]Age by Underwriting Class'!$H7:$K7,'WL Base'!$B15:$E15)</f>
        <v>-164134057.03159779</v>
      </c>
      <c r="Q57" s="20">
        <f>'[1]Age distribution'!AP43*SUMPRODUCT('[1]Age by Underwriting Class'!$H7:$K7,'T20 Base'!$B32:$E32)+'[1]Age distribution'!S43*SUMPRODUCT('[1]Age by Underwriting Class'!$H7:$K7,'WL Base'!$B15:$E15)</f>
        <v>-164682450.2551049</v>
      </c>
      <c r="R57" s="20">
        <f>'[1]Age distribution'!AQ43*SUMPRODUCT('[1]Age by Underwriting Class'!$H7:$K7,'T20 Base'!$B32:$E32)+'[1]Age distribution'!T43*SUMPRODUCT('[1]Age by Underwriting Class'!$H7:$K7,'WL Base'!$B15:$E15)</f>
        <v>-165188925.60221446</v>
      </c>
      <c r="S57" s="20">
        <f>'[1]Age distribution'!AR43*SUMPRODUCT('[1]Age by Underwriting Class'!$H7:$K7,'T20 Base'!$B32:$E32)+'[1]Age distribution'!U43*SUMPRODUCT('[1]Age by Underwriting Class'!$H7:$K7,'WL Base'!$B15:$E15)</f>
        <v>-165647032.16139099</v>
      </c>
      <c r="T57" s="20">
        <f>'[1]Age distribution'!AS43*SUMPRODUCT('[1]Age by Underwriting Class'!$H7:$K7,'T20 Base'!$B32:$E32)+'[1]Age distribution'!V43*SUMPRODUCT('[1]Age by Underwriting Class'!$H7:$K7,'WL Base'!$B15:$E15)</f>
        <v>-166051167.67192367</v>
      </c>
      <c r="U57" s="20">
        <f>'[1]Age distribution'!AT43*SUMPRODUCT('[1]Age by Underwriting Class'!$H7:$K7,'T20 Base'!$B32:$E32)+'[1]Age distribution'!W43*SUMPRODUCT('[1]Age by Underwriting Class'!$H7:$K7,'WL Base'!$B15:$E15)</f>
        <v>-166396422.38373831</v>
      </c>
    </row>
    <row r="58" spans="1:21" x14ac:dyDescent="0.15">
      <c r="A58">
        <v>32</v>
      </c>
      <c r="B58" s="20">
        <f>'[1]Age distribution'!AA44*SUMPRODUCT('[1]Age by Underwriting Class'!$H8:$K8,'T20 Base'!$B33:$E33)+'[1]Age distribution'!D44*SUMPRODUCT('[1]Age by Underwriting Class'!$H8:$K8,'WL Base'!$B16:$E16)</f>
        <v>-175656681.81867802</v>
      </c>
      <c r="C58" s="20">
        <f>'[1]Age distribution'!AB44*SUMPRODUCT('[1]Age by Underwriting Class'!$H8:$K8,'T20 Base'!$B33:$E33)+'[1]Age distribution'!E44*SUMPRODUCT('[1]Age by Underwriting Class'!$H8:$K8,'WL Base'!$B16:$E16)</f>
        <v>-173702372.17835638</v>
      </c>
      <c r="D58" s="20">
        <f>'[1]Age distribution'!AC44*SUMPRODUCT('[1]Age by Underwriting Class'!$H8:$K8,'T20 Base'!$B33:$E33)+'[1]Age distribution'!F44*SUMPRODUCT('[1]Age by Underwriting Class'!$H8:$K8,'WL Base'!$B16:$E16)</f>
        <v>-172599783.62329313</v>
      </c>
      <c r="E58" s="20">
        <f>'[1]Age distribution'!AD44*SUMPRODUCT('[1]Age by Underwriting Class'!$H8:$K8,'T20 Base'!$B33:$E33)+'[1]Age distribution'!G44*SUMPRODUCT('[1]Age by Underwriting Class'!$H8:$K8,'WL Base'!$B16:$E16)</f>
        <v>-172068015.13077652</v>
      </c>
      <c r="F58" s="20">
        <f>'[1]Age distribution'!AE44*SUMPRODUCT('[1]Age by Underwriting Class'!$H8:$K8,'T20 Base'!$B33:$E33)+'[1]Age distribution'!H44*SUMPRODUCT('[1]Age by Underwriting Class'!$H8:$K8,'WL Base'!$B16:$E16)</f>
        <v>-171930928.42578563</v>
      </c>
      <c r="G58" s="20">
        <f>'[1]Age distribution'!AF44*SUMPRODUCT('[1]Age by Underwriting Class'!$H8:$K8,'T20 Base'!$B33:$E33)+'[1]Age distribution'!I44*SUMPRODUCT('[1]Age by Underwriting Class'!$H8:$K8,'WL Base'!$B16:$E16)</f>
        <v>-172071428.36963749</v>
      </c>
      <c r="H58" s="20">
        <f>'[1]Age distribution'!AG44*SUMPRODUCT('[1]Age by Underwriting Class'!$H8:$K8,'T20 Base'!$B33:$E33)+'[1]Age distribution'!J44*SUMPRODUCT('[1]Age by Underwriting Class'!$H8:$K8,'WL Base'!$B16:$E16)</f>
        <v>-172408064.96247721</v>
      </c>
      <c r="I58" s="20">
        <f>'[1]Age distribution'!AH44*SUMPRODUCT('[1]Age by Underwriting Class'!$H8:$K8,'T20 Base'!$B33:$E33)+'[1]Age distribution'!K44*SUMPRODUCT('[1]Age by Underwriting Class'!$H8:$K8,'WL Base'!$B16:$E16)</f>
        <v>-172882086.35290691</v>
      </c>
      <c r="J58" s="20">
        <f>'[1]Age distribution'!AI44*SUMPRODUCT('[1]Age by Underwriting Class'!$H8:$K8,'T20 Base'!$B33:$E33)+'[1]Age distribution'!L44*SUMPRODUCT('[1]Age by Underwriting Class'!$H8:$K8,'WL Base'!$B16:$E16)</f>
        <v>-173449824.35610682</v>
      </c>
      <c r="K58" s="20">
        <f>'[1]Age distribution'!AJ44*SUMPRODUCT('[1]Age by Underwriting Class'!$H8:$K8,'T20 Base'!$B33:$E33)+'[1]Age distribution'!M44*SUMPRODUCT('[1]Age by Underwriting Class'!$H8:$K8,'WL Base'!$B16:$E16)</f>
        <v>-174077991.05379349</v>
      </c>
      <c r="L58" s="20">
        <f>'[1]Age distribution'!AK44*SUMPRODUCT('[1]Age by Underwriting Class'!$H8:$K8,'T20 Base'!$B33:$E33)+'[1]Age distribution'!N44*SUMPRODUCT('[1]Age by Underwriting Class'!$H8:$K8,'WL Base'!$B16:$E16)</f>
        <v>-174740653.86881182</v>
      </c>
      <c r="M58" s="20">
        <f>'[1]Age distribution'!AL44*SUMPRODUCT('[1]Age by Underwriting Class'!$H8:$K8,'T20 Base'!$B33:$E33)+'[1]Age distribution'!O44*SUMPRODUCT('[1]Age by Underwriting Class'!$H8:$K8,'WL Base'!$B16:$E16)</f>
        <v>-175417223.16019014</v>
      </c>
      <c r="N58" s="20">
        <f>'[1]Age distribution'!AM44*SUMPRODUCT('[1]Age by Underwriting Class'!$H8:$K8,'T20 Base'!$B33:$E33)+'[1]Age distribution'!P44*SUMPRODUCT('[1]Age by Underwriting Class'!$H8:$K8,'WL Base'!$B16:$E16)</f>
        <v>-176091074.29303476</v>
      </c>
      <c r="O58" s="20">
        <f>'[1]Age distribution'!AN44*SUMPRODUCT('[1]Age by Underwriting Class'!$H8:$K8,'T20 Base'!$B33:$E33)+'[1]Age distribution'!Q44*SUMPRODUCT('[1]Age by Underwriting Class'!$H8:$K8,'WL Base'!$B16:$E16)</f>
        <v>-176748580.4186264</v>
      </c>
      <c r="P58" s="20">
        <f>'[1]Age distribution'!AO44*SUMPRODUCT('[1]Age by Underwriting Class'!$H8:$K8,'T20 Base'!$B33:$E33)+'[1]Age distribution'!R44*SUMPRODUCT('[1]Age by Underwriting Class'!$H8:$K8,'WL Base'!$B16:$E16)</f>
        <v>-177378418.69070452</v>
      </c>
      <c r="Q58" s="20">
        <f>'[1]Age distribution'!AP44*SUMPRODUCT('[1]Age by Underwriting Class'!$H8:$K8,'T20 Base'!$B33:$E33)+'[1]Age distribution'!S44*SUMPRODUCT('[1]Age by Underwriting Class'!$H8:$K8,'WL Base'!$B16:$E16)</f>
        <v>-177971063.04840577</v>
      </c>
      <c r="R58" s="20">
        <f>'[1]Age distribution'!AQ44*SUMPRODUCT('[1]Age by Underwriting Class'!$H8:$K8,'T20 Base'!$B33:$E33)+'[1]Age distribution'!T44*SUMPRODUCT('[1]Age by Underwriting Class'!$H8:$K8,'WL Base'!$B16:$E16)</f>
        <v>-178518407.0780414</v>
      </c>
      <c r="S58" s="20">
        <f>'[1]Age distribution'!AR44*SUMPRODUCT('[1]Age by Underwriting Class'!$H8:$K8,'T20 Base'!$B33:$E33)+'[1]Age distribution'!U44*SUMPRODUCT('[1]Age by Underwriting Class'!$H8:$K8,'WL Base'!$B16:$E16)</f>
        <v>-179013479.32890844</v>
      </c>
      <c r="T58" s="20">
        <f>'[1]Age distribution'!AS44*SUMPRODUCT('[1]Age by Underwriting Class'!$H8:$K8,'T20 Base'!$B33:$E33)+'[1]Age distribution'!V44*SUMPRODUCT('[1]Age by Underwriting Class'!$H8:$K8,'WL Base'!$B16:$E16)</f>
        <v>-179450225.48075214</v>
      </c>
      <c r="U58" s="20">
        <f>'[1]Age distribution'!AT44*SUMPRODUCT('[1]Age by Underwriting Class'!$H8:$K8,'T20 Base'!$B33:$E33)+'[1]Age distribution'!W44*SUMPRODUCT('[1]Age by Underwriting Class'!$H8:$K8,'WL Base'!$B16:$E16)</f>
        <v>-179823339.60426039</v>
      </c>
    </row>
    <row r="59" spans="1:21" x14ac:dyDescent="0.15">
      <c r="A59">
        <v>33</v>
      </c>
      <c r="B59" s="20">
        <f>'[1]Age distribution'!AA45*SUMPRODUCT('[1]Age by Underwriting Class'!$H9:$K9,'T20 Base'!$B34:$E34)+'[1]Age distribution'!D45*SUMPRODUCT('[1]Age by Underwriting Class'!$H9:$K9,'WL Base'!$B17:$E17)</f>
        <v>-189850308.88552511</v>
      </c>
      <c r="C59" s="20">
        <f>'[1]Age distribution'!AB45*SUMPRODUCT('[1]Age by Underwriting Class'!$H9:$K9,'T20 Base'!$B34:$E34)+'[1]Age distribution'!E45*SUMPRODUCT('[1]Age by Underwriting Class'!$H9:$K9,'WL Base'!$B17:$E17)</f>
        <v>-187738084.71601689</v>
      </c>
      <c r="D59" s="20">
        <f>'[1]Age distribution'!AC45*SUMPRODUCT('[1]Age by Underwriting Class'!$H9:$K9,'T20 Base'!$B34:$E34)+'[1]Age distribution'!F45*SUMPRODUCT('[1]Age by Underwriting Class'!$H9:$K9,'WL Base'!$B17:$E17)</f>
        <v>-186546403.44556868</v>
      </c>
      <c r="E59" s="20">
        <f>'[1]Age distribution'!AD45*SUMPRODUCT('[1]Age by Underwriting Class'!$H9:$K9,'T20 Base'!$B34:$E34)+'[1]Age distribution'!G45*SUMPRODUCT('[1]Age by Underwriting Class'!$H9:$K9,'WL Base'!$B17:$E17)</f>
        <v>-185971666.34183538</v>
      </c>
      <c r="F59" s="20">
        <f>'[1]Age distribution'!AE45*SUMPRODUCT('[1]Age by Underwriting Class'!$H9:$K9,'T20 Base'!$B34:$E34)+'[1]Age distribution'!H45*SUMPRODUCT('[1]Age by Underwriting Class'!$H9:$K9,'WL Base'!$B17:$E17)</f>
        <v>-185823502.58844352</v>
      </c>
      <c r="G59" s="20">
        <f>'[1]Age distribution'!AF45*SUMPRODUCT('[1]Age by Underwriting Class'!$H9:$K9,'T20 Base'!$B34:$E34)+'[1]Age distribution'!I45*SUMPRODUCT('[1]Age by Underwriting Class'!$H9:$K9,'WL Base'!$B17:$E17)</f>
        <v>-185975355.3814173</v>
      </c>
      <c r="H59" s="20">
        <f>'[1]Age distribution'!AG45*SUMPRODUCT('[1]Age by Underwriting Class'!$H9:$K9,'T20 Base'!$B34:$E34)+'[1]Age distribution'!J45*SUMPRODUCT('[1]Age by Underwriting Class'!$H9:$K9,'WL Base'!$B17:$E17)</f>
        <v>-186339193.29792055</v>
      </c>
      <c r="I59" s="20">
        <f>'[1]Age distribution'!AH45*SUMPRODUCT('[1]Age by Underwriting Class'!$H9:$K9,'T20 Base'!$B34:$E34)+'[1]Age distribution'!K45*SUMPRODUCT('[1]Age by Underwriting Class'!$H9:$K9,'WL Base'!$B17:$E17)</f>
        <v>-186851517.14725938</v>
      </c>
      <c r="J59" s="20">
        <f>'[1]Age distribution'!AI45*SUMPRODUCT('[1]Age by Underwriting Class'!$H9:$K9,'T20 Base'!$B34:$E34)+'[1]Age distribution'!L45*SUMPRODUCT('[1]Age by Underwriting Class'!$H9:$K9,'WL Base'!$B17:$E17)</f>
        <v>-187465130.21428075</v>
      </c>
      <c r="K59" s="20">
        <f>'[1]Age distribution'!AJ45*SUMPRODUCT('[1]Age by Underwriting Class'!$H9:$K9,'T20 Base'!$B34:$E34)+'[1]Age distribution'!M45*SUMPRODUCT('[1]Age by Underwriting Class'!$H9:$K9,'WL Base'!$B17:$E17)</f>
        <v>-188144054.80942091</v>
      </c>
      <c r="L59" s="20">
        <f>'[1]Age distribution'!AK45*SUMPRODUCT('[1]Age by Underwriting Class'!$H9:$K9,'T20 Base'!$B34:$E34)+'[1]Age distribution'!N45*SUMPRODUCT('[1]Age by Underwriting Class'!$H9:$K9,'WL Base'!$B17:$E17)</f>
        <v>-188860262.9195573</v>
      </c>
      <c r="M59" s="20">
        <f>'[1]Age distribution'!AL45*SUMPRODUCT('[1]Age by Underwriting Class'!$H9:$K9,'T20 Base'!$B34:$E34)+'[1]Age distribution'!O45*SUMPRODUCT('[1]Age by Underwriting Class'!$H9:$K9,'WL Base'!$B17:$E17)</f>
        <v>-189591501.19424599</v>
      </c>
      <c r="N59" s="20">
        <f>'[1]Age distribution'!AM45*SUMPRODUCT('[1]Age by Underwriting Class'!$H9:$K9,'T20 Base'!$B34:$E34)+'[1]Age distribution'!P45*SUMPRODUCT('[1]Age by Underwriting Class'!$H9:$K9,'WL Base'!$B17:$E17)</f>
        <v>-190319801.6744149</v>
      </c>
      <c r="O59" s="20">
        <f>'[1]Age distribution'!AN45*SUMPRODUCT('[1]Age by Underwriting Class'!$H9:$K9,'T20 Base'!$B34:$E34)+'[1]Age distribution'!Q45*SUMPRODUCT('[1]Age by Underwriting Class'!$H9:$K9,'WL Base'!$B17:$E17)</f>
        <v>-191030436.41796851</v>
      </c>
      <c r="P59" s="20">
        <f>'[1]Age distribution'!AO45*SUMPRODUCT('[1]Age by Underwriting Class'!$H9:$K9,'T20 Base'!$B34:$E34)+'[1]Age distribution'!R45*SUMPRODUCT('[1]Age by Underwriting Class'!$H9:$K9,'WL Base'!$B17:$E17)</f>
        <v>-191711167.65610832</v>
      </c>
      <c r="Q59" s="20">
        <f>'[1]Age distribution'!AP45*SUMPRODUCT('[1]Age by Underwriting Class'!$H9:$K9,'T20 Base'!$B34:$E34)+'[1]Age distribution'!S45*SUMPRODUCT('[1]Age by Underwriting Class'!$H9:$K9,'WL Base'!$B17:$E17)</f>
        <v>-192351699.59149453</v>
      </c>
      <c r="R59" s="20">
        <f>'[1]Age distribution'!AQ45*SUMPRODUCT('[1]Age by Underwriting Class'!$H9:$K9,'T20 Base'!$B34:$E34)+'[1]Age distribution'!T45*SUMPRODUCT('[1]Age by Underwriting Class'!$H9:$K9,'WL Base'!$B17:$E17)</f>
        <v>-192943270.78603777</v>
      </c>
      <c r="S59" s="20">
        <f>'[1]Age distribution'!AR45*SUMPRODUCT('[1]Age by Underwriting Class'!$H9:$K9,'T20 Base'!$B34:$E34)+'[1]Age distribution'!U45*SUMPRODUCT('[1]Age by Underwriting Class'!$H9:$K9,'WL Base'!$B17:$E17)</f>
        <v>-193478346.47330815</v>
      </c>
      <c r="T59" s="20">
        <f>'[1]Age distribution'!AS45*SUMPRODUCT('[1]Age by Underwriting Class'!$H9:$K9,'T20 Base'!$B34:$E34)+'[1]Age distribution'!V45*SUMPRODUCT('[1]Age by Underwriting Class'!$H9:$K9,'WL Base'!$B17:$E17)</f>
        <v>-193950383.12442559</v>
      </c>
      <c r="U59" s="20">
        <f>'[1]Age distribution'!AT45*SUMPRODUCT('[1]Age by Underwriting Class'!$H9:$K9,'T20 Base'!$B34:$E34)+'[1]Age distribution'!W45*SUMPRODUCT('[1]Age by Underwriting Class'!$H9:$K9,'WL Base'!$B17:$E17)</f>
        <v>-194353646.07385731</v>
      </c>
    </row>
    <row r="60" spans="1:21" x14ac:dyDescent="0.15">
      <c r="A60">
        <v>34</v>
      </c>
      <c r="B60" s="20">
        <f>'[1]Age distribution'!AA46*SUMPRODUCT('[1]Age by Underwriting Class'!$H10:$K10,'T20 Base'!$B35:$E35)+'[1]Age distribution'!D46*SUMPRODUCT('[1]Age by Underwriting Class'!$H10:$K10,'WL Base'!$B18:$E18)</f>
        <v>-205171618.53589246</v>
      </c>
      <c r="C60" s="20">
        <f>'[1]Age distribution'!AB46*SUMPRODUCT('[1]Age by Underwriting Class'!$H10:$K10,'T20 Base'!$B35:$E35)+'[1]Age distribution'!E46*SUMPRODUCT('[1]Age by Underwriting Class'!$H10:$K10,'WL Base'!$B18:$E18)</f>
        <v>-202888933.53994682</v>
      </c>
      <c r="D60" s="20">
        <f>'[1]Age distribution'!AC46*SUMPRODUCT('[1]Age by Underwriting Class'!$H10:$K10,'T20 Base'!$B35:$E35)+'[1]Age distribution'!F46*SUMPRODUCT('[1]Age by Underwriting Class'!$H10:$K10,'WL Base'!$B18:$E18)</f>
        <v>-201601081.14469898</v>
      </c>
      <c r="E60" s="20">
        <f>'[1]Age distribution'!AD46*SUMPRODUCT('[1]Age by Underwriting Class'!$H10:$K10,'T20 Base'!$B35:$E35)+'[1]Age distribution'!G46*SUMPRODUCT('[1]Age by Underwriting Class'!$H10:$K10,'WL Base'!$B18:$E18)</f>
        <v>-200979961.57687834</v>
      </c>
      <c r="F60" s="20">
        <f>'[1]Age distribution'!AE46*SUMPRODUCT('[1]Age by Underwriting Class'!$H10:$K10,'T20 Base'!$B35:$E35)+'[1]Age distribution'!H46*SUMPRODUCT('[1]Age by Underwriting Class'!$H10:$K10,'WL Base'!$B18:$E18)</f>
        <v>-200819840.70443827</v>
      </c>
      <c r="G60" s="20">
        <f>'[1]Age distribution'!AF46*SUMPRODUCT('[1]Age by Underwriting Class'!$H10:$K10,'T20 Base'!$B35:$E35)+'[1]Age distribution'!I46*SUMPRODUCT('[1]Age by Underwriting Class'!$H10:$K10,'WL Base'!$B18:$E18)</f>
        <v>-200983948.32952735</v>
      </c>
      <c r="H60" s="20">
        <f>'[1]Age distribution'!AG46*SUMPRODUCT('[1]Age by Underwriting Class'!$H10:$K10,'T20 Base'!$B35:$E35)+'[1]Age distribution'!J46*SUMPRODUCT('[1]Age by Underwriting Class'!$H10:$K10,'WL Base'!$B18:$E18)</f>
        <v>-201377148.71277621</v>
      </c>
      <c r="I60" s="20">
        <f>'[1]Age distribution'!AH46*SUMPRODUCT('[1]Age by Underwriting Class'!$H10:$K10,'T20 Base'!$B35:$E35)+'[1]Age distribution'!K46*SUMPRODUCT('[1]Age by Underwriting Class'!$H10:$K10,'WL Base'!$B18:$E18)</f>
        <v>-201930818.14845127</v>
      </c>
      <c r="J60" s="20">
        <f>'[1]Age distribution'!AI46*SUMPRODUCT('[1]Age by Underwriting Class'!$H10:$K10,'T20 Base'!$B35:$E35)+'[1]Age distribution'!L46*SUMPRODUCT('[1]Age by Underwriting Class'!$H10:$K10,'WL Base'!$B18:$E18)</f>
        <v>-202593951.04960158</v>
      </c>
      <c r="K60" s="20">
        <f>'[1]Age distribution'!AJ46*SUMPRODUCT('[1]Age by Underwriting Class'!$H10:$K10,'T20 Base'!$B35:$E35)+'[1]Age distribution'!M46*SUMPRODUCT('[1]Age by Underwriting Class'!$H10:$K10,'WL Base'!$B18:$E18)</f>
        <v>-203327666.25326094</v>
      </c>
      <c r="L60" s="20">
        <f>'[1]Age distribution'!AK46*SUMPRODUCT('[1]Age by Underwriting Class'!$H10:$K10,'T20 Base'!$B35:$E35)+'[1]Age distribution'!N46*SUMPRODUCT('[1]Age by Underwriting Class'!$H10:$K10,'WL Base'!$B18:$E18)</f>
        <v>-204101673.82811204</v>
      </c>
      <c r="M60" s="20">
        <f>'[1]Age distribution'!AL46*SUMPRODUCT('[1]Age by Underwriting Class'!$H10:$K10,'T20 Base'!$B35:$E35)+'[1]Age distribution'!O46*SUMPRODUCT('[1]Age by Underwriting Class'!$H10:$K10,'WL Base'!$B18:$E18)</f>
        <v>-204891924.53264862</v>
      </c>
      <c r="N60" s="20">
        <f>'[1]Age distribution'!AM46*SUMPRODUCT('[1]Age by Underwriting Class'!$H10:$K10,'T20 Base'!$B35:$E35)+'[1]Age distribution'!P46*SUMPRODUCT('[1]Age by Underwriting Class'!$H10:$K10,'WL Base'!$B18:$E18)</f>
        <v>-205679000.35661697</v>
      </c>
      <c r="O60" s="20">
        <f>'[1]Age distribution'!AN46*SUMPRODUCT('[1]Age by Underwriting Class'!$H10:$K10,'T20 Base'!$B35:$E35)+'[1]Age distribution'!Q46*SUMPRODUCT('[1]Age by Underwriting Class'!$H10:$K10,'WL Base'!$B18:$E18)</f>
        <v>-206446984.78276107</v>
      </c>
      <c r="P60" s="20">
        <f>'[1]Age distribution'!AO46*SUMPRODUCT('[1]Age by Underwriting Class'!$H10:$K10,'T20 Base'!$B35:$E35)+'[1]Age distribution'!R46*SUMPRODUCT('[1]Age by Underwriting Class'!$H10:$K10,'WL Base'!$B18:$E18)</f>
        <v>-207182652.4292188</v>
      </c>
      <c r="Q60" s="20">
        <f>'[1]Age distribution'!AP46*SUMPRODUCT('[1]Age by Underwriting Class'!$H10:$K10,'T20 Base'!$B35:$E35)+'[1]Age distribution'!S46*SUMPRODUCT('[1]Age by Underwriting Class'!$H10:$K10,'WL Base'!$B18:$E18)</f>
        <v>-207874876.6066699</v>
      </c>
      <c r="R60" s="20">
        <f>'[1]Age distribution'!AQ46*SUMPRODUCT('[1]Age by Underwriting Class'!$H10:$K10,'T20 Base'!$B35:$E35)+'[1]Age distribution'!T46*SUMPRODUCT('[1]Age by Underwriting Class'!$H10:$K10,'WL Base'!$B18:$E18)</f>
        <v>-208514188.81098574</v>
      </c>
      <c r="S60" s="20">
        <f>'[1]Age distribution'!AR46*SUMPRODUCT('[1]Age by Underwriting Class'!$H10:$K10,'T20 Base'!$B35:$E35)+'[1]Age distribution'!U46*SUMPRODUCT('[1]Age by Underwriting Class'!$H10:$K10,'WL Base'!$B18:$E18)</f>
        <v>-209092446.20461822</v>
      </c>
      <c r="T60" s="20">
        <f>'[1]Age distribution'!AS46*SUMPRODUCT('[1]Age by Underwriting Class'!$H10:$K10,'T20 Base'!$B35:$E35)+'[1]Age distribution'!V46*SUMPRODUCT('[1]Age by Underwriting Class'!$H10:$K10,'WL Base'!$B18:$E18)</f>
        <v>-209602577.18247417</v>
      </c>
      <c r="U60" s="20">
        <f>'[1]Age distribution'!AT46*SUMPRODUCT('[1]Age by Underwriting Class'!$H10:$K10,'T20 Base'!$B35:$E35)+'[1]Age distribution'!W46*SUMPRODUCT('[1]Age by Underwriting Class'!$H10:$K10,'WL Base'!$B18:$E18)</f>
        <v>-210038384.27974021</v>
      </c>
    </row>
    <row r="61" spans="1:21" x14ac:dyDescent="0.15">
      <c r="A61">
        <v>35</v>
      </c>
      <c r="B61" s="20">
        <f>'[1]Age distribution'!AA47*SUMPRODUCT('[1]Age by Underwriting Class'!$H11:$K11,'T20 Base'!$B36:$E36)+'[1]Age distribution'!D47*SUMPRODUCT('[1]Age by Underwriting Class'!$H11:$K11,'WL Base'!$B19:$E19)</f>
        <v>-2480822418.8956785</v>
      </c>
      <c r="C61" s="20">
        <f>'[1]Age distribution'!AB47*SUMPRODUCT('[1]Age by Underwriting Class'!$H11:$K11,'T20 Base'!$B36:$E36)+'[1]Age distribution'!E47*SUMPRODUCT('[1]Age by Underwriting Class'!$H11:$K11,'WL Base'!$B19:$E19)</f>
        <v>-2783040665.836463</v>
      </c>
      <c r="D61" s="20">
        <f>'[1]Age distribution'!AC47*SUMPRODUCT('[1]Age by Underwriting Class'!$H11:$K11,'T20 Base'!$B36:$E36)+'[1]Age distribution'!F47*SUMPRODUCT('[1]Age by Underwriting Class'!$H11:$K11,'WL Base'!$B19:$E19)</f>
        <v>-3079742843.1487851</v>
      </c>
      <c r="E61" s="20">
        <f>'[1]Age distribution'!AD47*SUMPRODUCT('[1]Age by Underwriting Class'!$H11:$K11,'T20 Base'!$B36:$E36)+'[1]Age distribution'!G47*SUMPRODUCT('[1]Age by Underwriting Class'!$H11:$K11,'WL Base'!$B19:$E19)</f>
        <v>-3374777916.2456412</v>
      </c>
      <c r="F61" s="20">
        <f>'[1]Age distribution'!AE47*SUMPRODUCT('[1]Age by Underwriting Class'!$H11:$K11,'T20 Base'!$B36:$E36)+'[1]Age distribution'!H47*SUMPRODUCT('[1]Age by Underwriting Class'!$H11:$K11,'WL Base'!$B19:$E19)</f>
        <v>-3670520425.2203913</v>
      </c>
      <c r="G61" s="20">
        <f>'[1]Age distribution'!AF47*SUMPRODUCT('[1]Age by Underwriting Class'!$H11:$K11,'T20 Base'!$B36:$E36)+'[1]Age distribution'!I47*SUMPRODUCT('[1]Age by Underwriting Class'!$H11:$K11,'WL Base'!$B19:$E19)</f>
        <v>-3968548942.9386253</v>
      </c>
      <c r="H61" s="20">
        <f>'[1]Age distribution'!AG47*SUMPRODUCT('[1]Age by Underwriting Class'!$H11:$K11,'T20 Base'!$B36:$E36)+'[1]Age distribution'!J47*SUMPRODUCT('[1]Age by Underwriting Class'!$H11:$K11,'WL Base'!$B19:$E19)</f>
        <v>-4269961506.10041</v>
      </c>
      <c r="I61" s="20">
        <f>'[1]Age distribution'!AH47*SUMPRODUCT('[1]Age by Underwriting Class'!$H11:$K11,'T20 Base'!$B36:$E36)+'[1]Age distribution'!K47*SUMPRODUCT('[1]Age by Underwriting Class'!$H11:$K11,'WL Base'!$B19:$E19)</f>
        <v>-4575550155.0881481</v>
      </c>
      <c r="J61" s="20">
        <f>'[1]Age distribution'!AI47*SUMPRODUCT('[1]Age by Underwriting Class'!$H11:$K11,'T20 Base'!$B36:$E36)+'[1]Age distribution'!L47*SUMPRODUCT('[1]Age by Underwriting Class'!$H11:$K11,'WL Base'!$B19:$E19)</f>
        <v>-4885903585.661725</v>
      </c>
      <c r="K61" s="20">
        <f>'[1]Age distribution'!AJ47*SUMPRODUCT('[1]Age by Underwriting Class'!$H11:$K11,'T20 Base'!$B36:$E36)+'[1]Age distribution'!M47*SUMPRODUCT('[1]Age by Underwriting Class'!$H11:$K11,'WL Base'!$B19:$E19)</f>
        <v>-5201470556.0287437</v>
      </c>
      <c r="L61" s="20">
        <f>'[1]Age distribution'!AK47*SUMPRODUCT('[1]Age by Underwriting Class'!$H11:$K11,'T20 Base'!$B36:$E36)+'[1]Age distribution'!N47*SUMPRODUCT('[1]Age by Underwriting Class'!$H11:$K11,'WL Base'!$B19:$E19)</f>
        <v>-5522600666.2075529</v>
      </c>
      <c r="M61" s="20">
        <f>'[1]Age distribution'!AL47*SUMPRODUCT('[1]Age by Underwriting Class'!$H11:$K11,'T20 Base'!$B36:$E36)+'[1]Age distribution'!O47*SUMPRODUCT('[1]Age by Underwriting Class'!$H11:$K11,'WL Base'!$B19:$E19)</f>
        <v>-5849571487.4868975</v>
      </c>
      <c r="N61" s="20">
        <f>'[1]Age distribution'!AM47*SUMPRODUCT('[1]Age by Underwriting Class'!$H11:$K11,'T20 Base'!$B36:$E36)+'[1]Age distribution'!P47*SUMPRODUCT('[1]Age by Underwriting Class'!$H11:$K11,'WL Base'!$B19:$E19)</f>
        <v>-6182607138.4581919</v>
      </c>
      <c r="O61" s="20">
        <f>'[1]Age distribution'!AN47*SUMPRODUCT('[1]Age by Underwriting Class'!$H11:$K11,'T20 Base'!$B36:$E36)+'[1]Age distribution'!Q47*SUMPRODUCT('[1]Age by Underwriting Class'!$H11:$K11,'WL Base'!$B19:$E19)</f>
        <v>-6521891324.216918</v>
      </c>
      <c r="P61" s="20">
        <f>'[1]Age distribution'!AO47*SUMPRODUCT('[1]Age by Underwriting Class'!$H11:$K11,'T20 Base'!$B36:$E36)+'[1]Age distribution'!R47*SUMPRODUCT('[1]Age by Underwriting Class'!$H11:$K11,'WL Base'!$B19:$E19)</f>
        <v>-6867576689.3396921</v>
      </c>
      <c r="Q61" s="20">
        <f>'[1]Age distribution'!AP47*SUMPRODUCT('[1]Age by Underwriting Class'!$H11:$K11,'T20 Base'!$B36:$E36)+'[1]Age distribution'!S47*SUMPRODUCT('[1]Age by Underwriting Class'!$H11:$K11,'WL Base'!$B19:$E19)</f>
        <v>-7219791655.7350922</v>
      </c>
      <c r="R61" s="20">
        <f>'[1]Age distribution'!AQ47*SUMPRODUCT('[1]Age by Underwriting Class'!$H11:$K11,'T20 Base'!$B36:$E36)+'[1]Age distribution'!T47*SUMPRODUCT('[1]Age by Underwriting Class'!$H11:$K11,'WL Base'!$B19:$E19)</f>
        <v>-7578645506.8868771</v>
      </c>
      <c r="S61" s="20">
        <f>'[1]Age distribution'!AR47*SUMPRODUCT('[1]Age by Underwriting Class'!$H11:$K11,'T20 Base'!$B36:$E36)+'[1]Age distribution'!U47*SUMPRODUCT('[1]Age by Underwriting Class'!$H11:$K11,'WL Base'!$B19:$E19)</f>
        <v>-7944232225.7138643</v>
      </c>
      <c r="T61" s="20">
        <f>'[1]Age distribution'!AS47*SUMPRODUCT('[1]Age by Underwriting Class'!$H11:$K11,'T20 Base'!$B36:$E36)+'[1]Age distribution'!V47*SUMPRODUCT('[1]Age by Underwriting Class'!$H11:$K11,'WL Base'!$B19:$E19)</f>
        <v>-8316633431.1951361</v>
      </c>
      <c r="U61" s="20">
        <f>'[1]Age distribution'!AT47*SUMPRODUCT('[1]Age by Underwriting Class'!$H11:$K11,'T20 Base'!$B36:$E36)+'[1]Age distribution'!W47*SUMPRODUCT('[1]Age by Underwriting Class'!$H11:$K11,'WL Base'!$B19:$E19)</f>
        <v>-8695920653.1664486</v>
      </c>
    </row>
    <row r="62" spans="1:21" x14ac:dyDescent="0.15">
      <c r="A62">
        <v>36</v>
      </c>
      <c r="B62" s="20">
        <f>'[1]Age distribution'!AA48*SUMPRODUCT('[1]Age by Underwriting Class'!$H12:$K12,'T20 Base'!$B37:$E37)+'[1]Age distribution'!D48*SUMPRODUCT('[1]Age by Underwriting Class'!$H12:$K12,'WL Base'!$B20:$E20)</f>
        <v>-2574749496.5281801</v>
      </c>
      <c r="C62" s="20">
        <f>'[1]Age distribution'!AB48*SUMPRODUCT('[1]Age by Underwriting Class'!$H12:$K12,'T20 Base'!$B37:$E37)+'[1]Age distribution'!E48*SUMPRODUCT('[1]Age by Underwriting Class'!$H12:$K12,'WL Base'!$B20:$E20)</f>
        <v>-2886739328.2695479</v>
      </c>
      <c r="D62" s="20">
        <f>'[1]Age distribution'!AC48*SUMPRODUCT('[1]Age by Underwriting Class'!$H12:$K12,'T20 Base'!$B37:$E37)+'[1]Age distribution'!F48*SUMPRODUCT('[1]Age by Underwriting Class'!$H12:$K12,'WL Base'!$B20:$E20)</f>
        <v>-3193153593.3927312</v>
      </c>
      <c r="E62" s="20">
        <f>'[1]Age distribution'!AD48*SUMPRODUCT('[1]Age by Underwriting Class'!$H12:$K12,'T20 Base'!$B37:$E37)+'[1]Age distribution'!G48*SUMPRODUCT('[1]Age by Underwriting Class'!$H12:$K12,'WL Base'!$B20:$E20)</f>
        <v>-3497884839.7589116</v>
      </c>
      <c r="F62" s="20">
        <f>'[1]Age distribution'!AE48*SUMPRODUCT('[1]Age by Underwriting Class'!$H12:$K12,'T20 Base'!$B37:$E37)+'[1]Age distribution'!H48*SUMPRODUCT('[1]Age by Underwriting Class'!$H12:$K12,'WL Base'!$B20:$E20)</f>
        <v>-3803373879.6481118</v>
      </c>
      <c r="G62" s="20">
        <f>'[1]Age distribution'!AF48*SUMPRODUCT('[1]Age by Underwriting Class'!$H12:$K12,'T20 Base'!$B37:$E37)+'[1]Age distribution'!I48*SUMPRODUCT('[1]Age by Underwriting Class'!$H12:$K12,'WL Base'!$B20:$E20)</f>
        <v>-4111243343.0786743</v>
      </c>
      <c r="H62" s="20">
        <f>'[1]Age distribution'!AG48*SUMPRODUCT('[1]Age by Underwriting Class'!$H12:$K12,'T20 Base'!$B37:$E37)+'[1]Age distribution'!J48*SUMPRODUCT('[1]Age by Underwriting Class'!$H12:$K12,'WL Base'!$B20:$E20)</f>
        <v>-4422621912.3874159</v>
      </c>
      <c r="I62" s="20">
        <f>'[1]Age distribution'!AH48*SUMPRODUCT('[1]Age by Underwriting Class'!$H12:$K12,'T20 Base'!$B37:$E37)+'[1]Age distribution'!K48*SUMPRODUCT('[1]Age by Underwriting Class'!$H12:$K12,'WL Base'!$B20:$E20)</f>
        <v>-4738323733.3944263</v>
      </c>
      <c r="J62" s="20">
        <f>'[1]Age distribution'!AI48*SUMPRODUCT('[1]Age by Underwriting Class'!$H12:$K12,'T20 Base'!$B37:$E37)+'[1]Age distribution'!L48*SUMPRODUCT('[1]Age by Underwriting Class'!$H12:$K12,'WL Base'!$B20:$E20)</f>
        <v>-5058953932.0539646</v>
      </c>
      <c r="K62" s="20">
        <f>'[1]Age distribution'!AJ48*SUMPRODUCT('[1]Age by Underwriting Class'!$H12:$K12,'T20 Base'!$B37:$E37)+'[1]Age distribution'!M48*SUMPRODUCT('[1]Age by Underwriting Class'!$H12:$K12,'WL Base'!$B20:$E20)</f>
        <v>-5384973791.183259</v>
      </c>
      <c r="L62" s="20">
        <f>'[1]Age distribution'!AK48*SUMPRODUCT('[1]Age by Underwriting Class'!$H12:$K12,'T20 Base'!$B37:$E37)+'[1]Age distribution'!N48*SUMPRODUCT('[1]Age by Underwriting Class'!$H12:$K12,'WL Base'!$B20:$E20)</f>
        <v>-5716742667.9564676</v>
      </c>
      <c r="M62" s="20">
        <f>'[1]Age distribution'!AL48*SUMPRODUCT('[1]Age by Underwriting Class'!$H12:$K12,'T20 Base'!$B37:$E37)+'[1]Age distribution'!O48*SUMPRODUCT('[1]Age by Underwriting Class'!$H12:$K12,'WL Base'!$B20:$E20)</f>
        <v>-6054545880.533534</v>
      </c>
      <c r="N62" s="20">
        <f>'[1]Age distribution'!AM48*SUMPRODUCT('[1]Age by Underwriting Class'!$H12:$K12,'T20 Base'!$B37:$E37)+'[1]Age distribution'!P48*SUMPRODUCT('[1]Age by Underwriting Class'!$H12:$K12,'WL Base'!$B20:$E20)</f>
        <v>-6398613802.5399208</v>
      </c>
      <c r="O62" s="20">
        <f>'[1]Age distribution'!AN48*SUMPRODUCT('[1]Age by Underwriting Class'!$H12:$K12,'T20 Base'!$B37:$E37)+'[1]Age distribution'!Q48*SUMPRODUCT('[1]Age by Underwriting Class'!$H12:$K12,'WL Base'!$B20:$E20)</f>
        <v>-6749135266.1853685</v>
      </c>
      <c r="P62" s="20">
        <f>'[1]Age distribution'!AO48*SUMPRODUCT('[1]Age by Underwriting Class'!$H12:$K12,'T20 Base'!$B37:$E37)+'[1]Age distribution'!R48*SUMPRODUCT('[1]Age by Underwriting Class'!$H12:$K12,'WL Base'!$B20:$E20)</f>
        <v>-7106267176.2777319</v>
      </c>
      <c r="Q62" s="20">
        <f>'[1]Age distribution'!AP48*SUMPRODUCT('[1]Age by Underwriting Class'!$H12:$K12,'T20 Base'!$B37:$E37)+'[1]Age distribution'!S48*SUMPRODUCT('[1]Age by Underwriting Class'!$H12:$K12,'WL Base'!$B20:$E20)</f>
        <v>-7470141538.9146757</v>
      </c>
      <c r="R62" s="20">
        <f>'[1]Age distribution'!AQ48*SUMPRODUCT('[1]Age by Underwriting Class'!$H12:$K12,'T20 Base'!$B37:$E37)+'[1]Age distribution'!T48*SUMPRODUCT('[1]Age by Underwriting Class'!$H12:$K12,'WL Base'!$B20:$E20)</f>
        <v>-7840870687.6255054</v>
      </c>
      <c r="S62" s="20">
        <f>'[1]Age distribution'!AR48*SUMPRODUCT('[1]Age by Underwriting Class'!$H12:$K12,'T20 Base'!$B37:$E37)+'[1]Age distribution'!U48*SUMPRODUCT('[1]Age by Underwriting Class'!$H12:$K12,'WL Base'!$B20:$E20)</f>
        <v>-8218551228.3437281</v>
      </c>
      <c r="T62" s="20">
        <f>'[1]Age distribution'!AS48*SUMPRODUCT('[1]Age by Underwriting Class'!$H12:$K12,'T20 Base'!$B37:$E37)+'[1]Age distribution'!V48*SUMPRODUCT('[1]Age by Underwriting Class'!$H12:$K12,'WL Base'!$B20:$E20)</f>
        <v>-8603267057.9919395</v>
      </c>
      <c r="U62" s="20">
        <f>'[1]Age distribution'!AT48*SUMPRODUCT('[1]Age by Underwriting Class'!$H12:$K12,'T20 Base'!$B37:$E37)+'[1]Age distribution'!W48*SUMPRODUCT('[1]Age by Underwriting Class'!$H12:$K12,'WL Base'!$B20:$E20)</f>
        <v>-8995091702.7666435</v>
      </c>
    </row>
    <row r="63" spans="1:21" x14ac:dyDescent="0.15">
      <c r="A63">
        <v>37</v>
      </c>
      <c r="B63" s="20">
        <f>'[1]Age distribution'!AA49*SUMPRODUCT('[1]Age by Underwriting Class'!$H13:$K13,'T20 Base'!$B38:$E38)+'[1]Age distribution'!D49*SUMPRODUCT('[1]Age by Underwriting Class'!$H13:$K13,'WL Base'!$B21:$E21)</f>
        <v>-2676596541.6180348</v>
      </c>
      <c r="C63" s="20">
        <f>'[1]Age distribution'!AB49*SUMPRODUCT('[1]Age by Underwriting Class'!$H13:$K13,'T20 Base'!$B38:$E38)+'[1]Age distribution'!E49*SUMPRODUCT('[1]Age by Underwriting Class'!$H13:$K13,'WL Base'!$B21:$E21)</f>
        <v>-2999045853.0897136</v>
      </c>
      <c r="D63" s="20">
        <f>'[1]Age distribution'!AC49*SUMPRODUCT('[1]Age by Underwriting Class'!$H13:$K13,'T20 Base'!$B38:$E38)+'[1]Age distribution'!F49*SUMPRODUCT('[1]Age by Underwriting Class'!$H13:$K13,'WL Base'!$B21:$E21)</f>
        <v>-3315798810.8159099</v>
      </c>
      <c r="E63" s="20">
        <f>'[1]Age distribution'!AD49*SUMPRODUCT('[1]Age by Underwriting Class'!$H13:$K13,'T20 Base'!$B38:$E38)+'[1]Age distribution'!G49*SUMPRODUCT('[1]Age by Underwriting Class'!$H13:$K13,'WL Base'!$B21:$E21)</f>
        <v>-3630857690.8917379</v>
      </c>
      <c r="F63" s="20">
        <f>'[1]Age distribution'!AE49*SUMPRODUCT('[1]Age by Underwriting Class'!$H13:$K13,'T20 Base'!$B38:$E38)+'[1]Age distribution'!H49*SUMPRODUCT('[1]Age by Underwriting Class'!$H13:$K13,'WL Base'!$B21:$E21)</f>
        <v>-3946732110.408464</v>
      </c>
      <c r="G63" s="20">
        <f>'[1]Age distribution'!AF49*SUMPRODUCT('[1]Age by Underwriting Class'!$H13:$K13,'T20 Base'!$B38:$E38)+'[1]Age distribution'!I49*SUMPRODUCT('[1]Age by Underwriting Class'!$H13:$K13,'WL Base'!$B21:$E21)</f>
        <v>-4265090440.2031927</v>
      </c>
      <c r="H63" s="20">
        <f>'[1]Age distribution'!AG49*SUMPRODUCT('[1]Age by Underwriting Class'!$H13:$K13,'T20 Base'!$B38:$E38)+'[1]Age distribution'!J49*SUMPRODUCT('[1]Age by Underwriting Class'!$H13:$K13,'WL Base'!$B21:$E21)</f>
        <v>-4587093179.3877439</v>
      </c>
      <c r="I63" s="20">
        <f>'[1]Age distribution'!AH49*SUMPRODUCT('[1]Age by Underwriting Class'!$H13:$K13,'T20 Base'!$B38:$E38)+'[1]Age distribution'!K49*SUMPRODUCT('[1]Age by Underwriting Class'!$H13:$K13,'WL Base'!$B21:$E21)</f>
        <v>-4913577423.9901905</v>
      </c>
      <c r="J63" s="20">
        <f>'[1]Age distribution'!AI49*SUMPRODUCT('[1]Age by Underwriting Class'!$H13:$K13,'T20 Base'!$B38:$E38)+'[1]Age distribution'!L49*SUMPRODUCT('[1]Age by Underwriting Class'!$H13:$K13,'WL Base'!$B21:$E21)</f>
        <v>-5245165358.0472202</v>
      </c>
      <c r="K63" s="20">
        <f>'[1]Age distribution'!AJ49*SUMPRODUCT('[1]Age by Underwriting Class'!$H13:$K13,'T20 Base'!$B38:$E38)+'[1]Age distribution'!M49*SUMPRODUCT('[1]Age by Underwriting Class'!$H13:$K13,'WL Base'!$B21:$E21)</f>
        <v>-5582331267.6198702</v>
      </c>
      <c r="L63" s="20">
        <f>'[1]Age distribution'!AK49*SUMPRODUCT('[1]Age by Underwriting Class'!$H13:$K13,'T20 Base'!$B38:$E38)+'[1]Age distribution'!N49*SUMPRODUCT('[1]Age by Underwriting Class'!$H13:$K13,'WL Base'!$B21:$E21)</f>
        <v>-5925444639.912673</v>
      </c>
      <c r="M63" s="20">
        <f>'[1]Age distribution'!AL49*SUMPRODUCT('[1]Age by Underwriting Class'!$H13:$K13,'T20 Base'!$B38:$E38)+'[1]Age distribution'!O49*SUMPRODUCT('[1]Age by Underwriting Class'!$H13:$K13,'WL Base'!$B21:$E21)</f>
        <v>-6274798836.0073099</v>
      </c>
      <c r="N63" s="20">
        <f>'[1]Age distribution'!AM49*SUMPRODUCT('[1]Age by Underwriting Class'!$H13:$K13,'T20 Base'!$B38:$E38)+'[1]Age distribution'!P49*SUMPRODUCT('[1]Age by Underwriting Class'!$H13:$K13,'WL Base'!$B21:$E21)</f>
        <v>-6630630723.6025229</v>
      </c>
      <c r="O63" s="20">
        <f>'[1]Age distribution'!AN49*SUMPRODUCT('[1]Age by Underwriting Class'!$H13:$K13,'T20 Base'!$B38:$E38)+'[1]Age distribution'!Q49*SUMPRODUCT('[1]Age by Underwriting Class'!$H13:$K13,'WL Base'!$B21:$E21)</f>
        <v>-6993134457.9575386</v>
      </c>
      <c r="P63" s="20">
        <f>'[1]Age distribution'!AO49*SUMPRODUCT('[1]Age by Underwriting Class'!$H13:$K13,'T20 Base'!$B38:$E38)+'[1]Age distribution'!R49*SUMPRODUCT('[1]Age by Underwriting Class'!$H13:$K13,'WL Base'!$B21:$E21)</f>
        <v>-7362471366.9183016</v>
      </c>
      <c r="Q63" s="20">
        <f>'[1]Age distribution'!AP49*SUMPRODUCT('[1]Age by Underwriting Class'!$H13:$K13,'T20 Base'!$B38:$E38)+'[1]Age distribution'!S49*SUMPRODUCT('[1]Age by Underwriting Class'!$H13:$K13,'WL Base'!$B21:$E21)</f>
        <v>-7738777177.7431383</v>
      </c>
      <c r="R63" s="20">
        <f>'[1]Age distribution'!AQ49*SUMPRODUCT('[1]Age by Underwriting Class'!$H13:$K13,'T20 Base'!$B38:$E38)+'[1]Age distribution'!T49*SUMPRODUCT('[1]Age by Underwriting Class'!$H13:$K13,'WL Base'!$B21:$E21)</f>
        <v>-8122167390.5659056</v>
      </c>
      <c r="S63" s="20">
        <f>'[1]Age distribution'!AR49*SUMPRODUCT('[1]Age by Underwriting Class'!$H13:$K13,'T20 Base'!$B38:$E38)+'[1]Age distribution'!U49*SUMPRODUCT('[1]Age by Underwriting Class'!$H13:$K13,'WL Base'!$B21:$E21)</f>
        <v>-8512741334.5746078</v>
      </c>
      <c r="T63" s="20">
        <f>'[1]Age distribution'!AS49*SUMPRODUCT('[1]Age by Underwriting Class'!$H13:$K13,'T20 Base'!$B38:$E38)+'[1]Age distribution'!V49*SUMPRODUCT('[1]Age by Underwriting Class'!$H13:$K13,'WL Base'!$B21:$E21)</f>
        <v>-8910585271.6881084</v>
      </c>
      <c r="U63" s="20">
        <f>'[1]Age distribution'!AT49*SUMPRODUCT('[1]Age by Underwriting Class'!$H13:$K13,'T20 Base'!$B38:$E38)+'[1]Age distribution'!W49*SUMPRODUCT('[1]Age by Underwriting Class'!$H13:$K13,'WL Base'!$B21:$E21)</f>
        <v>-9315774800.7555695</v>
      </c>
    </row>
    <row r="64" spans="1:21" x14ac:dyDescent="0.15">
      <c r="A64">
        <v>38</v>
      </c>
      <c r="B64" s="20">
        <f>'[1]Age distribution'!AA50*SUMPRODUCT('[1]Age by Underwriting Class'!$H14:$K14,'T20 Base'!$B39:$E39)+'[1]Age distribution'!D50*SUMPRODUCT('[1]Age by Underwriting Class'!$H14:$K14,'WL Base'!$B22:$E22)</f>
        <v>-2774604992.7959447</v>
      </c>
      <c r="C64" s="20">
        <f>'[1]Age distribution'!AB50*SUMPRODUCT('[1]Age by Underwriting Class'!$H14:$K14,'T20 Base'!$B39:$E39)+'[1]Age distribution'!E50*SUMPRODUCT('[1]Age by Underwriting Class'!$H14:$K14,'WL Base'!$B22:$E22)</f>
        <v>-3107035094.2458105</v>
      </c>
      <c r="D64" s="20">
        <f>'[1]Age distribution'!AC50*SUMPRODUCT('[1]Age by Underwriting Class'!$H14:$K14,'T20 Base'!$B39:$E39)+'[1]Age distribution'!F50*SUMPRODUCT('[1]Age by Underwriting Class'!$H14:$K14,'WL Base'!$B22:$E22)</f>
        <v>-3433657085.9487557</v>
      </c>
      <c r="E64" s="20">
        <f>'[1]Age distribution'!AD50*SUMPRODUCT('[1]Age by Underwriting Class'!$H14:$K14,'T20 Base'!$B39:$E39)+'[1]Age distribution'!G50*SUMPRODUCT('[1]Age by Underwriting Class'!$H14:$K14,'WL Base'!$B22:$E22)</f>
        <v>-3758576850.2144151</v>
      </c>
      <c r="F64" s="20">
        <f>'[1]Age distribution'!AE50*SUMPRODUCT('[1]Age by Underwriting Class'!$H14:$K14,'T20 Base'!$B39:$E39)+'[1]Age distribution'!H50*SUMPRODUCT('[1]Age by Underwriting Class'!$H14:$K14,'WL Base'!$B22:$E22)</f>
        <v>-4084368970.1485291</v>
      </c>
      <c r="G64" s="20">
        <f>'[1]Age distribution'!AF50*SUMPRODUCT('[1]Age by Underwriting Class'!$H14:$K14,'T20 Base'!$B39:$E39)+'[1]Age distribution'!I50*SUMPRODUCT('[1]Age by Underwriting Class'!$H14:$K14,'WL Base'!$B22:$E22)</f>
        <v>-4412745005.4094477</v>
      </c>
      <c r="H64" s="20">
        <f>'[1]Age distribution'!AG50*SUMPRODUCT('[1]Age by Underwriting Class'!$H14:$K14,'T20 Base'!$B39:$E39)+'[1]Age distribution'!J50*SUMPRODUCT('[1]Age by Underwriting Class'!$H14:$K14,'WL Base'!$B22:$E22)</f>
        <v>-4744895496.7445698</v>
      </c>
      <c r="I64" s="20">
        <f>'[1]Age distribution'!AH50*SUMPRODUCT('[1]Age by Underwriting Class'!$H14:$K14,'T20 Base'!$B39:$E39)+'[1]Age distribution'!K50*SUMPRODUCT('[1]Age by Underwriting Class'!$H14:$K14,'WL Base'!$B22:$E22)</f>
        <v>-5081679209.9390249</v>
      </c>
      <c r="J64" s="20">
        <f>'[1]Age distribution'!AI50*SUMPRODUCT('[1]Age by Underwriting Class'!$H14:$K14,'T20 Base'!$B39:$E39)+'[1]Age distribution'!L50*SUMPRODUCT('[1]Age by Underwriting Class'!$H14:$K14,'WL Base'!$B22:$E22)</f>
        <v>-5423734435.397789</v>
      </c>
      <c r="K64" s="20">
        <f>'[1]Age distribution'!AJ50*SUMPRODUCT('[1]Age by Underwriting Class'!$H14:$K14,'T20 Base'!$B39:$E39)+'[1]Age distribution'!M50*SUMPRODUCT('[1]Age by Underwriting Class'!$H14:$K14,'WL Base'!$B22:$E22)</f>
        <v>-5771547736.9414062</v>
      </c>
      <c r="L64" s="20">
        <f>'[1]Age distribution'!AK50*SUMPRODUCT('[1]Age by Underwriting Class'!$H14:$K14,'T20 Base'!$B39:$E39)+'[1]Age distribution'!N50*SUMPRODUCT('[1]Age by Underwriting Class'!$H14:$K14,'WL Base'!$B22:$E22)</f>
        <v>-6125498166.6244268</v>
      </c>
      <c r="M64" s="20">
        <f>'[1]Age distribution'!AL50*SUMPRODUCT('[1]Age by Underwriting Class'!$H14:$K14,'T20 Base'!$B39:$E39)+'[1]Age distribution'!O50*SUMPRODUCT('[1]Age by Underwriting Class'!$H14:$K14,'WL Base'!$B22:$E22)</f>
        <v>-6485886679.7150507</v>
      </c>
      <c r="N64" s="20">
        <f>'[1]Age distribution'!AM50*SUMPRODUCT('[1]Age by Underwriting Class'!$H14:$K14,'T20 Base'!$B39:$E39)+'[1]Age distribution'!P50*SUMPRODUCT('[1]Age by Underwriting Class'!$H14:$K14,'WL Base'!$B22:$E22)</f>
        <v>-6852956275.6643085</v>
      </c>
      <c r="O64" s="20">
        <f>'[1]Age distribution'!AN50*SUMPRODUCT('[1]Age by Underwriting Class'!$H14:$K14,'T20 Base'!$B39:$E39)+'[1]Age distribution'!Q50*SUMPRODUCT('[1]Age by Underwriting Class'!$H14:$K14,'WL Base'!$B22:$E22)</f>
        <v>-7226906135.7943373</v>
      </c>
      <c r="P64" s="20">
        <f>'[1]Age distribution'!AO50*SUMPRODUCT('[1]Age by Underwriting Class'!$H14:$K14,'T20 Base'!$B39:$E39)+'[1]Age distribution'!R50*SUMPRODUCT('[1]Age by Underwriting Class'!$H14:$K14,'WL Base'!$B22:$E22)</f>
        <v>-7607901764.2165422</v>
      </c>
      <c r="Q64" s="20">
        <f>'[1]Age distribution'!AP50*SUMPRODUCT('[1]Age by Underwriting Class'!$H14:$K14,'T20 Base'!$B39:$E39)+'[1]Age distribution'!S50*SUMPRODUCT('[1]Age by Underwriting Class'!$H14:$K14,'WL Base'!$B22:$E22)</f>
        <v>-7996082401.7368145</v>
      </c>
      <c r="R64" s="20">
        <f>'[1]Age distribution'!AQ50*SUMPRODUCT('[1]Age by Underwriting Class'!$H14:$K14,'T20 Base'!$B39:$E39)+'[1]Age distribution'!T50*SUMPRODUCT('[1]Age by Underwriting Class'!$H14:$K14,'WL Base'!$B22:$E22)</f>
        <v>-8391566538.4205837</v>
      </c>
      <c r="S64" s="20">
        <f>'[1]Age distribution'!AR50*SUMPRODUCT('[1]Age by Underwriting Class'!$H14:$K14,'T20 Base'!$B39:$E39)+'[1]Age distribution'!U50*SUMPRODUCT('[1]Age by Underwriting Class'!$H14:$K14,'WL Base'!$B22:$E22)</f>
        <v>-8794456074.7730026</v>
      </c>
      <c r="T64" s="20">
        <f>'[1]Age distribution'!AS50*SUMPRODUCT('[1]Age by Underwriting Class'!$H14:$K14,'T20 Base'!$B39:$E39)+'[1]Age distribution'!V50*SUMPRODUCT('[1]Age by Underwriting Class'!$H14:$K14,'WL Base'!$B22:$E22)</f>
        <v>-9204839505.7599945</v>
      </c>
      <c r="U64" s="20">
        <f>'[1]Age distribution'!AT50*SUMPRODUCT('[1]Age by Underwriting Class'!$H14:$K14,'T20 Base'!$B39:$E39)+'[1]Age distribution'!W50*SUMPRODUCT('[1]Age by Underwriting Class'!$H14:$K14,'WL Base'!$B22:$E22)</f>
        <v>-9622794387.2447834</v>
      </c>
    </row>
    <row r="65" spans="1:21" x14ac:dyDescent="0.15">
      <c r="A65">
        <v>39</v>
      </c>
      <c r="B65" s="20">
        <f>'[1]Age distribution'!AA51*SUMPRODUCT('[1]Age by Underwriting Class'!$H15:$K15,'T20 Base'!$B40:$E40)+'[1]Age distribution'!D51*SUMPRODUCT('[1]Age by Underwriting Class'!$H15:$K15,'WL Base'!$B23:$E23)</f>
        <v>-2886650987.4814167</v>
      </c>
      <c r="C65" s="20">
        <f>'[1]Age distribution'!AB51*SUMPRODUCT('[1]Age by Underwriting Class'!$H15:$K15,'T20 Base'!$B40:$E40)+'[1]Age distribution'!E51*SUMPRODUCT('[1]Age by Underwriting Class'!$H15:$K15,'WL Base'!$B23:$E23)</f>
        <v>-3230223348.6541891</v>
      </c>
      <c r="D65" s="20">
        <f>'[1]Age distribution'!AC51*SUMPRODUCT('[1]Age by Underwriting Class'!$H15:$K15,'T20 Base'!$B40:$E40)+'[1]Age distribution'!F51*SUMPRODUCT('[1]Age by Underwriting Class'!$H15:$K15,'WL Base'!$B23:$E23)</f>
        <v>-3567874049.4957862</v>
      </c>
      <c r="E65" s="20">
        <f>'[1]Age distribution'!AD51*SUMPRODUCT('[1]Age by Underwriting Class'!$H15:$K15,'T20 Base'!$B40:$E40)+'[1]Age distribution'!G51*SUMPRODUCT('[1]Age by Underwriting Class'!$H15:$K15,'WL Base'!$B23:$E23)</f>
        <v>-3903821114.5292244</v>
      </c>
      <c r="F65" s="20">
        <f>'[1]Age distribution'!AE51*SUMPRODUCT('[1]Age by Underwriting Class'!$H15:$K15,'T20 Base'!$B40:$E40)+'[1]Age distribution'!H51*SUMPRODUCT('[1]Age by Underwriting Class'!$H15:$K15,'WL Base'!$B23:$E23)</f>
        <v>-4240709445.351192</v>
      </c>
      <c r="G65" s="20">
        <f>'[1]Age distribution'!AF51*SUMPRODUCT('[1]Age by Underwriting Class'!$H15:$K15,'T20 Base'!$B40:$E40)+'[1]Age distribution'!I51*SUMPRODUCT('[1]Age by Underwriting Class'!$H15:$K15,'WL Base'!$B23:$E23)</f>
        <v>-4580297348.7194309</v>
      </c>
      <c r="H65" s="20">
        <f>'[1]Age distribution'!AG51*SUMPRODUCT('[1]Age by Underwriting Class'!$H15:$K15,'T20 Base'!$B40:$E40)+'[1]Age distribution'!J51*SUMPRODUCT('[1]Age by Underwriting Class'!$H15:$K15,'WL Base'!$B23:$E23)</f>
        <v>-4923807882.1133032</v>
      </c>
      <c r="I65" s="20">
        <f>'[1]Age distribution'!AH51*SUMPRODUCT('[1]Age by Underwriting Class'!$H15:$K15,'T20 Base'!$B40:$E40)+'[1]Age distribution'!K51*SUMPRODUCT('[1]Age by Underwriting Class'!$H15:$K15,'WL Base'!$B23:$E23)</f>
        <v>-5272123266.4217787</v>
      </c>
      <c r="J65" s="20">
        <f>'[1]Age distribution'!AI51*SUMPRODUCT('[1]Age by Underwriting Class'!$H15:$K15,'T20 Base'!$B40:$E40)+'[1]Age distribution'!L51*SUMPRODUCT('[1]Age by Underwriting Class'!$H15:$K15,'WL Base'!$B23:$E23)</f>
        <v>-5625899225.4035912</v>
      </c>
      <c r="K65" s="20">
        <f>'[1]Age distribution'!AJ51*SUMPRODUCT('[1]Age by Underwriting Class'!$H15:$K15,'T20 Base'!$B40:$E40)+'[1]Age distribution'!M51*SUMPRODUCT('[1]Age by Underwriting Class'!$H15:$K15,'WL Base'!$B23:$E23)</f>
        <v>-5985635612.189517</v>
      </c>
      <c r="L65" s="20">
        <f>'[1]Age distribution'!AK51*SUMPRODUCT('[1]Age by Underwriting Class'!$H15:$K15,'T20 Base'!$B40:$E40)+'[1]Age distribution'!N51*SUMPRODUCT('[1]Age by Underwriting Class'!$H15:$K15,'WL Base'!$B23:$E23)</f>
        <v>-6351721831.7213001</v>
      </c>
      <c r="M65" s="20">
        <f>'[1]Age distribution'!AL51*SUMPRODUCT('[1]Age by Underwriting Class'!$H15:$K15,'T20 Base'!$B40:$E40)+'[1]Age distribution'!O51*SUMPRODUCT('[1]Age by Underwriting Class'!$H15:$K15,'WL Base'!$B23:$E23)</f>
        <v>-6724467059.1300983</v>
      </c>
      <c r="N65" s="20">
        <f>'[1]Age distribution'!AM51*SUMPRODUCT('[1]Age by Underwriting Class'!$H15:$K15,'T20 Base'!$B40:$E40)+'[1]Age distribution'!P51*SUMPRODUCT('[1]Age by Underwriting Class'!$H15:$K15,'WL Base'!$B23:$E23)</f>
        <v>-7104120930.8073692</v>
      </c>
      <c r="O65" s="20">
        <f>'[1]Age distribution'!AN51*SUMPRODUCT('[1]Age by Underwriting Class'!$H15:$K15,'T20 Base'!$B40:$E40)+'[1]Age distribution'!Q51*SUMPRODUCT('[1]Age by Underwriting Class'!$H15:$K15,'WL Base'!$B23:$E23)</f>
        <v>-7490888068.2298002</v>
      </c>
      <c r="P65" s="20">
        <f>'[1]Age distribution'!AO51*SUMPRODUCT('[1]Age by Underwriting Class'!$H15:$K15,'T20 Base'!$B40:$E40)+'[1]Age distribution'!R51*SUMPRODUCT('[1]Age by Underwriting Class'!$H15:$K15,'WL Base'!$B23:$E23)</f>
        <v>-7884938495.8520432</v>
      </c>
      <c r="Q65" s="20">
        <f>'[1]Age distribution'!AP51*SUMPRODUCT('[1]Age by Underwriting Class'!$H15:$K15,'T20 Base'!$B40:$E40)+'[1]Age distribution'!S51*SUMPRODUCT('[1]Age by Underwriting Class'!$H15:$K15,'WL Base'!$B23:$E23)</f>
        <v>-8286415257.5047722</v>
      </c>
      <c r="R65" s="20">
        <f>'[1]Age distribution'!AQ51*SUMPRODUCT('[1]Age by Underwriting Class'!$H15:$K15,'T20 Base'!$B40:$E40)+'[1]Age distribution'!T51*SUMPRODUCT('[1]Age by Underwriting Class'!$H15:$K15,'WL Base'!$B23:$E23)</f>
        <v>-8695440079.5220661</v>
      </c>
      <c r="S65" s="20">
        <f>'[1]Age distribution'!AR51*SUMPRODUCT('[1]Age by Underwriting Class'!$H15:$K15,'T20 Base'!$B40:$E40)+'[1]Age distribution'!U51*SUMPRODUCT('[1]Age by Underwriting Class'!$H15:$K15,'WL Base'!$B23:$E23)</f>
        <v>-9112117645.5741367</v>
      </c>
      <c r="T65" s="20">
        <f>'[1]Age distribution'!AS51*SUMPRODUCT('[1]Age by Underwriting Class'!$H15:$K15,'T20 Base'!$B40:$E40)+'[1]Age distribution'!V51*SUMPRODUCT('[1]Age by Underwriting Class'!$H15:$K15,'WL Base'!$B23:$E23)</f>
        <v>-9536538867.652195</v>
      </c>
      <c r="U65" s="20">
        <f>'[1]Age distribution'!AT51*SUMPRODUCT('[1]Age by Underwriting Class'!$H15:$K15,'T20 Base'!$B40:$E40)+'[1]Age distribution'!W51*SUMPRODUCT('[1]Age by Underwriting Class'!$H15:$K15,'WL Base'!$B23:$E23)</f>
        <v>-9968783419.8696957</v>
      </c>
    </row>
    <row r="66" spans="1:21" x14ac:dyDescent="0.15">
      <c r="A66">
        <v>40</v>
      </c>
      <c r="B66" s="20">
        <f>'[1]Age distribution'!AA52*SUMPRODUCT('[1]Age by Underwriting Class'!$H16:$K16,'T20 Base'!$B41:$E41)+'[1]Age distribution'!D52*SUMPRODUCT('[1]Age by Underwriting Class'!$H16:$K16,'WL Base'!$B24:$E24)</f>
        <v>-2999153716.4792151</v>
      </c>
      <c r="C66" s="20">
        <f>'[1]Age distribution'!AB52*SUMPRODUCT('[1]Age by Underwriting Class'!$H16:$K16,'T20 Base'!$B41:$E41)+'[1]Age distribution'!E52*SUMPRODUCT('[1]Age by Underwriting Class'!$H16:$K16,'WL Base'!$B24:$E24)</f>
        <v>-3353768385.1457024</v>
      </c>
      <c r="D66" s="20">
        <f>'[1]Age distribution'!AC52*SUMPRODUCT('[1]Age by Underwriting Class'!$H16:$K16,'T20 Base'!$B41:$E41)+'[1]Age distribution'!F52*SUMPRODUCT('[1]Age by Underwriting Class'!$H16:$K16,'WL Base'!$B24:$E24)</f>
        <v>-3702355087.396719</v>
      </c>
      <c r="E66" s="20">
        <f>'[1]Age distribution'!AD52*SUMPRODUCT('[1]Age by Underwriting Class'!$H16:$K16,'T20 Base'!$B41:$E41)+'[1]Age distribution'!G52*SUMPRODUCT('[1]Age by Underwriting Class'!$H16:$K16,'WL Base'!$B24:$E24)</f>
        <v>-4049241028.7251015</v>
      </c>
      <c r="F66" s="20">
        <f>'[1]Age distribution'!AE52*SUMPRODUCT('[1]Age by Underwriting Class'!$H16:$K16,'T20 Base'!$B41:$E41)+'[1]Age distribution'!H52*SUMPRODUCT('[1]Age by Underwriting Class'!$H16:$K16,'WL Base'!$B24:$E24)</f>
        <v>-4397139572.3782015</v>
      </c>
      <c r="G66" s="20">
        <f>'[1]Age distribution'!AF52*SUMPRODUCT('[1]Age by Underwriting Class'!$H16:$K16,'T20 Base'!$B41:$E41)+'[1]Age distribution'!I52*SUMPRODUCT('[1]Age by Underwriting Class'!$H16:$K16,'WL Base'!$B24:$E24)</f>
        <v>-4747854537.8024626</v>
      </c>
      <c r="H66" s="20">
        <f>'[1]Age distribution'!AG52*SUMPRODUCT('[1]Age by Underwriting Class'!$H16:$K16,'T20 Base'!$B41:$E41)+'[1]Age distribution'!J52*SUMPRODUCT('[1]Age by Underwriting Class'!$H16:$K16,'WL Base'!$B24:$E24)</f>
        <v>-5102640640.5676651</v>
      </c>
      <c r="I66" s="20">
        <f>'[1]Age distribution'!AH52*SUMPRODUCT('[1]Age by Underwriting Class'!$H16:$K16,'T20 Base'!$B41:$E41)+'[1]Age distribution'!K52*SUMPRODUCT('[1]Age by Underwriting Class'!$H16:$K16,'WL Base'!$B24:$E24)</f>
        <v>-5462402937.3077393</v>
      </c>
      <c r="J66" s="20">
        <f>'[1]Age distribution'!AI52*SUMPRODUCT('[1]Age by Underwriting Class'!$H16:$K16,'T20 Base'!$B41:$E41)+'[1]Age distribution'!L52*SUMPRODUCT('[1]Age by Underwriting Class'!$H16:$K16,'WL Base'!$B24:$E24)</f>
        <v>-5827814124.787509</v>
      </c>
      <c r="K66" s="20">
        <f>'[1]Age distribution'!AJ52*SUMPRODUCT('[1]Age by Underwriting Class'!$H16:$K16,'T20 Base'!$B41:$E41)+'[1]Age distribution'!M52*SUMPRODUCT('[1]Age by Underwriting Class'!$H16:$K16,'WL Base'!$B24:$E24)</f>
        <v>-6199386994.5285263</v>
      </c>
      <c r="L66" s="20">
        <f>'[1]Age distribution'!AK52*SUMPRODUCT('[1]Age by Underwriting Class'!$H16:$K16,'T20 Base'!$B41:$E41)+'[1]Age distribution'!N52*SUMPRODUCT('[1]Age by Underwriting Class'!$H16:$K16,'WL Base'!$B24:$E24)</f>
        <v>-6577521030.979888</v>
      </c>
      <c r="M66" s="20">
        <f>'[1]Age distribution'!AL52*SUMPRODUCT('[1]Age by Underwriting Class'!$H16:$K16,'T20 Base'!$B41:$E41)+'[1]Age distribution'!O52*SUMPRODUCT('[1]Age by Underwriting Class'!$H16:$K16,'WL Base'!$B24:$E24)</f>
        <v>-6962533412.0808134</v>
      </c>
      <c r="N66" s="20">
        <f>'[1]Age distribution'!AM52*SUMPRODUCT('[1]Age by Underwriting Class'!$H16:$K16,'T20 Base'!$B41:$E41)+'[1]Age distribution'!P52*SUMPRODUCT('[1]Age by Underwriting Class'!$H16:$K16,'WL Base'!$B24:$E24)</f>
        <v>-7354680235.907176</v>
      </c>
      <c r="O66" s="20">
        <f>'[1]Age distribution'!AN52*SUMPRODUCT('[1]Age by Underwriting Class'!$H16:$K16,'T20 Base'!$B41:$E41)+'[1]Age distribution'!Q52*SUMPRODUCT('[1]Age by Underwriting Class'!$H16:$K16,'WL Base'!$B24:$E24)</f>
        <v>-7754171420.4367037</v>
      </c>
      <c r="P66" s="20">
        <f>'[1]Age distribution'!AO52*SUMPRODUCT('[1]Age by Underwriting Class'!$H16:$K16,'T20 Base'!$B41:$E41)+'[1]Age distribution'!R52*SUMPRODUCT('[1]Age by Underwriting Class'!$H16:$K16,'WL Base'!$B24:$E24)</f>
        <v>-8161181391.1024542</v>
      </c>
      <c r="Q66" s="20">
        <f>'[1]Age distribution'!AP52*SUMPRODUCT('[1]Age by Underwriting Class'!$H16:$K16,'T20 Base'!$B41:$E41)+'[1]Age distribution'!S52*SUMPRODUCT('[1]Age by Underwriting Class'!$H16:$K16,'WL Base'!$B24:$E24)</f>
        <v>-8575856894.3366575</v>
      </c>
      <c r="R66" s="20">
        <f>'[1]Age distribution'!AQ52*SUMPRODUCT('[1]Age by Underwriting Class'!$H16:$K16,'T20 Base'!$B41:$E41)+'[1]Age distribution'!T52*SUMPRODUCT('[1]Age by Underwriting Class'!$H16:$K16,'WL Base'!$B24:$E24)</f>
        <v>-8998322807.2846622</v>
      </c>
      <c r="S66" s="20">
        <f>'[1]Age distribution'!AR52*SUMPRODUCT('[1]Age by Underwriting Class'!$H16:$K16,'T20 Base'!$B41:$E41)+'[1]Age distribution'!U52*SUMPRODUCT('[1]Age by Underwriting Class'!$H16:$K16,'WL Base'!$B24:$E24)</f>
        <v>-9428686523.2890854</v>
      </c>
      <c r="T66" s="20">
        <f>'[1]Age distribution'!AS52*SUMPRODUCT('[1]Age by Underwriting Class'!$H16:$K16,'T20 Base'!$B41:$E41)+'[1]Age distribution'!V52*SUMPRODUCT('[1]Age by Underwriting Class'!$H16:$K16,'WL Base'!$B24:$E24)</f>
        <v>-9867041307.5420971</v>
      </c>
      <c r="U66" s="20">
        <f>'[1]Age distribution'!AT52*SUMPRODUCT('[1]Age by Underwriting Class'!$H16:$K16,'T20 Base'!$B41:$E41)+'[1]Age distribution'!W52*SUMPRODUCT('[1]Age by Underwriting Class'!$H16:$K16,'WL Base'!$B24:$E24)</f>
        <v>-10313468896.472563</v>
      </c>
    </row>
    <row r="67" spans="1:21" x14ac:dyDescent="0.15">
      <c r="A67">
        <v>41</v>
      </c>
      <c r="B67" s="20">
        <f>'[1]Age distribution'!AA53*SUMPRODUCT('[1]Age by Underwriting Class'!$H17:$K17,'T20 Base'!$B42:$E42)+'[1]Age distribution'!D53*SUMPRODUCT('[1]Age by Underwriting Class'!$H17:$K17,'WL Base'!$B25:$E25)</f>
        <v>-3116310148.2477441</v>
      </c>
      <c r="C67" s="20">
        <f>'[1]Age distribution'!AB53*SUMPRODUCT('[1]Age by Underwriting Class'!$H17:$K17,'T20 Base'!$B42:$E42)+'[1]Age distribution'!E53*SUMPRODUCT('[1]Age by Underwriting Class'!$H17:$K17,'WL Base'!$B25:$E25)</f>
        <v>-3482205706.7718911</v>
      </c>
      <c r="D67" s="20">
        <f>'[1]Age distribution'!AC53*SUMPRODUCT('[1]Age by Underwriting Class'!$H17:$K17,'T20 Base'!$B42:$E42)+'[1]Age distribution'!F53*SUMPRODUCT('[1]Age by Underwriting Class'!$H17:$K17,'WL Base'!$B25:$E25)</f>
        <v>-3841974163.2597785</v>
      </c>
      <c r="E67" s="20">
        <f>'[1]Age distribution'!AD53*SUMPRODUCT('[1]Age by Underwriting Class'!$H17:$K17,'T20 Base'!$B42:$E42)+'[1]Age distribution'!G53*SUMPRODUCT('[1]Age by Underwriting Class'!$H17:$K17,'WL Base'!$B25:$E25)</f>
        <v>-4200051289.9050817</v>
      </c>
      <c r="F67" s="20">
        <f>'[1]Age distribution'!AE53*SUMPRODUCT('[1]Age by Underwriting Class'!$H17:$K17,'T20 Base'!$B42:$E42)+'[1]Age distribution'!H53*SUMPRODUCT('[1]Age by Underwriting Class'!$H17:$K17,'WL Base'!$B25:$E25)</f>
        <v>-4559218526.4300108</v>
      </c>
      <c r="G67" s="20">
        <f>'[1]Age distribution'!AF53*SUMPRODUCT('[1]Age by Underwriting Class'!$H17:$K17,'T20 Base'!$B42:$E42)+'[1]Age distribution'!I53*SUMPRODUCT('[1]Age by Underwriting Class'!$H17:$K17,'WL Base'!$B25:$E25)</f>
        <v>-4921324948.9083042</v>
      </c>
      <c r="H67" s="20">
        <f>'[1]Age distribution'!AG53*SUMPRODUCT('[1]Age by Underwriting Class'!$H17:$K17,'T20 Base'!$B42:$E42)+'[1]Age distribution'!J53*SUMPRODUCT('[1]Age by Underwriting Class'!$H17:$K17,'WL Base'!$B25:$E25)</f>
        <v>-5287656752.8868589</v>
      </c>
      <c r="I67" s="20">
        <f>'[1]Age distribution'!AH53*SUMPRODUCT('[1]Age by Underwriting Class'!$H17:$K17,'T20 Base'!$B42:$E42)+'[1]Age distribution'!K53*SUMPRODUCT('[1]Age by Underwriting Class'!$H17:$K17,'WL Base'!$B25:$E25)</f>
        <v>-5659141702.2671452</v>
      </c>
      <c r="J67" s="20">
        <f>'[1]Age distribution'!AI53*SUMPRODUCT('[1]Age by Underwriting Class'!$H17:$K17,'T20 Base'!$B42:$E42)+'[1]Age distribution'!L53*SUMPRODUCT('[1]Age by Underwriting Class'!$H17:$K17,'WL Base'!$B25:$E25)</f>
        <v>-6036469371.327323</v>
      </c>
      <c r="K67" s="20">
        <f>'[1]Age distribution'!AJ53*SUMPRODUCT('[1]Age by Underwriting Class'!$H17:$K17,'T20 Base'!$B42:$E42)+'[1]Age distribution'!M53*SUMPRODUCT('[1]Age by Underwriting Class'!$H17:$K17,'WL Base'!$B25:$E25)</f>
        <v>-6420165417.1863403</v>
      </c>
      <c r="L67" s="20">
        <f>'[1]Age distribution'!AK53*SUMPRODUCT('[1]Age by Underwriting Class'!$H17:$K17,'T20 Base'!$B42:$E42)+'[1]Age distribution'!N53*SUMPRODUCT('[1]Age by Underwriting Class'!$H17:$K17,'WL Base'!$B25:$E25)</f>
        <v>-6810639347.0917826</v>
      </c>
      <c r="M67" s="20">
        <f>'[1]Age distribution'!AL53*SUMPRODUCT('[1]Age by Underwriting Class'!$H17:$K17,'T20 Base'!$B42:$E42)+'[1]Age distribution'!O53*SUMPRODUCT('[1]Age by Underwriting Class'!$H17:$K17,'WL Base'!$B25:$E25)</f>
        <v>-7208216296.7658978</v>
      </c>
      <c r="N67" s="20">
        <f>'[1]Age distribution'!AM53*SUMPRODUCT('[1]Age by Underwriting Class'!$H17:$K17,'T20 Base'!$B42:$E42)+'[1]Age distribution'!P53*SUMPRODUCT('[1]Age by Underwriting Class'!$H17:$K17,'WL Base'!$B25:$E25)</f>
        <v>-7613158789.6145439</v>
      </c>
      <c r="O67" s="20">
        <f>'[1]Age distribution'!AN53*SUMPRODUCT('[1]Age by Underwriting Class'!$H17:$K17,'T20 Base'!$B42:$E42)+'[1]Age distribution'!Q53*SUMPRODUCT('[1]Age by Underwriting Class'!$H17:$K17,'WL Base'!$B25:$E25)</f>
        <v>-8025682010.3175535</v>
      </c>
      <c r="P67" s="20">
        <f>'[1]Age distribution'!AO53*SUMPRODUCT('[1]Age by Underwriting Class'!$H17:$K17,'T20 Base'!$B42:$E42)+'[1]Age distribution'!R53*SUMPRODUCT('[1]Age by Underwriting Class'!$H17:$K17,'WL Base'!$B25:$E25)</f>
        <v>-8445964760.5258112</v>
      </c>
      <c r="Q67" s="20">
        <f>'[1]Age distribution'!AP53*SUMPRODUCT('[1]Age by Underwriting Class'!$H17:$K17,'T20 Base'!$B42:$E42)+'[1]Age distribution'!S53*SUMPRODUCT('[1]Age by Underwriting Class'!$H17:$K17,'WL Base'!$B25:$E25)</f>
        <v>-8874157468.4416943</v>
      </c>
      <c r="R67" s="20">
        <f>'[1]Age distribution'!AQ53*SUMPRODUCT('[1]Age by Underwriting Class'!$H17:$K17,'T20 Base'!$B42:$E42)+'[1]Age distribution'!T53*SUMPRODUCT('[1]Age by Underwriting Class'!$H17:$K17,'WL Base'!$B25:$E25)</f>
        <v>-9310388144.2948704</v>
      </c>
      <c r="S67" s="20">
        <f>'[1]Age distribution'!AR53*SUMPRODUCT('[1]Age by Underwriting Class'!$H17:$K17,'T20 Base'!$B42:$E42)+'[1]Age distribution'!U53*SUMPRODUCT('[1]Age by Underwriting Class'!$H17:$K17,'WL Base'!$B25:$E25)</f>
        <v>-9754766875.8553238</v>
      </c>
      <c r="T67" s="20">
        <f>'[1]Age distribution'!AS53*SUMPRODUCT('[1]Age by Underwriting Class'!$H17:$K17,'T20 Base'!$B42:$E42)+'[1]Age distribution'!V53*SUMPRODUCT('[1]Age by Underwriting Class'!$H17:$K17,'WL Base'!$B25:$E25)</f>
        <v>-10207389268.276716</v>
      </c>
      <c r="U67" s="20">
        <f>'[1]Age distribution'!AT53*SUMPRODUCT('[1]Age by Underwriting Class'!$H17:$K17,'T20 Base'!$B42:$E42)+'[1]Age distribution'!W53*SUMPRODUCT('[1]Age by Underwriting Class'!$H17:$K17,'WL Base'!$B25:$E25)</f>
        <v>-10668339108.700418</v>
      </c>
    </row>
    <row r="68" spans="1:21" x14ac:dyDescent="0.15">
      <c r="A68">
        <v>42</v>
      </c>
      <c r="B68" s="20">
        <f>'[1]Age distribution'!AA54*SUMPRODUCT('[1]Age by Underwriting Class'!$H18:$K18,'T20 Base'!$B43:$E43)+'[1]Age distribution'!D54*SUMPRODUCT('[1]Age by Underwriting Class'!$H18:$K18,'WL Base'!$B26:$E26)</f>
        <v>-3242847755.3726368</v>
      </c>
      <c r="C68" s="20">
        <f>'[1]Age distribution'!AB54*SUMPRODUCT('[1]Age by Underwriting Class'!$H18:$K18,'T20 Base'!$B43:$E43)+'[1]Age distribution'!E54*SUMPRODUCT('[1]Age by Underwriting Class'!$H18:$K18,'WL Base'!$B26:$E26)</f>
        <v>-3620649636.3550305</v>
      </c>
      <c r="D68" s="20">
        <f>'[1]Age distribution'!AC54*SUMPRODUCT('[1]Age by Underwriting Class'!$H18:$K18,'T20 Base'!$B43:$E43)+'[1]Age distribution'!F54*SUMPRODUCT('[1]Age by Underwriting Class'!$H18:$K18,'WL Base'!$B26:$E26)</f>
        <v>-3992232073.860518</v>
      </c>
      <c r="E68" s="20">
        <f>'[1]Age distribution'!AD54*SUMPRODUCT('[1]Age by Underwriting Class'!$H18:$K18,'T20 Base'!$B43:$E43)+'[1]Age distribution'!G54*SUMPRODUCT('[1]Age by Underwriting Class'!$H18:$K18,'WL Base'!$B26:$E26)</f>
        <v>-4362141566.052783</v>
      </c>
      <c r="F68" s="20">
        <f>'[1]Age distribution'!AE54*SUMPRODUCT('[1]Age by Underwriting Class'!$H18:$K18,'T20 Base'!$B43:$E43)+'[1]Age distribution'!H54*SUMPRODUCT('[1]Age by Underwriting Class'!$H18:$K18,'WL Base'!$B26:$E26)</f>
        <v>-4733228983.0931616</v>
      </c>
      <c r="G68" s="20">
        <f>'[1]Age distribution'!AF54*SUMPRODUCT('[1]Age by Underwriting Class'!$H18:$K18,'T20 Base'!$B43:$E43)+'[1]Age distribution'!I54*SUMPRODUCT('[1]Age by Underwriting Class'!$H18:$K18,'WL Base'!$B26:$E26)</f>
        <v>-5107389557.7859297</v>
      </c>
      <c r="H68" s="20">
        <f>'[1]Age distribution'!AG54*SUMPRODUCT('[1]Age by Underwriting Class'!$H18:$K18,'T20 Base'!$B43:$E43)+'[1]Age distribution'!J54*SUMPRODUCT('[1]Age by Underwriting Class'!$H18:$K18,'WL Base'!$B26:$E26)</f>
        <v>-5485941591.7563276</v>
      </c>
      <c r="I68" s="20">
        <f>'[1]Age distribution'!AH54*SUMPRODUCT('[1]Age by Underwriting Class'!$H18:$K18,'T20 Base'!$B43:$E43)+'[1]Age distribution'!K54*SUMPRODUCT('[1]Age by Underwriting Class'!$H18:$K18,'WL Base'!$B26:$E26)</f>
        <v>-5869836007.7952909</v>
      </c>
      <c r="J68" s="20">
        <f>'[1]Age distribution'!AI54*SUMPRODUCT('[1]Age by Underwriting Class'!$H18:$K18,'T20 Base'!$B43:$E43)+'[1]Age distribution'!L54*SUMPRODUCT('[1]Age by Underwriting Class'!$H18:$K18,'WL Base'!$B26:$E26)</f>
        <v>-6259779593.3690138</v>
      </c>
      <c r="K68" s="20">
        <f>'[1]Age distribution'!AJ54*SUMPRODUCT('[1]Age by Underwriting Class'!$H18:$K18,'T20 Base'!$B43:$E43)+'[1]Age distribution'!M54*SUMPRODUCT('[1]Age by Underwriting Class'!$H18:$K18,'WL Base'!$B26:$E26)</f>
        <v>-6656311127.0760508</v>
      </c>
      <c r="L68" s="20">
        <f>'[1]Age distribution'!AK54*SUMPRODUCT('[1]Age by Underwriting Class'!$H18:$K18,'T20 Base'!$B43:$E43)+'[1]Age distribution'!N54*SUMPRODUCT('[1]Age by Underwriting Class'!$H18:$K18,'WL Base'!$B26:$E26)</f>
        <v>-7059850338.3046293</v>
      </c>
      <c r="M68" s="20">
        <f>'[1]Age distribution'!AL54*SUMPRODUCT('[1]Age by Underwriting Class'!$H18:$K18,'T20 Base'!$B43:$E43)+'[1]Age distribution'!O54*SUMPRODUCT('[1]Age by Underwriting Class'!$H18:$K18,'WL Base'!$B26:$E26)</f>
        <v>-7470730478.8313532</v>
      </c>
      <c r="N68" s="20">
        <f>'[1]Age distribution'!AM54*SUMPRODUCT('[1]Age by Underwriting Class'!$H18:$K18,'T20 Base'!$B43:$E43)+'[1]Age distribution'!P54*SUMPRODUCT('[1]Age by Underwriting Class'!$H18:$K18,'WL Base'!$B26:$E26)</f>
        <v>-7889220625.1846228</v>
      </c>
      <c r="O68" s="20">
        <f>'[1]Age distribution'!AN54*SUMPRODUCT('[1]Age by Underwriting Class'!$H18:$K18,'T20 Base'!$B43:$E43)+'[1]Age distribution'!Q54*SUMPRODUCT('[1]Age by Underwriting Class'!$H18:$K18,'WL Base'!$B26:$E26)</f>
        <v>-8315541333.495142</v>
      </c>
      <c r="P68" s="20">
        <f>'[1]Age distribution'!AO54*SUMPRODUCT('[1]Age by Underwriting Class'!$H18:$K18,'T20 Base'!$B43:$E43)+'[1]Age distribution'!R54*SUMPRODUCT('[1]Age by Underwriting Class'!$H18:$K18,'WL Base'!$B26:$E26)</f>
        <v>-8749875868.6696529</v>
      </c>
      <c r="Q68" s="20">
        <f>'[1]Age distribution'!AP54*SUMPRODUCT('[1]Age by Underwriting Class'!$H18:$K18,'T20 Base'!$B43:$E43)+'[1]Age distribution'!S54*SUMPRODUCT('[1]Age by Underwriting Class'!$H18:$K18,'WL Base'!$B26:$E26)</f>
        <v>-9192378413.9069347</v>
      </c>
      <c r="R68" s="20">
        <f>'[1]Age distribution'!AQ54*SUMPRODUCT('[1]Age by Underwriting Class'!$H18:$K18,'T20 Base'!$B43:$E43)+'[1]Age distribution'!T54*SUMPRODUCT('[1]Age by Underwriting Class'!$H18:$K18,'WL Base'!$B26:$E26)</f>
        <v>-9643180174.834486</v>
      </c>
      <c r="S68" s="20">
        <f>'[1]Age distribution'!AR54*SUMPRODUCT('[1]Age by Underwriting Class'!$H18:$K18,'T20 Base'!$B43:$E43)+'[1]Age distribution'!U54*SUMPRODUCT('[1]Age by Underwriting Class'!$H18:$K18,'WL Base'!$B26:$E26)</f>
        <v>-10102393987.238781</v>
      </c>
      <c r="T68" s="20">
        <f>'[1]Age distribution'!AS54*SUMPRODUCT('[1]Age by Underwriting Class'!$H18:$K18,'T20 Base'!$B43:$E43)+'[1]Age distribution'!V54*SUMPRODUCT('[1]Age by Underwriting Class'!$H18:$K18,'WL Base'!$B26:$E26)</f>
        <v>-10570117842.774162</v>
      </c>
      <c r="U68" s="20">
        <f>'[1]Age distribution'!AT54*SUMPRODUCT('[1]Age by Underwriting Class'!$H18:$K18,'T20 Base'!$B43:$E43)+'[1]Age distribution'!W54*SUMPRODUCT('[1]Age by Underwriting Class'!$H18:$K18,'WL Base'!$B26:$E26)</f>
        <v>-11046437620.080868</v>
      </c>
    </row>
    <row r="69" spans="1:21" x14ac:dyDescent="0.15">
      <c r="A69">
        <v>43</v>
      </c>
      <c r="B69" s="20">
        <f>'[1]Age distribution'!AA55*SUMPRODUCT('[1]Age by Underwriting Class'!$H19:$K19,'T20 Base'!$B44:$E44)+'[1]Age distribution'!D55*SUMPRODUCT('[1]Age by Underwriting Class'!$H19:$K19,'WL Base'!$B27:$E27)</f>
        <v>-3369052277.4725442</v>
      </c>
      <c r="C69" s="20">
        <f>'[1]Age distribution'!AB55*SUMPRODUCT('[1]Age by Underwriting Class'!$H19:$K19,'T20 Base'!$B44:$E44)+'[1]Age distribution'!E55*SUMPRODUCT('[1]Age by Underwriting Class'!$H19:$K19,'WL Base'!$B27:$E27)</f>
        <v>-3758571697.014554</v>
      </c>
      <c r="D69" s="20">
        <f>'[1]Age distribution'!AC55*SUMPRODUCT('[1]Age by Underwriting Class'!$H19:$K19,'T20 Base'!$B44:$E44)+'[1]Age distribution'!F55*SUMPRODUCT('[1]Age by Underwriting Class'!$H19:$K19,'WL Base'!$B27:$E27)</f>
        <v>-4141787922.0797777</v>
      </c>
      <c r="E69" s="20">
        <f>'[1]Age distribution'!AD55*SUMPRODUCT('[1]Age by Underwriting Class'!$H19:$K19,'T20 Base'!$B44:$E44)+'[1]Age distribution'!G55*SUMPRODUCT('[1]Age by Underwriting Class'!$H19:$K19,'WL Base'!$B27:$E27)</f>
        <v>-4523354183.1138144</v>
      </c>
      <c r="F69" s="20">
        <f>'[1]Age distribution'!AE55*SUMPRODUCT('[1]Age by Underwriting Class'!$H19:$K19,'T20 Base'!$B44:$E44)+'[1]Age distribution'!H55*SUMPRODUCT('[1]Age by Underwriting Class'!$H19:$K19,'WL Base'!$B27:$E27)</f>
        <v>-4906188276.4851198</v>
      </c>
      <c r="G69" s="20">
        <f>'[1]Age distribution'!AF55*SUMPRODUCT('[1]Age by Underwriting Class'!$H19:$K19,'T20 Base'!$B44:$E44)+'[1]Age distribution'!I55*SUMPRODUCT('[1]Age by Underwriting Class'!$H19:$K19,'WL Base'!$B27:$E27)</f>
        <v>-5292229926.9376326</v>
      </c>
      <c r="H69" s="20">
        <f>'[1]Age distribution'!AG55*SUMPRODUCT('[1]Age by Underwriting Class'!$H19:$K19,'T20 Base'!$B44:$E44)+'[1]Age distribution'!J55*SUMPRODUCT('[1]Age by Underwriting Class'!$H19:$K19,'WL Base'!$B27:$E27)</f>
        <v>-5682828384.1659946</v>
      </c>
      <c r="I69" s="20">
        <f>'[1]Age distribution'!AH55*SUMPRODUCT('[1]Age by Underwriting Class'!$H19:$K19,'T20 Base'!$B44:$E44)+'[1]Age distribution'!K55*SUMPRODUCT('[1]Age by Underwriting Class'!$H19:$K19,'WL Base'!$B27:$E27)</f>
        <v>-6078956894.5508041</v>
      </c>
      <c r="J69" s="20">
        <f>'[1]Age distribution'!AI55*SUMPRODUCT('[1]Age by Underwriting Class'!$H19:$K19,'T20 Base'!$B44:$E44)+'[1]Age distribution'!L55*SUMPRODUCT('[1]Age by Underwriting Class'!$H19:$K19,'WL Base'!$B27:$E27)</f>
        <v>-6481338837.8973198</v>
      </c>
      <c r="K69" s="20">
        <f>'[1]Age distribution'!AJ55*SUMPRODUCT('[1]Age by Underwriting Class'!$H19:$K19,'T20 Base'!$B44:$E44)+'[1]Age distribution'!M55*SUMPRODUCT('[1]Age by Underwriting Class'!$H19:$K19,'WL Base'!$B27:$E27)</f>
        <v>-6890525641.0153608</v>
      </c>
      <c r="L69" s="20">
        <f>'[1]Age distribution'!AK55*SUMPRODUCT('[1]Age by Underwriting Class'!$H19:$K19,'T20 Base'!$B44:$E44)+'[1]Age distribution'!N55*SUMPRODUCT('[1]Age by Underwriting Class'!$H19:$K19,'WL Base'!$B27:$E27)</f>
        <v>-7306946886.7394266</v>
      </c>
      <c r="M69" s="20">
        <f>'[1]Age distribution'!AL55*SUMPRODUCT('[1]Age by Underwriting Class'!$H19:$K19,'T20 Base'!$B44:$E44)+'[1]Age distribution'!O55*SUMPRODUCT('[1]Age by Underwriting Class'!$H19:$K19,'WL Base'!$B27:$E27)</f>
        <v>-7730943650.1688843</v>
      </c>
      <c r="N69" s="20">
        <f>'[1]Age distribution'!AM55*SUMPRODUCT('[1]Age by Underwriting Class'!$H19:$K19,'T20 Base'!$B44:$E44)+'[1]Age distribution'!P55*SUMPRODUCT('[1]Age by Underwriting Class'!$H19:$K19,'WL Base'!$B27:$E27)</f>
        <v>-8162791324.5952444</v>
      </c>
      <c r="O69" s="20">
        <f>'[1]Age distribution'!AN55*SUMPRODUCT('[1]Age by Underwriting Class'!$H19:$K19,'T20 Base'!$B44:$E44)+'[1]Age distribution'!Q55*SUMPRODUCT('[1]Age by Underwriting Class'!$H19:$K19,'WL Base'!$B27:$E27)</f>
        <v>-8602715643.8614349</v>
      </c>
      <c r="P69" s="20">
        <f>'[1]Age distribution'!AO55*SUMPRODUCT('[1]Age by Underwriting Class'!$H19:$K19,'T20 Base'!$B44:$E44)+'[1]Age distribution'!R55*SUMPRODUCT('[1]Age by Underwriting Class'!$H19:$K19,'WL Base'!$B27:$E27)</f>
        <v>-9050904175.1483841</v>
      </c>
      <c r="Q69" s="20">
        <f>'[1]Age distribution'!AP55*SUMPRODUCT('[1]Age by Underwriting Class'!$H19:$K19,'T20 Base'!$B44:$E44)+'[1]Age distribution'!S55*SUMPRODUCT('[1]Age by Underwriting Class'!$H19:$K19,'WL Base'!$B27:$E27)</f>
        <v>-9507514721.2152576</v>
      </c>
      <c r="R69" s="20">
        <f>'[1]Age distribution'!AQ55*SUMPRODUCT('[1]Age by Underwriting Class'!$H19:$K19,'T20 Base'!$B44:$E44)+'[1]Age distribution'!T55*SUMPRODUCT('[1]Age by Underwriting Class'!$H19:$K19,'WL Base'!$B27:$E27)</f>
        <v>-9972681567.8350964</v>
      </c>
      <c r="S69" s="20">
        <f>'[1]Age distribution'!AR55*SUMPRODUCT('[1]Age by Underwriting Class'!$H19:$K19,'T20 Base'!$B44:$E44)+'[1]Age distribution'!U55*SUMPRODUCT('[1]Age by Underwriting Class'!$H19:$K19,'WL Base'!$B27:$E27)</f>
        <v>-10446520199.694796</v>
      </c>
      <c r="T69" s="20">
        <f>'[1]Age distribution'!AS55*SUMPRODUCT('[1]Age by Underwriting Class'!$H19:$K19,'T20 Base'!$B44:$E44)+'[1]Age distribution'!V55*SUMPRODUCT('[1]Age by Underwriting Class'!$H19:$K19,'WL Base'!$B27:$E27)</f>
        <v>-10929130908.872576</v>
      </c>
      <c r="U69" s="20">
        <f>'[1]Age distribution'!AT55*SUMPRODUCT('[1]Age by Underwriting Class'!$H19:$K19,'T20 Base'!$B44:$E44)+'[1]Age distribution'!W55*SUMPRODUCT('[1]Age by Underwriting Class'!$H19:$K19,'WL Base'!$B27:$E27)</f>
        <v>-11420601590.0709</v>
      </c>
    </row>
    <row r="70" spans="1:21" x14ac:dyDescent="0.15">
      <c r="A70">
        <v>44</v>
      </c>
      <c r="B70" s="20">
        <f>'[1]Age distribution'!AA56*SUMPRODUCT('[1]Age by Underwriting Class'!$H20:$K20,'T20 Base'!$B45:$E45)+'[1]Age distribution'!D56*SUMPRODUCT('[1]Age by Underwriting Class'!$H20:$K20,'WL Base'!$B28:$E28)</f>
        <v>-3509305723.3997431</v>
      </c>
      <c r="C70" s="20">
        <f>'[1]Age distribution'!AB56*SUMPRODUCT('[1]Age by Underwriting Class'!$H20:$K20,'T20 Base'!$B45:$E45)+'[1]Age distribution'!E56*SUMPRODUCT('[1]Age by Underwriting Class'!$H20:$K20,'WL Base'!$B28:$E28)</f>
        <v>-3911520426.5834436</v>
      </c>
      <c r="D70" s="20">
        <f>'[1]Age distribution'!AC56*SUMPRODUCT('[1]Age by Underwriting Class'!$H20:$K20,'T20 Base'!$B45:$E45)+'[1]Age distribution'!F56*SUMPRODUCT('[1]Age by Underwriting Class'!$H20:$K20,'WL Base'!$B28:$E28)</f>
        <v>-4307356178.9640884</v>
      </c>
      <c r="E70" s="20">
        <f>'[1]Age distribution'!AD56*SUMPRODUCT('[1]Age by Underwriting Class'!$H20:$K20,'T20 Base'!$B45:$E45)+'[1]Age distribution'!G56*SUMPRODUCT('[1]Age by Underwriting Class'!$H20:$K20,'WL Base'!$B28:$E28)</f>
        <v>-4701577143.8138866</v>
      </c>
      <c r="F70" s="20">
        <f>'[1]Age distribution'!AE56*SUMPRODUCT('[1]Age by Underwriting Class'!$H20:$K20,'T20 Base'!$B45:$E45)+'[1]Age distribution'!H56*SUMPRODUCT('[1]Age by Underwriting Class'!$H20:$K20,'WL Base'!$B28:$E28)</f>
        <v>-5097170677.6493254</v>
      </c>
      <c r="G70" s="20">
        <f>'[1]Age distribution'!AF56*SUMPRODUCT('[1]Age by Underwriting Class'!$H20:$K20,'T20 Base'!$B45:$E45)+'[1]Age distribution'!I56*SUMPRODUCT('[1]Age by Underwriting Class'!$H20:$K20,'WL Base'!$B28:$E28)</f>
        <v>-5496122748.1741982</v>
      </c>
      <c r="H70" s="20">
        <f>'[1]Age distribution'!AG56*SUMPRODUCT('[1]Age by Underwriting Class'!$H20:$K20,'T20 Base'!$B45:$E45)+'[1]Age distribution'!J56*SUMPRODUCT('[1]Age by Underwriting Class'!$H20:$K20,'WL Base'!$B28:$E28)</f>
        <v>-5899814771.1415825</v>
      </c>
      <c r="I70" s="20">
        <f>'[1]Age distribution'!AH56*SUMPRODUCT('[1]Age by Underwriting Class'!$H20:$K20,'T20 Base'!$B45:$E45)+'[1]Age distribution'!K56*SUMPRODUCT('[1]Age by Underwriting Class'!$H20:$K20,'WL Base'!$B28:$E28)</f>
        <v>-6309243195.0866337</v>
      </c>
      <c r="J70" s="20">
        <f>'[1]Age distribution'!AI56*SUMPRODUCT('[1]Age by Underwriting Class'!$H20:$K20,'T20 Base'!$B45:$E45)+'[1]Age distribution'!L56*SUMPRODUCT('[1]Age by Underwriting Class'!$H20:$K20,'WL Base'!$B28:$E28)</f>
        <v>-6725148645.1600637</v>
      </c>
      <c r="K70" s="20">
        <f>'[1]Age distribution'!AJ56*SUMPRODUCT('[1]Age by Underwriting Class'!$H20:$K20,'T20 Base'!$B45:$E45)+'[1]Age distribution'!M56*SUMPRODUCT('[1]Age by Underwriting Class'!$H20:$K20,'WL Base'!$B28:$E28)</f>
        <v>-7148095694.1646528</v>
      </c>
      <c r="L70" s="20">
        <f>'[1]Age distribution'!AK56*SUMPRODUCT('[1]Age by Underwriting Class'!$H20:$K20,'T20 Base'!$B45:$E45)+'[1]Age distribution'!N56*SUMPRODUCT('[1]Age by Underwriting Class'!$H20:$K20,'WL Base'!$B28:$E28)</f>
        <v>-7578524166.1723919</v>
      </c>
      <c r="M70" s="20">
        <f>'[1]Age distribution'!AL56*SUMPRODUCT('[1]Age by Underwriting Class'!$H20:$K20,'T20 Base'!$B45:$E45)+'[1]Age distribution'!O56*SUMPRODUCT('[1]Age by Underwriting Class'!$H20:$K20,'WL Base'!$B28:$E28)</f>
        <v>-8016783267.4992914</v>
      </c>
      <c r="N70" s="20">
        <f>'[1]Age distribution'!AM56*SUMPRODUCT('[1]Age by Underwriting Class'!$H20:$K20,'T20 Base'!$B45:$E45)+'[1]Age distribution'!P56*SUMPRODUCT('[1]Age by Underwriting Class'!$H20:$K20,'WL Base'!$B28:$E28)</f>
        <v>-8463154956.8018551</v>
      </c>
      <c r="O70" s="20">
        <f>'[1]Age distribution'!AN56*SUMPRODUCT('[1]Age by Underwriting Class'!$H20:$K20,'T20 Base'!$B45:$E45)+'[1]Age distribution'!Q56*SUMPRODUCT('[1]Age by Underwriting Class'!$H20:$K20,'WL Base'!$B28:$E28)</f>
        <v>-8917870349.4087429</v>
      </c>
      <c r="P70" s="20">
        <f>'[1]Age distribution'!AO56*SUMPRODUCT('[1]Age by Underwriting Class'!$H20:$K20,'T20 Base'!$B45:$E45)+'[1]Age distribution'!R56*SUMPRODUCT('[1]Age by Underwriting Class'!$H20:$K20,'WL Base'!$B28:$E28)</f>
        <v>-9381121484.0949326</v>
      </c>
      <c r="Q70" s="20">
        <f>'[1]Age distribution'!AP56*SUMPRODUCT('[1]Age by Underwriting Class'!$H20:$K20,'T20 Base'!$B45:$E45)+'[1]Age distribution'!S56*SUMPRODUCT('[1]Age by Underwriting Class'!$H20:$K20,'WL Base'!$B28:$E28)</f>
        <v>-9853069925.6310158</v>
      </c>
      <c r="R70" s="20">
        <f>'[1]Age distribution'!AQ56*SUMPRODUCT('[1]Age by Underwriting Class'!$H20:$K20,'T20 Base'!$B45:$E45)+'[1]Age distribution'!T56*SUMPRODUCT('[1]Age by Underwriting Class'!$H20:$K20,'WL Base'!$B28:$E28)</f>
        <v>-10333853161.157457</v>
      </c>
      <c r="S70" s="20">
        <f>'[1]Age distribution'!AR56*SUMPRODUCT('[1]Age by Underwriting Class'!$H20:$K20,'T20 Base'!$B45:$E45)+'[1]Age distribution'!U56*SUMPRODUCT('[1]Age by Underwriting Class'!$H20:$K20,'WL Base'!$B28:$E28)</f>
        <v>-10823589428.51145</v>
      </c>
      <c r="T70" s="20">
        <f>'[1]Age distribution'!AS56*SUMPRODUCT('[1]Age by Underwriting Class'!$H20:$K20,'T20 Base'!$B45:$E45)+'[1]Age distribution'!V56*SUMPRODUCT('[1]Age by Underwriting Class'!$H20:$K20,'WL Base'!$B28:$E28)</f>
        <v>-11322381410.730318</v>
      </c>
      <c r="U70" s="20">
        <f>'[1]Age distribution'!AT56*SUMPRODUCT('[1]Age by Underwriting Class'!$H20:$K20,'T20 Base'!$B45:$E45)+'[1]Age distribution'!W56*SUMPRODUCT('[1]Age by Underwriting Class'!$H20:$K20,'WL Base'!$B28:$E28)</f>
        <v>-11830319097.922697</v>
      </c>
    </row>
    <row r="71" spans="1:21" x14ac:dyDescent="0.15">
      <c r="A71">
        <v>45</v>
      </c>
      <c r="B71" s="20">
        <f>'[1]Age distribution'!AA57*SUMPRODUCT('[1]Age by Underwriting Class'!$H21:$K21,'T20 Base'!$B46:$E46)+'[1]Age distribution'!D57*SUMPRODUCT('[1]Age by Underwriting Class'!$H21:$K21,'WL Base'!$B29:$E29)</f>
        <v>-3644632558.8511448</v>
      </c>
      <c r="C71" s="20">
        <f>'[1]Age distribution'!AB57*SUMPRODUCT('[1]Age by Underwriting Class'!$H21:$K21,'T20 Base'!$B46:$E46)+'[1]Age distribution'!E57*SUMPRODUCT('[1]Age by Underwriting Class'!$H21:$K21,'WL Base'!$B29:$E29)</f>
        <v>-4058985006.5463071</v>
      </c>
      <c r="D71" s="20">
        <f>'[1]Age distribution'!AC57*SUMPRODUCT('[1]Age by Underwriting Class'!$H21:$K21,'T20 Base'!$B46:$E46)+'[1]Age distribution'!F57*SUMPRODUCT('[1]Age by Underwriting Class'!$H21:$K21,'WL Base'!$B29:$E29)</f>
        <v>-4466891324.9372921</v>
      </c>
      <c r="E71" s="20">
        <f>'[1]Age distribution'!AD57*SUMPRODUCT('[1]Age by Underwriting Class'!$H21:$K21,'T20 Base'!$B46:$E46)+'[1]Age distribution'!G57*SUMPRODUCT('[1]Age by Underwriting Class'!$H21:$K21,'WL Base'!$B29:$E29)</f>
        <v>-4873220089.2372808</v>
      </c>
      <c r="F71" s="20">
        <f>'[1]Age distribution'!AE57*SUMPRODUCT('[1]Age by Underwriting Class'!$H21:$K21,'T20 Base'!$B46:$E46)+'[1]Age distribution'!H57*SUMPRODUCT('[1]Age by Underwriting Class'!$H21:$K21,'WL Base'!$B29:$E29)</f>
        <v>-5281024127.2059641</v>
      </c>
      <c r="G71" s="20">
        <f>'[1]Age distribution'!AF57*SUMPRODUCT('[1]Age by Underwriting Class'!$H21:$K21,'T20 Base'!$B46:$E46)+'[1]Age distribution'!I57*SUMPRODUCT('[1]Age by Underwriting Class'!$H21:$K21,'WL Base'!$B29:$E29)</f>
        <v>-5692332931.2398911</v>
      </c>
      <c r="H71" s="20">
        <f>'[1]Age distribution'!AG57*SUMPRODUCT('[1]Age by Underwriting Class'!$H21:$K21,'T20 Base'!$B46:$E46)+'[1]Age distribution'!J57*SUMPRODUCT('[1]Age by Underwriting Class'!$H21:$K21,'WL Base'!$B29:$E29)</f>
        <v>-6108558192.3559856</v>
      </c>
      <c r="I71" s="20">
        <f>'[1]Age distribution'!AH57*SUMPRODUCT('[1]Age by Underwriting Class'!$H21:$K21,'T20 Base'!$B46:$E46)+'[1]Age distribution'!K57*SUMPRODUCT('[1]Age by Underwriting Class'!$H21:$K21,'WL Base'!$B29:$E29)</f>
        <v>-6530718197.3681698</v>
      </c>
      <c r="J71" s="20">
        <f>'[1]Age distribution'!AI57*SUMPRODUCT('[1]Age by Underwriting Class'!$H21:$K21,'T20 Base'!$B46:$E46)+'[1]Age distribution'!L57*SUMPRODUCT('[1]Age by Underwriting Class'!$H21:$K21,'WL Base'!$B29:$E29)</f>
        <v>-6959569803.0517044</v>
      </c>
      <c r="K71" s="20">
        <f>'[1]Age distribution'!AJ57*SUMPRODUCT('[1]Age by Underwriting Class'!$H21:$K21,'T20 Base'!$B46:$E46)+'[1]Age distribution'!M57*SUMPRODUCT('[1]Age by Underwriting Class'!$H21:$K21,'WL Base'!$B29:$E29)</f>
        <v>-7395689955.4507494</v>
      </c>
      <c r="L71" s="20">
        <f>'[1]Age distribution'!AK57*SUMPRODUCT('[1]Age by Underwriting Class'!$H21:$K21,'T20 Base'!$B46:$E46)+'[1]Age distribution'!N57*SUMPRODUCT('[1]Age by Underwriting Class'!$H21:$K21,'WL Base'!$B29:$E29)</f>
        <v>-7839528117.8713942</v>
      </c>
      <c r="M71" s="20">
        <f>'[1]Age distribution'!AL57*SUMPRODUCT('[1]Age by Underwriting Class'!$H21:$K21,'T20 Base'!$B46:$E46)+'[1]Age distribution'!O57*SUMPRODUCT('[1]Age by Underwriting Class'!$H21:$K21,'WL Base'!$B29:$E29)</f>
        <v>-8291441149.8747559</v>
      </c>
      <c r="N71" s="20">
        <f>'[1]Age distribution'!AM57*SUMPRODUCT('[1]Age by Underwriting Class'!$H21:$K21,'T20 Base'!$B46:$E46)+'[1]Age distribution'!P57*SUMPRODUCT('[1]Age by Underwriting Class'!$H21:$K21,'WL Base'!$B29:$E29)</f>
        <v>-8751717189.5551338</v>
      </c>
      <c r="O71" s="20">
        <f>'[1]Age distribution'!AN57*SUMPRODUCT('[1]Age by Underwriting Class'!$H21:$K21,'T20 Base'!$B46:$E46)+'[1]Age distribution'!Q57*SUMPRODUCT('[1]Age by Underwriting Class'!$H21:$K21,'WL Base'!$B29:$E29)</f>
        <v>-9220592417.3908653</v>
      </c>
      <c r="P71" s="20">
        <f>'[1]Age distribution'!AO57*SUMPRODUCT('[1]Age by Underwriting Class'!$H21:$K21,'T20 Base'!$B46:$E46)+'[1]Age distribution'!R57*SUMPRODUCT('[1]Age by Underwriting Class'!$H21:$K21,'WL Base'!$B29:$E29)</f>
        <v>-9698263080.9004364</v>
      </c>
      <c r="Q71" s="20">
        <f>'[1]Age distribution'!AP57*SUMPRODUCT('[1]Age by Underwriting Class'!$H21:$K21,'T20 Base'!$B46:$E46)+'[1]Age distribution'!S57*SUMPRODUCT('[1]Age by Underwriting Class'!$H21:$K21,'WL Base'!$B29:$E29)</f>
        <v>-10184894285.726217</v>
      </c>
      <c r="R71" s="20">
        <f>'[1]Age distribution'!AQ57*SUMPRODUCT('[1]Age by Underwriting Class'!$H21:$K21,'T20 Base'!$B46:$E46)+'[1]Age distribution'!T57*SUMPRODUCT('[1]Age by Underwriting Class'!$H21:$K21,'WL Base'!$B29:$E29)</f>
        <v>-10680626532.192387</v>
      </c>
      <c r="S71" s="20">
        <f>'[1]Age distribution'!AR57*SUMPRODUCT('[1]Age by Underwriting Class'!$H21:$K21,'T20 Base'!$B46:$E46)+'[1]Age distribution'!U57*SUMPRODUCT('[1]Age by Underwriting Class'!$H21:$K21,'WL Base'!$B29:$E29)</f>
        <v>-11185580649.449957</v>
      </c>
      <c r="T71" s="20">
        <f>'[1]Age distribution'!AS57*SUMPRODUCT('[1]Age by Underwriting Class'!$H21:$K21,'T20 Base'!$B46:$E46)+'[1]Age distribution'!V57*SUMPRODUCT('[1]Age by Underwriting Class'!$H21:$K21,'WL Base'!$B29:$E29)</f>
        <v>-11699861570.949295</v>
      </c>
      <c r="U71" s="20">
        <f>'[1]Age distribution'!AT57*SUMPRODUCT('[1]Age by Underwriting Class'!$H21:$K21,'T20 Base'!$B46:$E46)+'[1]Age distribution'!W57*SUMPRODUCT('[1]Age by Underwriting Class'!$H21:$K21,'WL Base'!$B29:$E29)</f>
        <v>-12223561259.032446</v>
      </c>
    </row>
    <row r="72" spans="1:21" x14ac:dyDescent="0.15">
      <c r="A72">
        <v>46</v>
      </c>
      <c r="B72" s="20">
        <f>'[1]Age distribution'!AA58*SUMPRODUCT('[1]Age by Underwriting Class'!$H22:$K22,'T20 Base'!$B47:$E47)+'[1]Age distribution'!D58*SUMPRODUCT('[1]Age by Underwriting Class'!$H22:$K22,'WL Base'!$B30:$E30)</f>
        <v>-3798316083.6538262</v>
      </c>
      <c r="C72" s="20">
        <f>'[1]Age distribution'!AB58*SUMPRODUCT('[1]Age by Underwriting Class'!$H22:$K22,'T20 Base'!$B47:$E47)+'[1]Age distribution'!E58*SUMPRODUCT('[1]Age by Underwriting Class'!$H22:$K22,'WL Base'!$B30:$E30)</f>
        <v>-4226037866.162672</v>
      </c>
      <c r="D72" s="20">
        <f>'[1]Age distribution'!AC58*SUMPRODUCT('[1]Age by Underwriting Class'!$H22:$K22,'T20 Base'!$B47:$E47)+'[1]Age distribution'!F58*SUMPRODUCT('[1]Age by Underwriting Class'!$H22:$K22,'WL Base'!$B30:$E30)</f>
        <v>-4647259223.4740486</v>
      </c>
      <c r="E72" s="20">
        <f>'[1]Age distribution'!AD58*SUMPRODUCT('[1]Age by Underwriting Class'!$H22:$K22,'T20 Base'!$B47:$E47)+'[1]Age distribution'!G58*SUMPRODUCT('[1]Age by Underwriting Class'!$H22:$K22,'WL Base'!$B30:$E30)</f>
        <v>-5066957550.6207733</v>
      </c>
      <c r="F72" s="20">
        <f>'[1]Age distribution'!AE58*SUMPRODUCT('[1]Age by Underwriting Class'!$H22:$K22,'T20 Base'!$B47:$E47)+'[1]Age distribution'!H58*SUMPRODUCT('[1]Age by Underwriting Class'!$H22:$K22,'WL Base'!$B30:$E30)</f>
        <v>-5488253910.5548964</v>
      </c>
      <c r="G72" s="20">
        <f>'[1]Age distribution'!AF58*SUMPRODUCT('[1]Age by Underwriting Class'!$H22:$K22,'T20 Base'!$B47:$E47)+'[1]Age distribution'!I58*SUMPRODUCT('[1]Age by Underwriting Class'!$H22:$K22,'WL Base'!$B30:$E30)</f>
        <v>-5913223157.8142252</v>
      </c>
      <c r="H72" s="20">
        <f>'[1]Age distribution'!AG58*SUMPRODUCT('[1]Age by Underwriting Class'!$H22:$K22,'T20 Base'!$B47:$E47)+'[1]Age distribution'!J58*SUMPRODUCT('[1]Age by Underwriting Class'!$H22:$K22,'WL Base'!$B30:$E30)</f>
        <v>-6343308536.7870741</v>
      </c>
      <c r="I72" s="20">
        <f>'[1]Age distribution'!AH58*SUMPRODUCT('[1]Age by Underwriting Class'!$H22:$K22,'T20 Base'!$B47:$E47)+'[1]Age distribution'!K58*SUMPRODUCT('[1]Age by Underwriting Class'!$H22:$K22,'WL Base'!$B30:$E30)</f>
        <v>-6779551094.4959621</v>
      </c>
      <c r="J72" s="20">
        <f>'[1]Age distribution'!AI58*SUMPRODUCT('[1]Age by Underwriting Class'!$H22:$K22,'T20 Base'!$B47:$E47)+'[1]Age distribution'!L58*SUMPRODUCT('[1]Age by Underwriting Class'!$H22:$K22,'WL Base'!$B30:$E30)</f>
        <v>-7222724604.5787182</v>
      </c>
      <c r="K72" s="20">
        <f>'[1]Age distribution'!AJ58*SUMPRODUCT('[1]Age by Underwriting Class'!$H22:$K22,'T20 Base'!$B47:$E47)+'[1]Age distribution'!M58*SUMPRODUCT('[1]Age by Underwriting Class'!$H22:$K22,'WL Base'!$B30:$E30)</f>
        <v>-7673418908.6725092</v>
      </c>
      <c r="L72" s="20">
        <f>'[1]Age distribution'!AK58*SUMPRODUCT('[1]Age by Underwriting Class'!$H22:$K22,'T20 Base'!$B47:$E47)+'[1]Age distribution'!N58*SUMPRODUCT('[1]Age by Underwriting Class'!$H22:$K22,'WL Base'!$B30:$E30)</f>
        <v>-8132093516.249651</v>
      </c>
      <c r="M72" s="20">
        <f>'[1]Age distribution'!AL58*SUMPRODUCT('[1]Age by Underwriting Class'!$H22:$K22,'T20 Base'!$B47:$E47)+'[1]Age distribution'!O58*SUMPRODUCT('[1]Age by Underwriting Class'!$H22:$K22,'WL Base'!$B30:$E30)</f>
        <v>-8599113263.2075386</v>
      </c>
      <c r="N72" s="20">
        <f>'[1]Age distribution'!AM58*SUMPRODUCT('[1]Age by Underwriting Class'!$H22:$K22,'T20 Base'!$B47:$E47)+'[1]Age distribution'!P58*SUMPRODUCT('[1]Age by Underwriting Class'!$H22:$K22,'WL Base'!$B30:$E30)</f>
        <v>-9074772727.9508457</v>
      </c>
      <c r="O72" s="20">
        <f>'[1]Age distribution'!AN58*SUMPRODUCT('[1]Age by Underwriting Class'!$H22:$K22,'T20 Base'!$B47:$E47)+'[1]Age distribution'!Q58*SUMPRODUCT('[1]Age by Underwriting Class'!$H22:$K22,'WL Base'!$B30:$E30)</f>
        <v>-9559313369.9391136</v>
      </c>
      <c r="P72" s="20">
        <f>'[1]Age distribution'!AO58*SUMPRODUCT('[1]Age by Underwriting Class'!$H22:$K22,'T20 Base'!$B47:$E47)+'[1]Age distribution'!R58*SUMPRODUCT('[1]Age by Underwriting Class'!$H22:$K22,'WL Base'!$B30:$E30)</f>
        <v>-10052935823.111626</v>
      </c>
      <c r="Q72" s="20">
        <f>'[1]Age distribution'!AP58*SUMPRODUCT('[1]Age by Underwriting Class'!$H22:$K22,'T20 Base'!$B47:$E47)+'[1]Age distribution'!S58*SUMPRODUCT('[1]Age by Underwriting Class'!$H22:$K22,'WL Base'!$B30:$E30)</f>
        <v>-10555808883.464796</v>
      </c>
      <c r="R72" s="20">
        <f>'[1]Age distribution'!AQ58*SUMPRODUCT('[1]Age by Underwriting Class'!$H22:$K22,'T20 Base'!$B47:$E47)+'[1]Age distribution'!T58*SUMPRODUCT('[1]Age by Underwriting Class'!$H22:$K22,'WL Base'!$B30:$E30)</f>
        <v>-11068076191.711784</v>
      </c>
      <c r="S72" s="20">
        <f>'[1]Age distribution'!AR58*SUMPRODUCT('[1]Age by Underwriting Class'!$H22:$K22,'T20 Base'!$B47:$E47)+'[1]Age distribution'!U58*SUMPRODUCT('[1]Age by Underwriting Class'!$H22:$K22,'WL Base'!$B30:$E30)</f>
        <v>-11589861277.71291</v>
      </c>
      <c r="T72" s="20">
        <f>'[1]Age distribution'!AS58*SUMPRODUCT('[1]Age by Underwriting Class'!$H22:$K22,'T20 Base'!$B47:$E47)+'[1]Age distribution'!V58*SUMPRODUCT('[1]Age by Underwriting Class'!$H22:$K22,'WL Base'!$B30:$E30)</f>
        <v>-12121271420.335562</v>
      </c>
      <c r="U72" s="20">
        <f>'[1]Age distribution'!AT58*SUMPRODUCT('[1]Age by Underwriting Class'!$H22:$K22,'T20 Base'!$B47:$E47)+'[1]Age distribution'!W58*SUMPRODUCT('[1]Age by Underwriting Class'!$H22:$K22,'WL Base'!$B30:$E30)</f>
        <v>-12662400637.415434</v>
      </c>
    </row>
    <row r="73" spans="1:21" x14ac:dyDescent="0.15">
      <c r="A73">
        <v>47</v>
      </c>
      <c r="B73" s="20">
        <f>'[1]Age distribution'!AA59*SUMPRODUCT('[1]Age by Underwriting Class'!$H23:$K23,'T20 Base'!$B48:$E48)+'[1]Age distribution'!D59*SUMPRODUCT('[1]Age by Underwriting Class'!$H23:$K23,'WL Base'!$B31:$E31)</f>
        <v>-3960756475.6319447</v>
      </c>
      <c r="C73" s="20">
        <f>'[1]Age distribution'!AB59*SUMPRODUCT('[1]Age by Underwriting Class'!$H23:$K23,'T20 Base'!$B48:$E48)+'[1]Age distribution'!E59*SUMPRODUCT('[1]Age by Underwriting Class'!$H23:$K23,'WL Base'!$B31:$E31)</f>
        <v>-4402252059.8262329</v>
      </c>
      <c r="D73" s="20">
        <f>'[1]Age distribution'!AC59*SUMPRODUCT('[1]Age by Underwriting Class'!$H23:$K23,'T20 Base'!$B48:$E48)+'[1]Age distribution'!F59*SUMPRODUCT('[1]Age by Underwriting Class'!$H23:$K23,'WL Base'!$B31:$E31)</f>
        <v>-4837208773.4856033</v>
      </c>
      <c r="E73" s="20">
        <f>'[1]Age distribution'!AD59*SUMPRODUCT('[1]Age by Underwriting Class'!$H23:$K23,'T20 Base'!$B48:$E48)+'[1]Age distribution'!G59*SUMPRODUCT('[1]Age by Underwriting Class'!$H23:$K23,'WL Base'!$B31:$E31)</f>
        <v>-5270710629.8166571</v>
      </c>
      <c r="F73" s="20">
        <f>'[1]Age distribution'!AE59*SUMPRODUCT('[1]Age by Underwriting Class'!$H23:$K23,'T20 Base'!$B48:$E48)+'[1]Age distribution'!H59*SUMPRODUCT('[1]Age by Underwriting Class'!$H23:$K23,'WL Base'!$B31:$E31)</f>
        <v>-5705945546.4273481</v>
      </c>
      <c r="G73" s="20">
        <f>'[1]Age distribution'!AF59*SUMPRODUCT('[1]Age by Underwriting Class'!$H23:$K23,'T20 Base'!$B48:$E48)+'[1]Age distribution'!I59*SUMPRODUCT('[1]Age by Underwriting Class'!$H23:$K23,'WL Base'!$B31:$E31)</f>
        <v>-6145032822.2285395</v>
      </c>
      <c r="H73" s="20">
        <f>'[1]Age distribution'!AG59*SUMPRODUCT('[1]Age by Underwriting Class'!$H23:$K23,'T20 Base'!$B48:$E48)+'[1]Age distribution'!J59*SUMPRODUCT('[1]Age by Underwriting Class'!$H23:$K23,'WL Base'!$B31:$E31)</f>
        <v>-6589446616.5911798</v>
      </c>
      <c r="I73" s="20">
        <f>'[1]Age distribution'!AH59*SUMPRODUCT('[1]Age by Underwriting Class'!$H23:$K23,'T20 Base'!$B48:$E48)+'[1]Age distribution'!K59*SUMPRODUCT('[1]Age by Underwriting Class'!$H23:$K23,'WL Base'!$B31:$E31)</f>
        <v>-7040250276.2611666</v>
      </c>
      <c r="J73" s="20">
        <f>'[1]Age distribution'!AI59*SUMPRODUCT('[1]Age by Underwriting Class'!$H23:$K23,'T20 Base'!$B48:$E48)+'[1]Age distribution'!L59*SUMPRODUCT('[1]Age by Underwriting Class'!$H23:$K23,'WL Base'!$B31:$E31)</f>
        <v>-7498234149.4764223</v>
      </c>
      <c r="K73" s="20">
        <f>'[1]Age distribution'!AJ59*SUMPRODUCT('[1]Age by Underwriting Class'!$H23:$K23,'T20 Base'!$B48:$E48)+'[1]Age distribution'!M59*SUMPRODUCT('[1]Age by Underwriting Class'!$H23:$K23,'WL Base'!$B31:$E31)</f>
        <v>-7964000712.5630941</v>
      </c>
      <c r="L73" s="20">
        <f>'[1]Age distribution'!AK59*SUMPRODUCT('[1]Age by Underwriting Class'!$H23:$K23,'T20 Base'!$B48:$E48)+'[1]Age distribution'!N59*SUMPRODUCT('[1]Age by Underwriting Class'!$H23:$K23,'WL Base'!$B31:$E31)</f>
        <v>-8438019317.9053965</v>
      </c>
      <c r="M73" s="20">
        <f>'[1]Age distribution'!AL59*SUMPRODUCT('[1]Age by Underwriting Class'!$H23:$K23,'T20 Base'!$B48:$E48)+'[1]Age distribution'!O59*SUMPRODUCT('[1]Age by Underwriting Class'!$H23:$K23,'WL Base'!$B31:$E31)</f>
        <v>-8920662616.3595219</v>
      </c>
      <c r="N73" s="20">
        <f>'[1]Age distribution'!AM59*SUMPRODUCT('[1]Age by Underwriting Class'!$H23:$K23,'T20 Base'!$B48:$E48)+'[1]Age distribution'!P59*SUMPRODUCT('[1]Age by Underwriting Class'!$H23:$K23,'WL Base'!$B31:$E31)</f>
        <v>-9412231496.3399639</v>
      </c>
      <c r="O73" s="20">
        <f>'[1]Age distribution'!AN59*SUMPRODUCT('[1]Age by Underwriting Class'!$H23:$K23,'T20 Base'!$B48:$E48)+'[1]Age distribution'!Q59*SUMPRODUCT('[1]Age by Underwriting Class'!$H23:$K23,'WL Base'!$B31:$E31)</f>
        <v>-9912972589.4829674</v>
      </c>
      <c r="P73" s="20">
        <f>'[1]Age distribution'!AO59*SUMPRODUCT('[1]Age by Underwriting Class'!$H23:$K23,'T20 Base'!$B48:$E48)+'[1]Age distribution'!R59*SUMPRODUCT('[1]Age by Underwriting Class'!$H23:$K23,'WL Base'!$B31:$E31)</f>
        <v>-10423090827.402412</v>
      </c>
      <c r="Q73" s="20">
        <f>'[1]Age distribution'!AP59*SUMPRODUCT('[1]Age by Underwriting Class'!$H23:$K23,'T20 Base'!$B48:$E48)+'[1]Age distribution'!S59*SUMPRODUCT('[1]Age by Underwriting Class'!$H23:$K23,'WL Base'!$B31:$E31)</f>
        <v>-10942758621.785408</v>
      </c>
      <c r="R73" s="20">
        <f>'[1]Age distribution'!AQ59*SUMPRODUCT('[1]Age by Underwriting Class'!$H23:$K23,'T20 Base'!$B48:$E48)+'[1]Age distribution'!T59*SUMPRODUCT('[1]Age by Underwriting Class'!$H23:$K23,'WL Base'!$B31:$E31)</f>
        <v>-11472122690.197643</v>
      </c>
      <c r="S73" s="20">
        <f>'[1]Age distribution'!AR59*SUMPRODUCT('[1]Age by Underwriting Class'!$H23:$K23,'T20 Base'!$B48:$E48)+'[1]Age distribution'!U59*SUMPRODUCT('[1]Age by Underwriting Class'!$H23:$K23,'WL Base'!$B31:$E31)</f>
        <v>-12011309208.567919</v>
      </c>
      <c r="T73" s="20">
        <f>'[1]Age distribution'!AS59*SUMPRODUCT('[1]Age by Underwriting Class'!$H23:$K23,'T20 Base'!$B48:$E48)+'[1]Age distribution'!V59*SUMPRODUCT('[1]Age by Underwriting Class'!$H23:$K23,'WL Base'!$B31:$E31)</f>
        <v>-12560427753.728092</v>
      </c>
      <c r="U73" s="20">
        <f>'[1]Age distribution'!AT59*SUMPRODUCT('[1]Age by Underwriting Class'!$H23:$K23,'T20 Base'!$B48:$E48)+'[1]Age distribution'!W59*SUMPRODUCT('[1]Age by Underwriting Class'!$H23:$K23,'WL Base'!$B31:$E31)</f>
        <v>-13119574357.420706</v>
      </c>
    </row>
    <row r="74" spans="1:21" x14ac:dyDescent="0.15">
      <c r="A74">
        <v>48</v>
      </c>
      <c r="B74" s="20">
        <f>'[1]Age distribution'!AA60*SUMPRODUCT('[1]Age by Underwriting Class'!$H24:$K24,'T20 Base'!$B49:$E49)+'[1]Age distribution'!D60*SUMPRODUCT('[1]Age by Underwriting Class'!$H24:$K24,'WL Base'!$B32:$E32)</f>
        <v>-4115557433.9281831</v>
      </c>
      <c r="C74" s="20">
        <f>'[1]Age distribution'!AB60*SUMPRODUCT('[1]Age by Underwriting Class'!$H24:$K24,'T20 Base'!$B49:$E49)+'[1]Age distribution'!E60*SUMPRODUCT('[1]Age by Underwriting Class'!$H24:$K24,'WL Base'!$B32:$E32)</f>
        <v>-4570049817.449173</v>
      </c>
      <c r="D74" s="20">
        <f>'[1]Age distribution'!AC60*SUMPRODUCT('[1]Age by Underwriting Class'!$H24:$K24,'T20 Base'!$B49:$E49)+'[1]Age distribution'!F60*SUMPRODUCT('[1]Age by Underwriting Class'!$H24:$K24,'WL Base'!$B32:$E32)</f>
        <v>-5017973544.8325548</v>
      </c>
      <c r="E74" s="20">
        <f>'[1]Age distribution'!AD60*SUMPRODUCT('[1]Age by Underwriting Class'!$H24:$K24,'T20 Base'!$B49:$E49)+'[1]Age distribution'!G60*SUMPRODUCT('[1]Age by Underwriting Class'!$H24:$K24,'WL Base'!$B32:$E32)</f>
        <v>-5464511194.4393663</v>
      </c>
      <c r="F74" s="20">
        <f>'[1]Age distribution'!AE60*SUMPRODUCT('[1]Age by Underwriting Class'!$H24:$K24,'T20 Base'!$B49:$E49)+'[1]Age distribution'!H60*SUMPRODUCT('[1]Age by Underwriting Class'!$H24:$K24,'WL Base'!$B32:$E32)</f>
        <v>-5912912488.9080725</v>
      </c>
      <c r="G74" s="20">
        <f>'[1]Age distribution'!AF60*SUMPRODUCT('[1]Age by Underwriting Class'!$H24:$K24,'T20 Base'!$B49:$E49)+'[1]Age distribution'!I60*SUMPRODUCT('[1]Age by Underwriting Class'!$H24:$K24,'WL Base'!$B32:$E32)</f>
        <v>-6365337814.577116</v>
      </c>
      <c r="H74" s="20">
        <f>'[1]Age distribution'!AG60*SUMPRODUCT('[1]Age by Underwriting Class'!$H24:$K24,'T20 Base'!$B49:$E49)+'[1]Age distribution'!J60*SUMPRODUCT('[1]Age by Underwriting Class'!$H24:$K24,'WL Base'!$B32:$E32)</f>
        <v>-6823289910.748332</v>
      </c>
      <c r="I74" s="20">
        <f>'[1]Age distribution'!AH60*SUMPRODUCT('[1]Age by Underwriting Class'!$H24:$K24,'T20 Base'!$B49:$E49)+'[1]Age distribution'!K60*SUMPRODUCT('[1]Age by Underwriting Class'!$H24:$K24,'WL Base'!$B32:$E32)</f>
        <v>-7287852739.5617876</v>
      </c>
      <c r="J74" s="20">
        <f>'[1]Age distribution'!AI60*SUMPRODUCT('[1]Age by Underwriting Class'!$H24:$K24,'T20 Base'!$B49:$E49)+'[1]Age distribution'!L60*SUMPRODUCT('[1]Age by Underwriting Class'!$H24:$K24,'WL Base'!$B32:$E32)</f>
        <v>-7759831971.9528418</v>
      </c>
      <c r="K74" s="20">
        <f>'[1]Age distribution'!AJ60*SUMPRODUCT('[1]Age by Underwriting Class'!$H24:$K24,'T20 Base'!$B49:$E49)+'[1]Age distribution'!M60*SUMPRODUCT('[1]Age by Underwriting Class'!$H24:$K24,'WL Base'!$B32:$E32)</f>
        <v>-8239841764.6209469</v>
      </c>
      <c r="L74" s="20">
        <f>'[1]Age distribution'!AK60*SUMPRODUCT('[1]Age by Underwriting Class'!$H24:$K24,'T20 Base'!$B49:$E49)+'[1]Age distribution'!N60*SUMPRODUCT('[1]Age by Underwriting Class'!$H24:$K24,'WL Base'!$B32:$E32)</f>
        <v>-8728360569.4133472</v>
      </c>
      <c r="M74" s="20">
        <f>'[1]Age distribution'!AL60*SUMPRODUCT('[1]Age by Underwriting Class'!$H24:$K24,'T20 Base'!$B49:$E49)+'[1]Age distribution'!O60*SUMPRODUCT('[1]Age by Underwriting Class'!$H24:$K24,'WL Base'!$B32:$E32)</f>
        <v>-9225768261.8703003</v>
      </c>
      <c r="N74" s="20">
        <f>'[1]Age distribution'!AM60*SUMPRODUCT('[1]Age by Underwriting Class'!$H24:$K24,'T20 Base'!$B49:$E49)+'[1]Age distribution'!P60*SUMPRODUCT('[1]Age by Underwriting Class'!$H24:$K24,'WL Base'!$B32:$E32)</f>
        <v>-9732371563.8122826</v>
      </c>
      <c r="O74" s="20">
        <f>'[1]Age distribution'!AN60*SUMPRODUCT('[1]Age by Underwriting Class'!$H24:$K24,'T20 Base'!$B49:$E49)+'[1]Age distribution'!Q60*SUMPRODUCT('[1]Age by Underwriting Class'!$H24:$K24,'WL Base'!$B32:$E32)</f>
        <v>-10248421888.390516</v>
      </c>
      <c r="P74" s="20">
        <f>'[1]Age distribution'!AO60*SUMPRODUCT('[1]Age by Underwriting Class'!$H24:$K24,'T20 Base'!$B49:$E49)+'[1]Age distribution'!R60*SUMPRODUCT('[1]Age by Underwriting Class'!$H24:$K24,'WL Base'!$B32:$E32)</f>
        <v>-10774128140.28413</v>
      </c>
      <c r="Q74" s="20">
        <f>'[1]Age distribution'!AP60*SUMPRODUCT('[1]Age by Underwriting Class'!$H24:$K24,'T20 Base'!$B49:$E49)+'[1]Age distribution'!S60*SUMPRODUCT('[1]Age by Underwriting Class'!$H24:$K24,'WL Base'!$B32:$E32)</f>
        <v>-11309666073.772758</v>
      </c>
      <c r="R74" s="20">
        <f>'[1]Age distribution'!AQ60*SUMPRODUCT('[1]Age by Underwriting Class'!$H24:$K24,'T20 Base'!$B49:$E49)+'[1]Age distribution'!T60*SUMPRODUCT('[1]Age by Underwriting Class'!$H24:$K24,'WL Base'!$B32:$E32)</f>
        <v>-11855185250.875662</v>
      </c>
      <c r="S74" s="20">
        <f>'[1]Age distribution'!AR60*SUMPRODUCT('[1]Age by Underwriting Class'!$H24:$K24,'T20 Base'!$B49:$E49)+'[1]Age distribution'!U60*SUMPRODUCT('[1]Age by Underwriting Class'!$H24:$K24,'WL Base'!$B32:$E32)</f>
        <v>-12410814293.728884</v>
      </c>
      <c r="T74" s="20">
        <f>'[1]Age distribution'!AS60*SUMPRODUCT('[1]Age by Underwriting Class'!$H24:$K24,'T20 Base'!$B49:$E49)+'[1]Age distribution'!V60*SUMPRODUCT('[1]Age by Underwriting Class'!$H24:$K24,'WL Base'!$B32:$E32)</f>
        <v>-12976664903.560284</v>
      </c>
      <c r="U74" s="20">
        <f>'[1]Age distribution'!AT60*SUMPRODUCT('[1]Age by Underwriting Class'!$H24:$K24,'T20 Base'!$B49:$E49)+'[1]Age distribution'!W60*SUMPRODUCT('[1]Age by Underwriting Class'!$H24:$K24,'WL Base'!$B32:$E32)</f>
        <v>-13552834973.906065</v>
      </c>
    </row>
    <row r="75" spans="1:21" x14ac:dyDescent="0.15">
      <c r="A75">
        <v>49</v>
      </c>
      <c r="B75" s="20">
        <f>'[1]Age distribution'!AA61*SUMPRODUCT('[1]Age by Underwriting Class'!$H25:$K25,'T20 Base'!$B50:$E50)+'[1]Age distribution'!D61*SUMPRODUCT('[1]Age by Underwriting Class'!$H25:$K25,'WL Base'!$B33:$E33)</f>
        <v>-4294080820.2677569</v>
      </c>
      <c r="C75" s="20">
        <f>'[1]Age distribution'!AB61*SUMPRODUCT('[1]Age by Underwriting Class'!$H25:$K25,'T20 Base'!$B50:$E50)+'[1]Age distribution'!E61*SUMPRODUCT('[1]Age by Underwriting Class'!$H25:$K25,'WL Base'!$B33:$E33)</f>
        <v>-4763028251.4807482</v>
      </c>
      <c r="D75" s="20">
        <f>'[1]Age distribution'!AC61*SUMPRODUCT('[1]Age by Underwriting Class'!$H25:$K25,'T20 Base'!$B50:$E50)+'[1]Age distribution'!F61*SUMPRODUCT('[1]Age by Underwriting Class'!$H25:$K25,'WL Base'!$B33:$E33)</f>
        <v>-5225400958.7319593</v>
      </c>
      <c r="E75" s="20">
        <f>'[1]Age distribution'!AD61*SUMPRODUCT('[1]Age by Underwriting Class'!$H25:$K25,'T20 Base'!$B50:$E50)+'[1]Age distribution'!G61*SUMPRODUCT('[1]Age by Underwriting Class'!$H25:$K25,'WL Base'!$B33:$E33)</f>
        <v>-5686482646.3809938</v>
      </c>
      <c r="F75" s="20">
        <f>'[1]Age distribution'!AE61*SUMPRODUCT('[1]Age by Underwriting Class'!$H25:$K25,'T20 Base'!$B50:$E50)+'[1]Age distribution'!H61*SUMPRODUCT('[1]Age by Underwriting Class'!$H25:$K25,'WL Base'!$B33:$E33)</f>
        <v>-6149586447.8676577</v>
      </c>
      <c r="G75" s="20">
        <f>'[1]Age distribution'!AF61*SUMPRODUCT('[1]Age by Underwriting Class'!$H25:$K25,'T20 Base'!$B50:$E50)+'[1]Age distribution'!I61*SUMPRODUCT('[1]Age by Underwriting Class'!$H25:$K25,'WL Base'!$B33:$E33)</f>
        <v>-6616914904.4599571</v>
      </c>
      <c r="H75" s="20">
        <f>'[1]Age distribution'!AG61*SUMPRODUCT('[1]Age by Underwriting Class'!$H25:$K25,'T20 Base'!$B50:$E50)+'[1]Age distribution'!J61*SUMPRODUCT('[1]Age by Underwriting Class'!$H25:$K25,'WL Base'!$B33:$E33)</f>
        <v>-7090000077.9324226</v>
      </c>
      <c r="I75" s="20">
        <f>'[1]Age distribution'!AH61*SUMPRODUCT('[1]Age by Underwriting Class'!$H25:$K25,'T20 Base'!$B50:$E50)+'[1]Age distribution'!K61*SUMPRODUCT('[1]Age by Underwriting Class'!$H25:$K25,'WL Base'!$B33:$E33)</f>
        <v>-7569947081.4326296</v>
      </c>
      <c r="J75" s="20">
        <f>'[1]Age distribution'!AI61*SUMPRODUCT('[1]Age by Underwriting Class'!$H25:$K25,'T20 Base'!$B50:$E50)+'[1]Age distribution'!L61*SUMPRODUCT('[1]Age by Underwriting Class'!$H25:$K25,'WL Base'!$B33:$E33)</f>
        <v>-8057577306.6959276</v>
      </c>
      <c r="K75" s="20">
        <f>'[1]Age distribution'!AJ61*SUMPRODUCT('[1]Age by Underwriting Class'!$H25:$K25,'T20 Base'!$B50:$E50)+'[1]Age distribution'!M61*SUMPRODUCT('[1]Age by Underwriting Class'!$H25:$K25,'WL Base'!$B33:$E33)</f>
        <v>-8553516894.2655573</v>
      </c>
      <c r="L75" s="20">
        <f>'[1]Age distribution'!AK61*SUMPRODUCT('[1]Age by Underwriting Class'!$H25:$K25,'T20 Base'!$B50:$E50)+'[1]Age distribution'!N61*SUMPRODUCT('[1]Age by Underwriting Class'!$H25:$K25,'WL Base'!$B33:$E33)</f>
        <v>-9058253631.8670597</v>
      </c>
      <c r="M75" s="20">
        <f>'[1]Age distribution'!AL61*SUMPRODUCT('[1]Age by Underwriting Class'!$H25:$K25,'T20 Base'!$B50:$E50)+'[1]Age distribution'!O61*SUMPRODUCT('[1]Age by Underwriting Class'!$H25:$K25,'WL Base'!$B33:$E33)</f>
        <v>-9572174807.4309425</v>
      </c>
      <c r="N75" s="20">
        <f>'[1]Age distribution'!AM61*SUMPRODUCT('[1]Age by Underwriting Class'!$H25:$K25,'T20 Base'!$B50:$E50)+'[1]Age distribution'!P61*SUMPRODUCT('[1]Age by Underwriting Class'!$H25:$K25,'WL Base'!$B33:$E33)</f>
        <v>-10095593127.742739</v>
      </c>
      <c r="O75" s="20">
        <f>'[1]Age distribution'!AN61*SUMPRODUCT('[1]Age by Underwriting Class'!$H25:$K25,'T20 Base'!$B50:$E50)+'[1]Age distribution'!Q61*SUMPRODUCT('[1]Age by Underwriting Class'!$H25:$K25,'WL Base'!$B33:$E33)</f>
        <v>-10628764911.698301</v>
      </c>
      <c r="P75" s="20">
        <f>'[1]Age distribution'!AO61*SUMPRODUCT('[1]Age by Underwriting Class'!$H25:$K25,'T20 Base'!$B50:$E50)+'[1]Age distribution'!R61*SUMPRODUCT('[1]Age by Underwriting Class'!$H25:$K25,'WL Base'!$B33:$E33)</f>
        <v>-11171903140.267132</v>
      </c>
      <c r="Q75" s="20">
        <f>'[1]Age distribution'!AP61*SUMPRODUCT('[1]Age by Underwriting Class'!$H25:$K25,'T20 Base'!$B50:$E50)+'[1]Age distribution'!S61*SUMPRODUCT('[1]Age by Underwriting Class'!$H25:$K25,'WL Base'!$B33:$E33)</f>
        <v>-11725186997.166065</v>
      </c>
      <c r="R75" s="20">
        <f>'[1]Age distribution'!AQ61*SUMPRODUCT('[1]Age by Underwriting Class'!$H25:$K25,'T20 Base'!$B50:$E50)+'[1]Age distribution'!T61*SUMPRODUCT('[1]Age by Underwriting Class'!$H25:$K25,'WL Base'!$B33:$E33)</f>
        <v>-12288768962.770346</v>
      </c>
      <c r="S75" s="20">
        <f>'[1]Age distribution'!AR61*SUMPRODUCT('[1]Age by Underwriting Class'!$H25:$K25,'T20 Base'!$B50:$E50)+'[1]Age distribution'!U61*SUMPRODUCT('[1]Age by Underwriting Class'!$H25:$K25,'WL Base'!$B33:$E33)</f>
        <v>-12862780168.978725</v>
      </c>
      <c r="T75" s="20">
        <f>'[1]Age distribution'!AS61*SUMPRODUCT('[1]Age by Underwriting Class'!$H25:$K25,'T20 Base'!$B50:$E50)+'[1]Age distribution'!V61*SUMPRODUCT('[1]Age by Underwriting Class'!$H25:$K25,'WL Base'!$B33:$E33)</f>
        <v>-13447334496.609501</v>
      </c>
      <c r="U75" s="20">
        <f>'[1]Age distribution'!AT61*SUMPRODUCT('[1]Age by Underwriting Class'!$H25:$K25,'T20 Base'!$B50:$E50)+'[1]Age distribution'!W61*SUMPRODUCT('[1]Age by Underwriting Class'!$H25:$K25,'WL Base'!$B33:$E33)</f>
        <v>-14042531749.364223</v>
      </c>
    </row>
    <row r="76" spans="1:21" x14ac:dyDescent="0.15">
      <c r="A76">
        <v>50</v>
      </c>
      <c r="B76" s="20">
        <f>'[1]Age distribution'!AA62*SUMPRODUCT('[1]Age by Underwriting Class'!$H26:$K26,'T20 Base'!$B51:$E51)+'[1]Age distribution'!D62*SUMPRODUCT('[1]Age by Underwriting Class'!$H26:$K26,'WL Base'!$B34:$E34)</f>
        <v>-4470051183.2180538</v>
      </c>
      <c r="C76" s="20">
        <f>'[1]Age distribution'!AB62*SUMPRODUCT('[1]Age by Underwriting Class'!$H26:$K26,'T20 Base'!$B51:$E51)+'[1]Age distribution'!E62*SUMPRODUCT('[1]Age by Underwriting Class'!$H26:$K26,'WL Base'!$B34:$E34)</f>
        <v>-4953017024.8020382</v>
      </c>
      <c r="D76" s="20">
        <f>'[1]Age distribution'!AC62*SUMPRODUCT('[1]Age by Underwriting Class'!$H26:$K26,'T20 Base'!$B51:$E51)+'[1]Age distribution'!F62*SUMPRODUCT('[1]Age by Underwriting Class'!$H26:$K26,'WL Base'!$B34:$E34)</f>
        <v>-5429414351.3074169</v>
      </c>
      <c r="E76" s="20">
        <f>'[1]Age distribution'!AD62*SUMPRODUCT('[1]Age by Underwriting Class'!$H26:$K26,'T20 Base'!$B51:$E51)+'[1]Age distribution'!G62*SUMPRODUCT('[1]Age by Underwriting Class'!$H26:$K26,'WL Base'!$B34:$E34)</f>
        <v>-5904621140.4352875</v>
      </c>
      <c r="F76" s="20">
        <f>'[1]Age distribution'!AE62*SUMPRODUCT('[1]Age by Underwriting Class'!$H26:$K26,'T20 Base'!$B51:$E51)+'[1]Age distribution'!H62*SUMPRODUCT('[1]Age by Underwriting Class'!$H26:$K26,'WL Base'!$B34:$E34)</f>
        <v>-6382009639.4855375</v>
      </c>
      <c r="G76" s="20">
        <f>'[1]Age distribution'!AF62*SUMPRODUCT('[1]Age by Underwriting Class'!$H26:$K26,'T20 Base'!$B51:$E51)+'[1]Age distribution'!I62*SUMPRODUCT('[1]Age by Underwriting Class'!$H26:$K26,'WL Base'!$B34:$E34)</f>
        <v>-6863821688.0878859</v>
      </c>
      <c r="H76" s="20">
        <f>'[1]Age distribution'!AG62*SUMPRODUCT('[1]Age by Underwriting Class'!$H26:$K26,'T20 Base'!$B51:$E51)+'[1]Age distribution'!J62*SUMPRODUCT('[1]Age by Underwriting Class'!$H26:$K26,'WL Base'!$B34:$E34)</f>
        <v>-7351616683.4945965</v>
      </c>
      <c r="I76" s="20">
        <f>'[1]Age distribution'!AH62*SUMPRODUCT('[1]Age by Underwriting Class'!$H26:$K26,'T20 Base'!$B51:$E51)+'[1]Age distribution'!K62*SUMPRODUCT('[1]Age by Underwriting Class'!$H26:$K26,'WL Base'!$B34:$E34)</f>
        <v>-7846519456.5933113</v>
      </c>
      <c r="J76" s="20">
        <f>'[1]Age distribution'!AI62*SUMPRODUCT('[1]Age by Underwriting Class'!$H26:$K26,'T20 Base'!$B51:$E51)+'[1]Age distribution'!L62*SUMPRODUCT('[1]Age by Underwriting Class'!$H26:$K26,'WL Base'!$B34:$E34)</f>
        <v>-8349366054.6220922</v>
      </c>
      <c r="K76" s="20">
        <f>'[1]Age distribution'!AJ62*SUMPRODUCT('[1]Age by Underwriting Class'!$H26:$K26,'T20 Base'!$B51:$E51)+'[1]Age distribution'!M62*SUMPRODUCT('[1]Age by Underwriting Class'!$H26:$K26,'WL Base'!$B34:$E34)</f>
        <v>-8860793789.9001274</v>
      </c>
      <c r="L76" s="20">
        <f>'[1]Age distribution'!AK62*SUMPRODUCT('[1]Age by Underwriting Class'!$H26:$K26,'T20 Base'!$B51:$E51)+'[1]Age distribution'!N62*SUMPRODUCT('[1]Age by Underwriting Class'!$H26:$K26,'WL Base'!$B34:$E34)</f>
        <v>-9381299153.3989506</v>
      </c>
      <c r="M76" s="20">
        <f>'[1]Age distribution'!AL62*SUMPRODUCT('[1]Age by Underwriting Class'!$H26:$K26,'T20 Base'!$B51:$E51)+'[1]Age distribution'!O62*SUMPRODUCT('[1]Age by Underwriting Class'!$H26:$K26,'WL Base'!$B34:$E34)</f>
        <v>-9911276343.1494236</v>
      </c>
      <c r="N76" s="20">
        <f>'[1]Age distribution'!AM62*SUMPRODUCT('[1]Age by Underwriting Class'!$H26:$K26,'T20 Base'!$B51:$E51)+'[1]Age distribution'!P62*SUMPRODUCT('[1]Age by Underwriting Class'!$H26:$K26,'WL Base'!$B34:$E34)</f>
        <v>-10451043645.339622</v>
      </c>
      <c r="O76" s="20">
        <f>'[1]Age distribution'!AN62*SUMPRODUCT('[1]Age by Underwriting Class'!$H26:$K26,'T20 Base'!$B51:$E51)+'[1]Age distribution'!Q62*SUMPRODUCT('[1]Age by Underwriting Class'!$H26:$K26,'WL Base'!$B34:$E34)</f>
        <v>-11000861952.179348</v>
      </c>
      <c r="P76" s="20">
        <f>'[1]Age distribution'!AO62*SUMPRODUCT('[1]Age by Underwriting Class'!$H26:$K26,'T20 Base'!$B51:$E51)+'[1]Age distribution'!R62*SUMPRODUCT('[1]Age by Underwriting Class'!$H26:$K26,'WL Base'!$B34:$E34)</f>
        <v>-11560948044.704548</v>
      </c>
      <c r="Q76" s="20">
        <f>'[1]Age distribution'!AP62*SUMPRODUCT('[1]Age by Underwriting Class'!$H26:$K26,'T20 Base'!$B51:$E51)+'[1]Age distribution'!S62*SUMPRODUCT('[1]Age by Underwriting Class'!$H26:$K26,'WL Base'!$B34:$E34)</f>
        <v>-12131484303.678406</v>
      </c>
      <c r="R76" s="20">
        <f>'[1]Age distribution'!AQ62*SUMPRODUCT('[1]Age by Underwriting Class'!$H26:$K26,'T20 Base'!$B51:$E51)+'[1]Age distribution'!T62*SUMPRODUCT('[1]Age by Underwriting Class'!$H26:$K26,'WL Base'!$B34:$E34)</f>
        <v>-12712625930.073969</v>
      </c>
      <c r="S76" s="20">
        <f>'[1]Age distribution'!AR62*SUMPRODUCT('[1]Age by Underwriting Class'!$H26:$K26,'T20 Base'!$B51:$E51)+'[1]Age distribution'!U62*SUMPRODUCT('[1]Age by Underwriting Class'!$H26:$K26,'WL Base'!$B34:$E34)</f>
        <v>-13304506395.482267</v>
      </c>
      <c r="T76" s="20">
        <f>'[1]Age distribution'!AS62*SUMPRODUCT('[1]Age by Underwriting Class'!$H26:$K26,'T20 Base'!$B51:$E51)+'[1]Age distribution'!V62*SUMPRODUCT('[1]Age by Underwriting Class'!$H26:$K26,'WL Base'!$B34:$E34)</f>
        <v>-13907241612.61524</v>
      </c>
      <c r="U76" s="20">
        <f>'[1]Age distribution'!AT62*SUMPRODUCT('[1]Age by Underwriting Class'!$H26:$K26,'T20 Base'!$B51:$E51)+'[1]Age distribution'!W62*SUMPRODUCT('[1]Age by Underwriting Class'!$H26:$K26,'WL Base'!$B34:$E34)</f>
        <v>-14520933165.900185</v>
      </c>
    </row>
    <row r="77" spans="1:21" x14ac:dyDescent="0.15">
      <c r="A77">
        <v>51</v>
      </c>
      <c r="B77" s="20">
        <f>'[1]Age distribution'!AA63*SUMPRODUCT('[1]Age by Underwriting Class'!$H27:$K27,'T20 Base'!$B52:$E52)+'[1]Age distribution'!D63*SUMPRODUCT('[1]Age by Underwriting Class'!$H27:$K27,'WL Base'!$B35:$E35)</f>
        <v>-4659027207.5627899</v>
      </c>
      <c r="C77" s="20">
        <f>'[1]Age distribution'!AB63*SUMPRODUCT('[1]Age by Underwriting Class'!$H27:$K27,'T20 Base'!$B52:$E52)+'[1]Age distribution'!E63*SUMPRODUCT('[1]Age by Underwriting Class'!$H27:$K27,'WL Base'!$B35:$E35)</f>
        <v>-5156611260.4584923</v>
      </c>
      <c r="D77" s="20">
        <f>'[1]Age distribution'!AC63*SUMPRODUCT('[1]Age by Underwriting Class'!$H27:$K27,'T20 Base'!$B52:$E52)+'[1]Age distribution'!F63*SUMPRODUCT('[1]Age by Underwriting Class'!$H27:$K27,'WL Base'!$B35:$E35)</f>
        <v>-5647656596.6630297</v>
      </c>
      <c r="E77" s="20">
        <f>'[1]Age distribution'!AD63*SUMPRODUCT('[1]Age by Underwriting Class'!$H27:$K27,'T20 Base'!$B52:$E52)+'[1]Age distribution'!G63*SUMPRODUCT('[1]Age by Underwriting Class'!$H27:$K27,'WL Base'!$B35:$E35)</f>
        <v>-6137632175.9100742</v>
      </c>
      <c r="F77" s="20">
        <f>'[1]Age distribution'!AE63*SUMPRODUCT('[1]Age by Underwriting Class'!$H27:$K27,'T20 Base'!$B52:$E52)+'[1]Age distribution'!H63*SUMPRODUCT('[1]Age by Underwriting Class'!$H27:$K27,'WL Base'!$B35:$E35)</f>
        <v>-6629967295.5526571</v>
      </c>
      <c r="G77" s="20">
        <f>'[1]Age distribution'!AF63*SUMPRODUCT('[1]Age by Underwriting Class'!$H27:$K27,'T20 Base'!$B52:$E52)+'[1]Age distribution'!I63*SUMPRODUCT('[1]Age by Underwriting Class'!$H27:$K27,'WL Base'!$B35:$E35)</f>
        <v>-7126941721.581955</v>
      </c>
      <c r="H77" s="20">
        <f>'[1]Age distribution'!AG63*SUMPRODUCT('[1]Age by Underwriting Class'!$H27:$K27,'T20 Base'!$B52:$E52)+'[1]Age distribution'!J63*SUMPRODUCT('[1]Age by Underwriting Class'!$H27:$K27,'WL Base'!$B35:$E35)</f>
        <v>-7630141232.3807392</v>
      </c>
      <c r="I77" s="20">
        <f>'[1]Age distribution'!AH63*SUMPRODUCT('[1]Age by Underwriting Class'!$H27:$K27,'T20 Base'!$B52:$E52)+'[1]Age distribution'!K63*SUMPRODUCT('[1]Age by Underwriting Class'!$H27:$K27,'WL Base'!$B35:$E35)</f>
        <v>-8140709688.1830235</v>
      </c>
      <c r="J77" s="20">
        <f>'[1]Age distribution'!AI63*SUMPRODUCT('[1]Age by Underwriting Class'!$H27:$K27,'T20 Base'!$B52:$E52)+'[1]Age distribution'!L63*SUMPRODUCT('[1]Age by Underwriting Class'!$H27:$K27,'WL Base'!$B35:$E35)</f>
        <v>-8659497280.0707588</v>
      </c>
      <c r="K77" s="20">
        <f>'[1]Age distribution'!AJ63*SUMPRODUCT('[1]Age by Underwriting Class'!$H27:$K27,'T20 Base'!$B52:$E52)+'[1]Age distribution'!M63*SUMPRODUCT('[1]Age by Underwriting Class'!$H27:$K27,'WL Base'!$B35:$E35)</f>
        <v>-9187152102.1055279</v>
      </c>
      <c r="L77" s="20">
        <f>'[1]Age distribution'!AK63*SUMPRODUCT('[1]Age by Underwriting Class'!$H27:$K27,'T20 Base'!$B52:$E52)+'[1]Age distribution'!N63*SUMPRODUCT('[1]Age by Underwriting Class'!$H27:$K27,'WL Base'!$B35:$E35)</f>
        <v>-9724179044.6536293</v>
      </c>
      <c r="M77" s="20">
        <f>'[1]Age distribution'!AL63*SUMPRODUCT('[1]Age by Underwriting Class'!$H27:$K27,'T20 Base'!$B52:$E52)+'[1]Age distribution'!O63*SUMPRODUCT('[1]Age by Underwriting Class'!$H27:$K27,'WL Base'!$B35:$E35)</f>
        <v>-10270978974.598059</v>
      </c>
      <c r="N77" s="20">
        <f>'[1]Age distribution'!AM63*SUMPRODUCT('[1]Age by Underwriting Class'!$H27:$K27,'T20 Base'!$B52:$E52)+'[1]Age distribution'!P63*SUMPRODUCT('[1]Age by Underwriting Class'!$H27:$K27,'WL Base'!$B35:$E35)</f>
        <v>-10827875562.739096</v>
      </c>
      <c r="O77" s="20">
        <f>'[1]Age distribution'!AN63*SUMPRODUCT('[1]Age by Underwriting Class'!$H27:$K27,'T20 Base'!$B52:$E52)+'[1]Age distribution'!Q63*SUMPRODUCT('[1]Age by Underwriting Class'!$H27:$K27,'WL Base'!$B35:$E35)</f>
        <v>-11395134114.935095</v>
      </c>
      <c r="P77" s="20">
        <f>'[1]Age distribution'!AO63*SUMPRODUCT('[1]Age by Underwriting Class'!$H27:$K27,'T20 Base'!$B52:$E52)+'[1]Age distribution'!R63*SUMPRODUCT('[1]Age by Underwriting Class'!$H27:$K27,'WL Base'!$B35:$E35)</f>
        <v>-11972975079.618999</v>
      </c>
      <c r="Q77" s="20">
        <f>'[1]Age distribution'!AP63*SUMPRODUCT('[1]Age by Underwriting Class'!$H27:$K27,'T20 Base'!$B52:$E52)+'[1]Age distribution'!S63*SUMPRODUCT('[1]Age by Underwriting Class'!$H27:$K27,'WL Base'!$B35:$E35)</f>
        <v>-12561583922.983776</v>
      </c>
      <c r="R77" s="20">
        <f>'[1]Age distribution'!AQ63*SUMPRODUCT('[1]Age by Underwriting Class'!$H27:$K27,'T20 Base'!$B52:$E52)+'[1]Age distribution'!T63*SUMPRODUCT('[1]Age by Underwriting Class'!$H27:$K27,'WL Base'!$B35:$E35)</f>
        <v>-13161118471.617668</v>
      </c>
      <c r="S77" s="20">
        <f>'[1]Age distribution'!AR63*SUMPRODUCT('[1]Age by Underwriting Class'!$H27:$K27,'T20 Base'!$B52:$E52)+'[1]Age distribution'!U63*SUMPRODUCT('[1]Age by Underwriting Class'!$H27:$K27,'WL Base'!$B35:$E35)</f>
        <v>-13771714455.119696</v>
      </c>
      <c r="T77" s="20">
        <f>'[1]Age distribution'!AS63*SUMPRODUCT('[1]Age by Underwriting Class'!$H27:$K27,'T20 Base'!$B52:$E52)+'[1]Age distribution'!V63*SUMPRODUCT('[1]Age by Underwriting Class'!$H27:$K27,'WL Base'!$B35:$E35)</f>
        <v>-14393489747.157146</v>
      </c>
      <c r="U77" s="20">
        <f>'[1]Age distribution'!AT63*SUMPRODUCT('[1]Age by Underwriting Class'!$H27:$K27,'T20 Base'!$B52:$E52)+'[1]Age distribution'!W63*SUMPRODUCT('[1]Age by Underwriting Class'!$H27:$K27,'WL Base'!$B35:$E35)</f>
        <v>-15026547650.713661</v>
      </c>
    </row>
    <row r="78" spans="1:21" x14ac:dyDescent="0.15">
      <c r="A78">
        <v>52</v>
      </c>
      <c r="B78" s="20">
        <f>'[1]Age distribution'!AA64*SUMPRODUCT('[1]Age by Underwriting Class'!$H28:$K28,'T20 Base'!$B53:$E53)+'[1]Age distribution'!D64*SUMPRODUCT('[1]Age by Underwriting Class'!$H28:$K28,'WL Base'!$B36:$E36)</f>
        <v>-4864273618.4318104</v>
      </c>
      <c r="C78" s="20">
        <f>'[1]Age distribution'!AB64*SUMPRODUCT('[1]Age by Underwriting Class'!$H28:$K28,'T20 Base'!$B53:$E53)+'[1]Age distribution'!E64*SUMPRODUCT('[1]Age by Underwriting Class'!$H28:$K28,'WL Base'!$B36:$E36)</f>
        <v>-5377193313.8116837</v>
      </c>
      <c r="D78" s="20">
        <f>'[1]Age distribution'!AC64*SUMPRODUCT('[1]Age by Underwriting Class'!$H28:$K28,'T20 Base'!$B53:$E53)+'[1]Age distribution'!F64*SUMPRODUCT('[1]Age by Underwriting Class'!$H28:$K28,'WL Base'!$B36:$E36)</f>
        <v>-5883635348.0084324</v>
      </c>
      <c r="E78" s="20">
        <f>'[1]Age distribution'!AD64*SUMPRODUCT('[1]Age by Underwriting Class'!$H28:$K28,'T20 Base'!$B53:$E53)+'[1]Age distribution'!G64*SUMPRODUCT('[1]Age by Underwriting Class'!$H28:$K28,'WL Base'!$B36:$E36)</f>
        <v>-6389154770.8543148</v>
      </c>
      <c r="F78" s="20">
        <f>'[1]Age distribution'!AE64*SUMPRODUCT('[1]Age by Underwriting Class'!$H28:$K28,'T20 Base'!$B53:$E53)+'[1]Age distribution'!H64*SUMPRODUCT('[1]Age by Underwriting Class'!$H28:$K28,'WL Base'!$B36:$E36)</f>
        <v>-6897234862.2806873</v>
      </c>
      <c r="G78" s="20">
        <f>'[1]Age distribution'!AF64*SUMPRODUCT('[1]Age by Underwriting Class'!$H28:$K28,'T20 Base'!$B53:$E53)+'[1]Age distribution'!I64*SUMPRODUCT('[1]Age by Underwriting Class'!$H28:$K28,'WL Base'!$B36:$E36)</f>
        <v>-7410191275.4105625</v>
      </c>
      <c r="H78" s="20">
        <f>'[1]Age distribution'!AG64*SUMPRODUCT('[1]Age by Underwriting Class'!$H28:$K28,'T20 Base'!$B53:$E53)+'[1]Age distribution'!J64*SUMPRODUCT('[1]Age by Underwriting Class'!$H28:$K28,'WL Base'!$B36:$E36)</f>
        <v>-7929634751.2930946</v>
      </c>
      <c r="I78" s="20">
        <f>'[1]Age distribution'!AH64*SUMPRODUCT('[1]Age by Underwriting Class'!$H28:$K28,'T20 Base'!$B53:$E53)+'[1]Age distribution'!K64*SUMPRODUCT('[1]Age by Underwriting Class'!$H28:$K28,'WL Base'!$B36:$E36)</f>
        <v>-8456727156.3362522</v>
      </c>
      <c r="J78" s="20">
        <f>'[1]Age distribution'!AI64*SUMPRODUCT('[1]Age by Underwriting Class'!$H28:$K28,'T20 Base'!$B53:$E53)+'[1]Age distribution'!L64*SUMPRODUCT('[1]Age by Underwriting Class'!$H28:$K28,'WL Base'!$B36:$E36)</f>
        <v>-8992332064.9778042</v>
      </c>
      <c r="K78" s="20">
        <f>'[1]Age distribution'!AJ64*SUMPRODUCT('[1]Age by Underwriting Class'!$H28:$K28,'T20 Base'!$B53:$E53)+'[1]Age distribution'!M64*SUMPRODUCT('[1]Age by Underwriting Class'!$H28:$K28,'WL Base'!$B36:$E36)</f>
        <v>-9537107773.3075714</v>
      </c>
      <c r="L78" s="20">
        <f>'[1]Age distribution'!AK64*SUMPRODUCT('[1]Age by Underwriting Class'!$H28:$K28,'T20 Base'!$B53:$E53)+'[1]Age distribution'!N64*SUMPRODUCT('[1]Age by Underwriting Class'!$H28:$K28,'WL Base'!$B36:$E36)</f>
        <v>-10091567119.46685</v>
      </c>
      <c r="M78" s="20">
        <f>'[1]Age distribution'!AL64*SUMPRODUCT('[1]Age by Underwriting Class'!$H28:$K28,'T20 Base'!$B53:$E53)+'[1]Age distribution'!O64*SUMPRODUCT('[1]Age by Underwriting Class'!$H28:$K28,'WL Base'!$B36:$E36)</f>
        <v>-10656117280.619047</v>
      </c>
      <c r="N78" s="20">
        <f>'[1]Age distribution'!AM64*SUMPRODUCT('[1]Age by Underwriting Class'!$H28:$K28,'T20 Base'!$B53:$E53)+'[1]Age distribution'!P64*SUMPRODUCT('[1]Age by Underwriting Class'!$H28:$K28,'WL Base'!$B36:$E36)</f>
        <v>-11231087022.656094</v>
      </c>
      <c r="O78" s="20">
        <f>'[1]Age distribution'!AN64*SUMPRODUCT('[1]Age by Underwriting Class'!$H28:$K28,'T20 Base'!$B53:$E53)+'[1]Age distribution'!Q64*SUMPRODUCT('[1]Age by Underwriting Class'!$H28:$K28,'WL Base'!$B36:$E36)</f>
        <v>-11816745827.771263</v>
      </c>
      <c r="P78" s="20">
        <f>'[1]Age distribution'!AO64*SUMPRODUCT('[1]Age by Underwriting Class'!$H28:$K28,'T20 Base'!$B53:$E53)+'[1]Age distribution'!R64*SUMPRODUCT('[1]Age by Underwriting Class'!$H28:$K28,'WL Base'!$B36:$E36)</f>
        <v>-12413317614.605413</v>
      </c>
      <c r="Q78" s="20">
        <f>'[1]Age distribution'!AP64*SUMPRODUCT('[1]Age by Underwriting Class'!$H28:$K28,'T20 Base'!$B53:$E53)+'[1]Age distribution'!S64*SUMPRODUCT('[1]Age by Underwriting Class'!$H28:$K28,'WL Base'!$B36:$E36)</f>
        <v>-13020990768.883486</v>
      </c>
      <c r="R78" s="20">
        <f>'[1]Age distribution'!AQ64*SUMPRODUCT('[1]Age by Underwriting Class'!$H28:$K28,'T20 Base'!$B53:$E53)+'[1]Age distribution'!T64*SUMPRODUCT('[1]Age by Underwriting Class'!$H28:$K28,'WL Base'!$B36:$E36)</f>
        <v>-13639925601.634497</v>
      </c>
      <c r="S78" s="20">
        <f>'[1]Age distribution'!AR64*SUMPRODUCT('[1]Age by Underwriting Class'!$H28:$K28,'T20 Base'!$B53:$E53)+'[1]Age distribution'!U64*SUMPRODUCT('[1]Age by Underwriting Class'!$H28:$K28,'WL Base'!$B36:$E36)</f>
        <v>-14270259979.056591</v>
      </c>
      <c r="T78" s="20">
        <f>'[1]Age distribution'!AS64*SUMPRODUCT('[1]Age by Underwriting Class'!$H28:$K28,'T20 Base'!$B53:$E53)+'[1]Age distribution'!V64*SUMPRODUCT('[1]Age by Underwriting Class'!$H28:$K28,'WL Base'!$B36:$E36)</f>
        <v>-14912113630.335491</v>
      </c>
      <c r="U78" s="20">
        <f>'[1]Age distribution'!AT64*SUMPRODUCT('[1]Age by Underwriting Class'!$H28:$K28,'T20 Base'!$B53:$E53)+'[1]Age distribution'!W64*SUMPRODUCT('[1]Age by Underwriting Class'!$H28:$K28,'WL Base'!$B36:$E36)</f>
        <v>-15565591484.607615</v>
      </c>
    </row>
    <row r="79" spans="1:21" x14ac:dyDescent="0.15">
      <c r="A79">
        <v>53</v>
      </c>
      <c r="B79" s="20">
        <f>'[1]Age distribution'!AA65*SUMPRODUCT('[1]Age by Underwriting Class'!$H29:$K29,'T20 Base'!$B54:$E54)+'[1]Age distribution'!D65*SUMPRODUCT('[1]Age by Underwriting Class'!$H29:$K29,'WL Base'!$B37:$E37)</f>
        <v>-5071600536.2529106</v>
      </c>
      <c r="C79" s="20">
        <f>'[1]Age distribution'!AB65*SUMPRODUCT('[1]Age by Underwriting Class'!$H29:$K29,'T20 Base'!$B54:$E54)+'[1]Age distribution'!E65*SUMPRODUCT('[1]Age by Underwriting Class'!$H29:$K29,'WL Base'!$B37:$E37)</f>
        <v>-5599623323.0599985</v>
      </c>
      <c r="D79" s="20">
        <f>'[1]Age distribution'!AC65*SUMPRODUCT('[1]Age by Underwriting Class'!$H29:$K29,'T20 Base'!$B54:$E54)+'[1]Age distribution'!F65*SUMPRODUCT('[1]Age by Underwriting Class'!$H29:$K29,'WL Base'!$B37:$E37)</f>
        <v>-6121250694.3784103</v>
      </c>
      <c r="E79" s="20">
        <f>'[1]Age distribution'!AD65*SUMPRODUCT('[1]Age by Underwriting Class'!$H29:$K29,'T20 Base'!$B54:$E54)+'[1]Age distribution'!G65*SUMPRODUCT('[1]Age by Underwriting Class'!$H29:$K29,'WL Base'!$B37:$E37)</f>
        <v>-6642115539.0282888</v>
      </c>
      <c r="F79" s="20">
        <f>'[1]Age distribution'!AE65*SUMPRODUCT('[1]Age by Underwriting Class'!$H29:$K29,'T20 Base'!$B54:$E54)+'[1]Age distribution'!H65*SUMPRODUCT('[1]Age by Underwriting Class'!$H29:$K29,'WL Base'!$B37:$E37)</f>
        <v>-7165749945.6812458</v>
      </c>
      <c r="G79" s="20">
        <f>'[1]Age distribution'!AF65*SUMPRODUCT('[1]Age by Underwriting Class'!$H29:$K29,'T20 Base'!$B54:$E54)+'[1]Age distribution'!I65*SUMPRODUCT('[1]Age by Underwriting Class'!$H29:$K29,'WL Base'!$B37:$E37)</f>
        <v>-7694502015.0711737</v>
      </c>
      <c r="H79" s="20">
        <f>'[1]Age distribution'!AG65*SUMPRODUCT('[1]Age by Underwriting Class'!$H29:$K29,'T20 Base'!$B54:$E54)+'[1]Age distribution'!J65*SUMPRODUCT('[1]Age by Underwriting Class'!$H29:$K29,'WL Base'!$B37:$E37)</f>
        <v>-8230005058.4233351</v>
      </c>
      <c r="I79" s="20">
        <f>'[1]Age distribution'!AH65*SUMPRODUCT('[1]Age by Underwriting Class'!$H29:$K29,'T20 Base'!$B54:$E54)+'[1]Age distribution'!K65*SUMPRODUCT('[1]Age by Underwriting Class'!$H29:$K29,'WL Base'!$B37:$E37)</f>
        <v>-8773437222.5586548</v>
      </c>
      <c r="J79" s="20">
        <f>'[1]Age distribution'!AI65*SUMPRODUCT('[1]Age by Underwriting Class'!$H29:$K29,'T20 Base'!$B54:$E54)+'[1]Age distribution'!L65*SUMPRODUCT('[1]Age by Underwriting Class'!$H29:$K29,'WL Base'!$B37:$E37)</f>
        <v>-9325674182.5732594</v>
      </c>
      <c r="K79" s="20">
        <f>'[1]Age distribution'!AJ65*SUMPRODUCT('[1]Age by Underwriting Class'!$H29:$K29,'T20 Base'!$B54:$E54)+'[1]Age distribution'!M65*SUMPRODUCT('[1]Age by Underwriting Class'!$H29:$K29,'WL Base'!$B37:$E37)</f>
        <v>-9887383458.7949009</v>
      </c>
      <c r="L79" s="20">
        <f>'[1]Age distribution'!AK65*SUMPRODUCT('[1]Age by Underwriting Class'!$H29:$K29,'T20 Base'!$B54:$E54)+'[1]Age distribution'!N65*SUMPRODUCT('[1]Age by Underwriting Class'!$H29:$K29,'WL Base'!$B37:$E37)</f>
        <v>-10459085075.403358</v>
      </c>
      <c r="M79" s="20">
        <f>'[1]Age distribution'!AL65*SUMPRODUCT('[1]Age by Underwriting Class'!$H29:$K29,'T20 Base'!$B54:$E54)+'[1]Age distribution'!O65*SUMPRODUCT('[1]Age by Underwriting Class'!$H29:$K29,'WL Base'!$B37:$E37)</f>
        <v>-11041191915.047899</v>
      </c>
      <c r="N79" s="20">
        <f>'[1]Age distribution'!AM65*SUMPRODUCT('[1]Age by Underwriting Class'!$H29:$K29,'T20 Base'!$B54:$E54)+'[1]Age distribution'!P65*SUMPRODUCT('[1]Age by Underwriting Class'!$H29:$K29,'WL Base'!$B37:$E37)</f>
        <v>-11634037350.384581</v>
      </c>
      <c r="O79" s="20">
        <f>'[1]Age distribution'!AN65*SUMPRODUCT('[1]Age by Underwriting Class'!$H29:$K29,'T20 Base'!$B54:$E54)+'[1]Age distribution'!Q65*SUMPRODUCT('[1]Age by Underwriting Class'!$H29:$K29,'WL Base'!$B37:$E37)</f>
        <v>-12237894639.670225</v>
      </c>
      <c r="P79" s="20">
        <f>'[1]Age distribution'!AO65*SUMPRODUCT('[1]Age by Underwriting Class'!$H29:$K29,'T20 Base'!$B54:$E54)+'[1]Age distribution'!R65*SUMPRODUCT('[1]Age by Underwriting Class'!$H29:$K29,'WL Base'!$B37:$E37)</f>
        <v>-12852990839.159376</v>
      </c>
      <c r="Q79" s="20">
        <f>'[1]Age distribution'!AP65*SUMPRODUCT('[1]Age by Underwriting Class'!$H29:$K29,'T20 Base'!$B54:$E54)+'[1]Age distribution'!S65*SUMPRODUCT('[1]Age by Underwriting Class'!$H29:$K29,'WL Base'!$B37:$E37)</f>
        <v>-13479516974.293011</v>
      </c>
      <c r="R79" s="20">
        <f>'[1]Age distribution'!AQ65*SUMPRODUCT('[1]Age by Underwriting Class'!$H29:$K29,'T20 Base'!$B54:$E54)+'[1]Age distribution'!T65*SUMPRODUCT('[1]Age by Underwriting Class'!$H29:$K29,'WL Base'!$B37:$E37)</f>
        <v>-14117635602.42532</v>
      </c>
      <c r="S79" s="20">
        <f>'[1]Age distribution'!AR65*SUMPRODUCT('[1]Age by Underwriting Class'!$H29:$K29,'T20 Base'!$B54:$E54)+'[1]Age distribution'!U65*SUMPRODUCT('[1]Age by Underwriting Class'!$H29:$K29,'WL Base'!$B37:$E37)</f>
        <v>-14767486521.576057</v>
      </c>
      <c r="T79" s="20">
        <f>'[1]Age distribution'!AS65*SUMPRODUCT('[1]Age by Underwriting Class'!$H29:$K29,'T20 Base'!$B54:$E54)+'[1]Age distribution'!V65*SUMPRODUCT('[1]Age by Underwriting Class'!$H29:$K29,'WL Base'!$B37:$E37)</f>
        <v>-15429191138.611425</v>
      </c>
      <c r="U79" s="20">
        <f>'[1]Age distribution'!AT65*SUMPRODUCT('[1]Age by Underwriting Class'!$H29:$K29,'T20 Base'!$B54:$E54)+'[1]Age distribution'!W65*SUMPRODUCT('[1]Age by Underwriting Class'!$H29:$K29,'WL Base'!$B37:$E37)</f>
        <v>-16102855852.965675</v>
      </c>
    </row>
    <row r="80" spans="1:21" x14ac:dyDescent="0.15">
      <c r="A80">
        <v>54</v>
      </c>
      <c r="B80" s="20">
        <f>'[1]Age distribution'!AA66*SUMPRODUCT('[1]Age by Underwriting Class'!$H30:$K30,'T20 Base'!$B55:$E55)+'[1]Age distribution'!D66*SUMPRODUCT('[1]Age by Underwriting Class'!$H30:$K30,'WL Base'!$B38:$E38)</f>
        <v>-5290560357.1496143</v>
      </c>
      <c r="C80" s="20">
        <f>'[1]Age distribution'!AB66*SUMPRODUCT('[1]Age by Underwriting Class'!$H30:$K30,'T20 Base'!$B55:$E55)+'[1]Age distribution'!E66*SUMPRODUCT('[1]Age by Underwriting Class'!$H30:$K30,'WL Base'!$B38:$E38)</f>
        <v>-5833987595.1459961</v>
      </c>
      <c r="D80" s="20">
        <f>'[1]Age distribution'!AC66*SUMPRODUCT('[1]Age by Underwriting Class'!$H30:$K30,'T20 Base'!$B55:$E55)+'[1]Age distribution'!F66*SUMPRODUCT('[1]Age by Underwriting Class'!$H30:$K30,'WL Base'!$B38:$E38)</f>
        <v>-6371135229.2681417</v>
      </c>
      <c r="E80" s="20">
        <f>'[1]Age distribution'!AD66*SUMPRODUCT('[1]Age by Underwriting Class'!$H30:$K30,'T20 Base'!$B55:$E55)+'[1]Age distribution'!G66*SUMPRODUCT('[1]Age by Underwriting Class'!$H30:$K30,'WL Base'!$B38:$E38)</f>
        <v>-6907705514.3613091</v>
      </c>
      <c r="F80" s="20">
        <f>'[1]Age distribution'!AE66*SUMPRODUCT('[1]Age by Underwriting Class'!$H30:$K30,'T20 Base'!$B55:$E55)+'[1]Age distribution'!H66*SUMPRODUCT('[1]Age by Underwriting Class'!$H30:$K30,'WL Base'!$B38:$E38)</f>
        <v>-7447274034.8875275</v>
      </c>
      <c r="G80" s="20">
        <f>'[1]Age distribution'!AF66*SUMPRODUCT('[1]Age by Underwriting Class'!$H30:$K30,'T20 Base'!$B55:$E55)+'[1]Age distribution'!I66*SUMPRODUCT('[1]Age by Underwriting Class'!$H30:$K30,'WL Base'!$B38:$E38)</f>
        <v>-7992217807.1903677</v>
      </c>
      <c r="H80" s="20">
        <f>'[1]Age distribution'!AG66*SUMPRODUCT('[1]Age by Underwriting Class'!$H30:$K30,'T20 Base'!$B55:$E55)+'[1]Age distribution'!J66*SUMPRODUCT('[1]Age by Underwriting Class'!$H30:$K30,'WL Base'!$B38:$E38)</f>
        <v>-8544190255.8527508</v>
      </c>
      <c r="I80" s="20">
        <f>'[1]Age distribution'!AH66*SUMPRODUCT('[1]Age by Underwriting Class'!$H30:$K30,'T20 Base'!$B55:$E55)+'[1]Age distribution'!K66*SUMPRODUCT('[1]Age by Underwriting Class'!$H30:$K30,'WL Base'!$B38:$E38)</f>
        <v>-9104384035.9460888</v>
      </c>
      <c r="J80" s="20">
        <f>'[1]Age distribution'!AI66*SUMPRODUCT('[1]Age by Underwriting Class'!$H30:$K30,'T20 Base'!$B55:$E55)+'[1]Age distribution'!L66*SUMPRODUCT('[1]Age by Underwriting Class'!$H30:$K30,'WL Base'!$B38:$E38)</f>
        <v>-9673685606.0388393</v>
      </c>
      <c r="K80" s="20">
        <f>'[1]Age distribution'!AJ66*SUMPRODUCT('[1]Age by Underwriting Class'!$H30:$K30,'T20 Base'!$B55:$E55)+'[1]Age distribution'!M66*SUMPRODUCT('[1]Age by Underwriting Class'!$H30:$K30,'WL Base'!$B38:$E38)</f>
        <v>-10252770706.615992</v>
      </c>
      <c r="L80" s="20">
        <f>'[1]Age distribution'!AK66*SUMPRODUCT('[1]Age by Underwriting Class'!$H30:$K30,'T20 Base'!$B55:$E55)+'[1]Age distribution'!N66*SUMPRODUCT('[1]Age by Underwriting Class'!$H30:$K30,'WL Base'!$B38:$E38)</f>
        <v>-10842165765.678078</v>
      </c>
      <c r="M80" s="20">
        <f>'[1]Age distribution'!AL66*SUMPRODUCT('[1]Age by Underwriting Class'!$H30:$K30,'T20 Base'!$B55:$E55)+'[1]Age distribution'!O66*SUMPRODUCT('[1]Age by Underwriting Class'!$H30:$K30,'WL Base'!$B38:$E38)</f>
        <v>-11442288750.304247</v>
      </c>
      <c r="N80" s="20">
        <f>'[1]Age distribution'!AM66*SUMPRODUCT('[1]Age by Underwriting Class'!$H30:$K30,'T20 Base'!$B55:$E55)+'[1]Age distribution'!P66*SUMPRODUCT('[1]Age by Underwriting Class'!$H30:$K30,'WL Base'!$B38:$E38)</f>
        <v>-12053477138.457222</v>
      </c>
      <c r="O80" s="20">
        <f>'[1]Age distribution'!AN66*SUMPRODUCT('[1]Age by Underwriting Class'!$H30:$K30,'T20 Base'!$B55:$E55)+'[1]Age distribution'!Q66*SUMPRODUCT('[1]Age by Underwriting Class'!$H30:$K30,'WL Base'!$B38:$E38)</f>
        <v>-12676007553.423691</v>
      </c>
      <c r="P80" s="20">
        <f>'[1]Age distribution'!AO66*SUMPRODUCT('[1]Age by Underwriting Class'!$H30:$K30,'T20 Base'!$B55:$E55)+'[1]Age distribution'!R66*SUMPRODUCT('[1]Age by Underwriting Class'!$H30:$K30,'WL Base'!$B38:$E38)</f>
        <v>-13310109847.535017</v>
      </c>
      <c r="Q80" s="20">
        <f>'[1]Age distribution'!AP66*SUMPRODUCT('[1]Age by Underwriting Class'!$H30:$K30,'T20 Base'!$B55:$E55)+'[1]Age distribution'!S66*SUMPRODUCT('[1]Age by Underwriting Class'!$H30:$K30,'WL Base'!$B38:$E38)</f>
        <v>-13955977398.608725</v>
      </c>
      <c r="R80" s="20">
        <f>'[1]Age distribution'!AQ66*SUMPRODUCT('[1]Age by Underwriting Class'!$H30:$K30,'T20 Base'!$B55:$E55)+'[1]Age distribution'!T66*SUMPRODUCT('[1]Age by Underwriting Class'!$H30:$K30,'WL Base'!$B38:$E38)</f>
        <v>-14613774765.806221</v>
      </c>
      <c r="S80" s="20">
        <f>'[1]Age distribution'!AR66*SUMPRODUCT('[1]Age by Underwriting Class'!$H30:$K30,'T20 Base'!$B55:$E55)+'[1]Age distribution'!U66*SUMPRODUCT('[1]Age by Underwriting Class'!$H30:$K30,'WL Base'!$B38:$E38)</f>
        <v>-15283643468.685404</v>
      </c>
      <c r="T80" s="20">
        <f>'[1]Age distribution'!AS66*SUMPRODUCT('[1]Age by Underwriting Class'!$H30:$K30,'T20 Base'!$B55:$E55)+'[1]Age distribution'!V66*SUMPRODUCT('[1]Age by Underwriting Class'!$H30:$K30,'WL Base'!$B38:$E38)</f>
        <v>-15965706409.173355</v>
      </c>
      <c r="U80" s="20">
        <f>'[1]Age distribution'!AT66*SUMPRODUCT('[1]Age by Underwriting Class'!$H30:$K30,'T20 Base'!$B55:$E55)+'[1]Age distribution'!W66*SUMPRODUCT('[1]Age by Underwriting Class'!$H30:$K30,'WL Base'!$B38:$E38)</f>
        <v>-16660071296.956686</v>
      </c>
    </row>
    <row r="81" spans="1:21" x14ac:dyDescent="0.15">
      <c r="A81">
        <v>55</v>
      </c>
      <c r="B81" s="20">
        <f>'[1]Age distribution'!AA67*SUMPRODUCT('[1]Age by Underwriting Class'!$H31:$K31,'T20 Base'!$B56:$E56)+'[1]Age distribution'!D67*SUMPRODUCT('[1]Age by Underwriting Class'!$H31:$K31,'WL Base'!$B39:$E39)</f>
        <v>-5527128898.052743</v>
      </c>
      <c r="C81" s="20">
        <f>'[1]Age distribution'!AB67*SUMPRODUCT('[1]Age by Underwriting Class'!$H31:$K31,'T20 Base'!$B56:$E56)+'[1]Age distribution'!E67*SUMPRODUCT('[1]Age by Underwriting Class'!$H31:$K31,'WL Base'!$B39:$E39)</f>
        <v>-6086518900.4109478</v>
      </c>
      <c r="D81" s="20">
        <f>'[1]Age distribution'!AC67*SUMPRODUCT('[1]Age by Underwriting Class'!$H31:$K31,'T20 Base'!$B56:$E56)+'[1]Age distribution'!F67*SUMPRODUCT('[1]Age by Underwriting Class'!$H31:$K31,'WL Base'!$B39:$E39)</f>
        <v>-6639790503.6597824</v>
      </c>
      <c r="E81" s="20">
        <f>'[1]Age distribution'!AD67*SUMPRODUCT('[1]Age by Underwriting Class'!$H31:$K31,'T20 Base'!$B56:$E56)+'[1]Age distribution'!G67*SUMPRODUCT('[1]Age by Underwriting Class'!$H31:$K31,'WL Base'!$B39:$E39)</f>
        <v>-7192704905.0610905</v>
      </c>
      <c r="F81" s="20">
        <f>'[1]Age distribution'!AE67*SUMPRODUCT('[1]Age by Underwriting Class'!$H31:$K31,'T20 Base'!$B56:$E56)+'[1]Age distribution'!H67*SUMPRODUCT('[1]Age by Underwriting Class'!$H31:$K31,'WL Base'!$B39:$E39)</f>
        <v>-7748874648.7699671</v>
      </c>
      <c r="G81" s="20">
        <f>'[1]Age distribution'!AF67*SUMPRODUCT('[1]Age by Underwriting Class'!$H31:$K31,'T20 Base'!$B56:$E56)+'[1]Age distribution'!I67*SUMPRODUCT('[1]Age by Underwriting Class'!$H31:$K31,'WL Base'!$B39:$E39)</f>
        <v>-8310701321.6010246</v>
      </c>
      <c r="H81" s="20">
        <f>'[1]Age distribution'!AG67*SUMPRODUCT('[1]Age by Underwriting Class'!$H31:$K31,'T20 Base'!$B56:$E56)+'[1]Age distribution'!J67*SUMPRODUCT('[1]Age by Underwriting Class'!$H31:$K31,'WL Base'!$B39:$E39)</f>
        <v>-8879855439.0675602</v>
      </c>
      <c r="I81" s="20">
        <f>'[1]Age distribution'!AH67*SUMPRODUCT('[1]Age by Underwriting Class'!$H31:$K31,'T20 Base'!$B56:$E56)+'[1]Age distribution'!K67*SUMPRODUCT('[1]Age by Underwriting Class'!$H31:$K31,'WL Base'!$B39:$E39)</f>
        <v>-9457541984.3417053</v>
      </c>
      <c r="J81" s="20">
        <f>'[1]Age distribution'!AI67*SUMPRODUCT('[1]Age by Underwriting Class'!$H31:$K31,'T20 Base'!$B56:$E56)+'[1]Age distribution'!L67*SUMPRODUCT('[1]Age by Underwriting Class'!$H31:$K31,'WL Base'!$B39:$E39)</f>
        <v>-10044656579.035597</v>
      </c>
      <c r="K81" s="20">
        <f>'[1]Age distribution'!AJ67*SUMPRODUCT('[1]Age by Underwriting Class'!$H31:$K31,'T20 Base'!$B56:$E56)+'[1]Age distribution'!M67*SUMPRODUCT('[1]Age by Underwriting Class'!$H31:$K31,'WL Base'!$B39:$E39)</f>
        <v>-10641881948.551291</v>
      </c>
      <c r="L81" s="20">
        <f>'[1]Age distribution'!AK67*SUMPRODUCT('[1]Age by Underwriting Class'!$H31:$K31,'T20 Base'!$B56:$E56)+'[1]Age distribution'!N67*SUMPRODUCT('[1]Age by Underwriting Class'!$H31:$K31,'WL Base'!$B39:$E39)</f>
        <v>-11249749962.410143</v>
      </c>
      <c r="M81" s="20">
        <f>'[1]Age distribution'!AL67*SUMPRODUCT('[1]Age by Underwriting Class'!$H31:$K31,'T20 Base'!$B56:$E56)+'[1]Age distribution'!O67*SUMPRODUCT('[1]Age by Underwriting Class'!$H31:$K31,'WL Base'!$B39:$E39)</f>
        <v>-11868682908.08567</v>
      </c>
      <c r="N81" s="20">
        <f>'[1]Age distribution'!AM67*SUMPRODUCT('[1]Age by Underwriting Class'!$H31:$K31,'T20 Base'!$B56:$E56)+'[1]Age distribution'!P67*SUMPRODUCT('[1]Age by Underwriting Class'!$H31:$K31,'WL Base'!$B39:$E39)</f>
        <v>-12499021751.944252</v>
      </c>
      <c r="O81" s="20">
        <f>'[1]Age distribution'!AN67*SUMPRODUCT('[1]Age by Underwriting Class'!$H31:$K31,'T20 Base'!$B56:$E56)+'[1]Age distribution'!Q67*SUMPRODUCT('[1]Age by Underwriting Class'!$H31:$K31,'WL Base'!$B39:$E39)</f>
        <v>-13141045976.640572</v>
      </c>
      <c r="P81" s="20">
        <f>'[1]Age distribution'!AO67*SUMPRODUCT('[1]Age by Underwriting Class'!$H31:$K31,'T20 Base'!$B56:$E56)+'[1]Age distribution'!R67*SUMPRODUCT('[1]Age by Underwriting Class'!$H31:$K31,'WL Base'!$B39:$E39)</f>
        <v>-13794987810.417315</v>
      </c>
      <c r="Q81" s="20">
        <f>'[1]Age distribution'!AP67*SUMPRODUCT('[1]Age by Underwriting Class'!$H31:$K31,'T20 Base'!$B56:$E56)+'[1]Age distribution'!S67*SUMPRODUCT('[1]Age by Underwriting Class'!$H31:$K31,'WL Base'!$B39:$E39)</f>
        <v>-14461042629.977747</v>
      </c>
      <c r="R81" s="20">
        <f>'[1]Age distribution'!AQ67*SUMPRODUCT('[1]Age by Underwriting Class'!$H31:$K31,'T20 Base'!$B56:$E56)+'[1]Age distribution'!T67*SUMPRODUCT('[1]Age by Underwriting Class'!$H31:$K31,'WL Base'!$B39:$E39)</f>
        <v>-15139376695.479618</v>
      </c>
      <c r="S81" s="20">
        <f>'[1]Age distribution'!AR67*SUMPRODUCT('[1]Age by Underwriting Class'!$H31:$K31,'T20 Base'!$B56:$E56)+'[1]Age distribution'!U67*SUMPRODUCT('[1]Age by Underwriting Class'!$H31:$K31,'WL Base'!$B39:$E39)</f>
        <v>-15830132989.324026</v>
      </c>
      <c r="T81" s="20">
        <f>'[1]Age distribution'!AS67*SUMPRODUCT('[1]Age by Underwriting Class'!$H31:$K31,'T20 Base'!$B56:$E56)+'[1]Age distribution'!V67*SUMPRODUCT('[1]Age by Underwriting Class'!$H31:$K31,'WL Base'!$B39:$E39)</f>
        <v>-16533435683.836657</v>
      </c>
      <c r="U81" s="20">
        <f>'[1]Age distribution'!AT67*SUMPRODUCT('[1]Age by Underwriting Class'!$H31:$K31,'T20 Base'!$B56:$E56)+'[1]Age distribution'!W67*SUMPRODUCT('[1]Age by Underwriting Class'!$H31:$K31,'WL Base'!$B39:$E39)</f>
        <v>-17249393602.065304</v>
      </c>
    </row>
    <row r="82" spans="1:21" x14ac:dyDescent="0.15">
      <c r="A82">
        <v>56</v>
      </c>
      <c r="B82" s="20">
        <f>'[1]Age distribution'!AA68*SUMPRODUCT('[1]Age by Underwriting Class'!$H32:$K32,'T20 Base'!$B57:$E57)+'[1]Age distribution'!D68*SUMPRODUCT('[1]Age by Underwriting Class'!$H32:$K32,'WL Base'!$B40:$E40)</f>
        <v>-4374051161.8598518</v>
      </c>
      <c r="C82" s="20">
        <f>'[1]Age distribution'!AB68*SUMPRODUCT('[1]Age by Underwriting Class'!$H32:$K32,'T20 Base'!$B57:$E57)+'[1]Age distribution'!E68*SUMPRODUCT('[1]Age by Underwriting Class'!$H32:$K32,'WL Base'!$B40:$E40)</f>
        <v>-4963142555.9893112</v>
      </c>
      <c r="D82" s="20">
        <f>'[1]Age distribution'!AC68*SUMPRODUCT('[1]Age by Underwriting Class'!$H32:$K32,'T20 Base'!$B57:$E57)+'[1]Age distribution'!F68*SUMPRODUCT('[1]Age by Underwriting Class'!$H32:$K32,'WL Base'!$B40:$E40)</f>
        <v>-5539629971.6475019</v>
      </c>
      <c r="E82" s="20">
        <f>'[1]Age distribution'!AD68*SUMPRODUCT('[1]Age by Underwriting Class'!$H32:$K32,'T20 Base'!$B57:$E57)+'[1]Age distribution'!G68*SUMPRODUCT('[1]Age by Underwriting Class'!$H32:$K32,'WL Base'!$B40:$E40)</f>
        <v>-6111515301.2730446</v>
      </c>
      <c r="F82" s="20">
        <f>'[1]Age distribution'!AE68*SUMPRODUCT('[1]Age by Underwriting Class'!$H32:$K32,'T20 Base'!$B57:$E57)+'[1]Age distribution'!H68*SUMPRODUCT('[1]Age by Underwriting Class'!$H32:$K32,'WL Base'!$B40:$E40)</f>
        <v>-6683816111.2579622</v>
      </c>
      <c r="G82" s="20">
        <f>'[1]Age distribution'!AF68*SUMPRODUCT('[1]Age by Underwriting Class'!$H32:$K32,'T20 Base'!$B57:$E57)+'[1]Age distribution'!I68*SUMPRODUCT('[1]Age by Underwriting Class'!$H32:$K32,'WL Base'!$B40:$E40)</f>
        <v>-7259868034.5443544</v>
      </c>
      <c r="H82" s="20">
        <f>'[1]Age distribution'!AG68*SUMPRODUCT('[1]Age by Underwriting Class'!$H32:$K32,'T20 Base'!$B57:$E57)+'[1]Age distribution'!J68*SUMPRODUCT('[1]Age by Underwriting Class'!$H32:$K32,'WL Base'!$B40:$E40)</f>
        <v>-7841991298.13486</v>
      </c>
      <c r="I82" s="20">
        <f>'[1]Age distribution'!AH68*SUMPRODUCT('[1]Age by Underwriting Class'!$H32:$K32,'T20 Base'!$B57:$E57)+'[1]Age distribution'!K68*SUMPRODUCT('[1]Age by Underwriting Class'!$H32:$K32,'WL Base'!$B40:$E40)</f>
        <v>-8431859537.7852955</v>
      </c>
      <c r="J82" s="20">
        <f>'[1]Age distribution'!AI68*SUMPRODUCT('[1]Age by Underwriting Class'!$H32:$K32,'T20 Base'!$B57:$E57)+'[1]Age distribution'!L68*SUMPRODUCT('[1]Age by Underwriting Class'!$H32:$K32,'WL Base'!$B40:$E40)</f>
        <v>-9030716708.0905704</v>
      </c>
      <c r="K82" s="20">
        <f>'[1]Age distribution'!AJ68*SUMPRODUCT('[1]Age by Underwriting Class'!$H32:$K32,'T20 Base'!$B57:$E57)+'[1]Age distribution'!M68*SUMPRODUCT('[1]Age by Underwriting Class'!$H32:$K32,'WL Base'!$B40:$E40)</f>
        <v>-9639511065.9813251</v>
      </c>
      <c r="L82" s="20">
        <f>'[1]Age distribution'!AK68*SUMPRODUCT('[1]Age by Underwriting Class'!$H32:$K32,'T20 Base'!$B57:$E57)+'[1]Age distribution'!N68*SUMPRODUCT('[1]Age by Underwriting Class'!$H32:$K32,'WL Base'!$B40:$E40)</f>
        <v>-10258981340.320305</v>
      </c>
      <c r="M82" s="20">
        <f>'[1]Age distribution'!AL68*SUMPRODUCT('[1]Age by Underwriting Class'!$H32:$K32,'T20 Base'!$B57:$E57)+'[1]Age distribution'!O68*SUMPRODUCT('[1]Age by Underwriting Class'!$H32:$K32,'WL Base'!$B40:$E40)</f>
        <v>-10889714058.314903</v>
      </c>
      <c r="N82" s="20">
        <f>'[1]Age distribution'!AM68*SUMPRODUCT('[1]Age by Underwriting Class'!$H32:$K32,'T20 Base'!$B57:$E57)+'[1]Age distribution'!P68*SUMPRODUCT('[1]Age by Underwriting Class'!$H32:$K32,'WL Base'!$B40:$E40)</f>
        <v>-11532182797.949867</v>
      </c>
      <c r="O82" s="20">
        <f>'[1]Age distribution'!AN68*SUMPRODUCT('[1]Age by Underwriting Class'!$H32:$K32,'T20 Base'!$B57:$E57)+'[1]Age distribution'!Q68*SUMPRODUCT('[1]Age by Underwriting Class'!$H32:$K32,'WL Base'!$B40:$E40)</f>
        <v>-12186775740.715881</v>
      </c>
      <c r="P82" s="20">
        <f>'[1]Age distribution'!AO68*SUMPRODUCT('[1]Age by Underwriting Class'!$H32:$K32,'T20 Base'!$B57:$E57)+'[1]Age distribution'!R68*SUMPRODUCT('[1]Age by Underwriting Class'!$H32:$K32,'WL Base'!$B40:$E40)</f>
        <v>-12853815435.092836</v>
      </c>
      <c r="Q82" s="20">
        <f>'[1]Age distribution'!AP68*SUMPRODUCT('[1]Age by Underwriting Class'!$H32:$K32,'T20 Base'!$B57:$E57)+'[1]Age distribution'!S68*SUMPRODUCT('[1]Age by Underwriting Class'!$H32:$K32,'WL Base'!$B40:$E40)</f>
        <v>-13533573245.398512</v>
      </c>
      <c r="R82" s="20">
        <f>'[1]Age distribution'!AQ68*SUMPRODUCT('[1]Age by Underwriting Class'!$H32:$K32,'T20 Base'!$B57:$E57)+'[1]Age distribution'!T68*SUMPRODUCT('[1]Age by Underwriting Class'!$H32:$K32,'WL Base'!$B40:$E40)</f>
        <v>-14226280095.143885</v>
      </c>
      <c r="S82" s="20">
        <f>'[1]Age distribution'!AR68*SUMPRODUCT('[1]Age by Underwriting Class'!$H32:$K32,'T20 Base'!$B57:$E57)+'[1]Age distribution'!U68*SUMPRODUCT('[1]Age by Underwriting Class'!$H32:$K32,'WL Base'!$B40:$E40)</f>
        <v>-14932134576.69478</v>
      </c>
      <c r="T82" s="20">
        <f>'[1]Age distribution'!AS68*SUMPRODUCT('[1]Age by Underwriting Class'!$H32:$K32,'T20 Base'!$B57:$E57)+'[1]Age distribution'!V68*SUMPRODUCT('[1]Age by Underwriting Class'!$H32:$K32,'WL Base'!$B40:$E40)</f>
        <v>-15651309156.562729</v>
      </c>
      <c r="U82" s="20">
        <f>'[1]Age distribution'!AT68*SUMPRODUCT('[1]Age by Underwriting Class'!$H32:$K32,'T20 Base'!$B57:$E57)+'[1]Age distribution'!W68*SUMPRODUCT('[1]Age by Underwriting Class'!$H32:$K32,'WL Base'!$B40:$E40)</f>
        <v>-16383954982.206104</v>
      </c>
    </row>
    <row r="83" spans="1:21" x14ac:dyDescent="0.15">
      <c r="A83">
        <v>57</v>
      </c>
      <c r="B83" s="20">
        <f>'[1]Age distribution'!AA69*SUMPRODUCT('[1]Age by Underwriting Class'!$H33:$K33,'T20 Base'!$B58:$E58)+'[1]Age distribution'!D69*SUMPRODUCT('[1]Age by Underwriting Class'!$H33:$K33,'WL Base'!$B41:$E41)</f>
        <v>-4510633908.2629585</v>
      </c>
      <c r="C83" s="20">
        <f>'[1]Age distribution'!AB69*SUMPRODUCT('[1]Age by Underwriting Class'!$H33:$K33,'T20 Base'!$B58:$E58)+'[1]Age distribution'!E69*SUMPRODUCT('[1]Age by Underwriting Class'!$H33:$K33,'WL Base'!$B41:$E41)</f>
        <v>-5118120085.0584774</v>
      </c>
      <c r="D83" s="20">
        <f>'[1]Age distribution'!AC69*SUMPRODUCT('[1]Age by Underwriting Class'!$H33:$K33,'T20 Base'!$B58:$E58)+'[1]Age distribution'!F69*SUMPRODUCT('[1]Age by Underwriting Class'!$H33:$K33,'WL Base'!$B41:$E41)</f>
        <v>-5712608715.5136032</v>
      </c>
      <c r="E83" s="20">
        <f>'[1]Age distribution'!AD69*SUMPRODUCT('[1]Age by Underwriting Class'!$H33:$K33,'T20 Base'!$B58:$E58)+'[1]Age distribution'!G69*SUMPRODUCT('[1]Age by Underwriting Class'!$H33:$K33,'WL Base'!$B41:$E41)</f>
        <v>-6302351556.6444969</v>
      </c>
      <c r="F83" s="20">
        <f>'[1]Age distribution'!AE69*SUMPRODUCT('[1]Age by Underwriting Class'!$H33:$K33,'T20 Base'!$B58:$E58)+'[1]Age distribution'!H69*SUMPRODUCT('[1]Age by Underwriting Class'!$H33:$K33,'WL Base'!$B41:$E41)</f>
        <v>-6892522851.7938423</v>
      </c>
      <c r="G83" s="20">
        <f>'[1]Age distribution'!AF69*SUMPRODUCT('[1]Age by Underwriting Class'!$H33:$K33,'T20 Base'!$B58:$E58)+'[1]Age distribution'!I69*SUMPRODUCT('[1]Age by Underwriting Class'!$H33:$K33,'WL Base'!$B41:$E41)</f>
        <v>-7486562391.3292847</v>
      </c>
      <c r="H83" s="20">
        <f>'[1]Age distribution'!AG69*SUMPRODUCT('[1]Age by Underwriting Class'!$H33:$K33,'T20 Base'!$B58:$E58)+'[1]Age distribution'!J69*SUMPRODUCT('[1]Age by Underwriting Class'!$H33:$K33,'WL Base'!$B41:$E41)</f>
        <v>-8086862852.9323807</v>
      </c>
      <c r="I83" s="20">
        <f>'[1]Age distribution'!AH69*SUMPRODUCT('[1]Age by Underwriting Class'!$H33:$K33,'T20 Base'!$B58:$E58)+'[1]Age distribution'!K69*SUMPRODUCT('[1]Age by Underwriting Class'!$H33:$K33,'WL Base'!$B41:$E41)</f>
        <v>-8695150132.7828789</v>
      </c>
      <c r="J83" s="20">
        <f>'[1]Age distribution'!AI69*SUMPRODUCT('[1]Age by Underwriting Class'!$H33:$K33,'T20 Base'!$B58:$E58)+'[1]Age distribution'!L69*SUMPRODUCT('[1]Age by Underwriting Class'!$H33:$K33,'WL Base'!$B41:$E41)</f>
        <v>-9312707028.8107719</v>
      </c>
      <c r="K83" s="20">
        <f>'[1]Age distribution'!AJ69*SUMPRODUCT('[1]Age by Underwriting Class'!$H33:$K33,'T20 Base'!$B58:$E58)+'[1]Age distribution'!M69*SUMPRODUCT('[1]Age by Underwriting Class'!$H33:$K33,'WL Base'!$B41:$E41)</f>
        <v>-9940511407.9194965</v>
      </c>
      <c r="L83" s="20">
        <f>'[1]Age distribution'!AK69*SUMPRODUCT('[1]Age by Underwriting Class'!$H33:$K33,'T20 Base'!$B58:$E58)+'[1]Age distribution'!N69*SUMPRODUCT('[1]Age by Underwriting Class'!$H33:$K33,'WL Base'!$B41:$E41)</f>
        <v>-10579325066.287008</v>
      </c>
      <c r="M83" s="20">
        <f>'[1]Age distribution'!AL69*SUMPRODUCT('[1]Age by Underwriting Class'!$H33:$K33,'T20 Base'!$B58:$E58)+'[1]Age distribution'!O69*SUMPRODUCT('[1]Age by Underwriting Class'!$H33:$K33,'WL Base'!$B41:$E41)</f>
        <v>-11229752845.834881</v>
      </c>
      <c r="N83" s="20">
        <f>'[1]Age distribution'!AM69*SUMPRODUCT('[1]Age by Underwriting Class'!$H33:$K33,'T20 Base'!$B58:$E58)+'[1]Age distribution'!P69*SUMPRODUCT('[1]Age by Underwriting Class'!$H33:$K33,'WL Base'!$B41:$E41)</f>
        <v>-11892283112.345121</v>
      </c>
      <c r="O83" s="20">
        <f>'[1]Age distribution'!AN69*SUMPRODUCT('[1]Age by Underwriting Class'!$H33:$K33,'T20 Base'!$B58:$E58)+'[1]Age distribution'!Q69*SUMPRODUCT('[1]Age by Underwriting Class'!$H33:$K33,'WL Base'!$B41:$E41)</f>
        <v>-12567316168.541601</v>
      </c>
      <c r="P83" s="20">
        <f>'[1]Age distribution'!AO69*SUMPRODUCT('[1]Age by Underwriting Class'!$H33:$K33,'T20 Base'!$B58:$E58)+'[1]Age distribution'!R69*SUMPRODUCT('[1]Age by Underwriting Class'!$H33:$K33,'WL Base'!$B41:$E41)</f>
        <v>-13255184634.701635</v>
      </c>
      <c r="Q83" s="20">
        <f>'[1]Age distribution'!AP69*SUMPRODUCT('[1]Age by Underwriting Class'!$H33:$K33,'T20 Base'!$B58:$E58)+'[1]Age distribution'!S69*SUMPRODUCT('[1]Age by Underwriting Class'!$H33:$K33,'WL Base'!$B41:$E41)</f>
        <v>-13956168348.679876</v>
      </c>
      <c r="R83" s="20">
        <f>'[1]Age distribution'!AQ69*SUMPRODUCT('[1]Age by Underwriting Class'!$H33:$K33,'T20 Base'!$B58:$E58)+'[1]Age distribution'!T69*SUMPRODUCT('[1]Age by Underwriting Class'!$H33:$K33,'WL Base'!$B41:$E41)</f>
        <v>-14670505444.732254</v>
      </c>
      <c r="S83" s="20">
        <f>'[1]Age distribution'!AR69*SUMPRODUCT('[1]Age by Underwriting Class'!$H33:$K33,'T20 Base'!$B58:$E58)+'[1]Age distribution'!U69*SUMPRODUCT('[1]Age by Underwriting Class'!$H33:$K33,'WL Base'!$B41:$E41)</f>
        <v>-15398400716.407372</v>
      </c>
      <c r="T83" s="20">
        <f>'[1]Age distribution'!AS69*SUMPRODUCT('[1]Age by Underwriting Class'!$H33:$K33,'T20 Base'!$B58:$E58)+'[1]Age distribution'!V69*SUMPRODUCT('[1]Age by Underwriting Class'!$H33:$K33,'WL Base'!$B41:$E41)</f>
        <v>-16140032015.601826</v>
      </c>
      <c r="U83" s="20">
        <f>'[1]Age distribution'!AT69*SUMPRODUCT('[1]Age by Underwriting Class'!$H33:$K33,'T20 Base'!$B58:$E58)+'[1]Age distribution'!W69*SUMPRODUCT('[1]Age by Underwriting Class'!$H33:$K33,'WL Base'!$B41:$E41)</f>
        <v>-16895555209.457006</v>
      </c>
    </row>
    <row r="84" spans="1:21" x14ac:dyDescent="0.15">
      <c r="A84">
        <v>58</v>
      </c>
      <c r="B84" s="20">
        <f>'[1]Age distribution'!AA70*SUMPRODUCT('[1]Age by Underwriting Class'!$H34:$K34,'T20 Base'!$B59:$E59)+'[1]Age distribution'!D70*SUMPRODUCT('[1]Age by Underwriting Class'!$H34:$K34,'WL Base'!$B42:$E42)</f>
        <v>-4652933779.6508045</v>
      </c>
      <c r="C84" s="20">
        <f>'[1]Age distribution'!AB70*SUMPRODUCT('[1]Age by Underwriting Class'!$H34:$K34,'T20 Base'!$B59:$E59)+'[1]Age distribution'!E70*SUMPRODUCT('[1]Age by Underwriting Class'!$H34:$K34,'WL Base'!$B42:$E42)</f>
        <v>-5279584713.903039</v>
      </c>
      <c r="D84" s="20">
        <f>'[1]Age distribution'!AC70*SUMPRODUCT('[1]Age by Underwriting Class'!$H34:$K34,'T20 Base'!$B59:$E59)+'[1]Age distribution'!F70*SUMPRODUCT('[1]Age by Underwriting Class'!$H34:$K34,'WL Base'!$B42:$E42)</f>
        <v>-5892828059.8539915</v>
      </c>
      <c r="E84" s="20">
        <f>'[1]Age distribution'!AD70*SUMPRODUCT('[1]Age by Underwriting Class'!$H34:$K34,'T20 Base'!$B59:$E59)+'[1]Age distribution'!G70*SUMPRODUCT('[1]Age by Underwriting Class'!$H34:$K34,'WL Base'!$B42:$E42)</f>
        <v>-6501175898.010047</v>
      </c>
      <c r="F84" s="20">
        <f>'[1]Age distribution'!AE70*SUMPRODUCT('[1]Age by Underwriting Class'!$H34:$K34,'T20 Base'!$B59:$E59)+'[1]Age distribution'!H70*SUMPRODUCT('[1]Age by Underwriting Class'!$H34:$K34,'WL Base'!$B42:$E42)</f>
        <v>-7109965706.8992701</v>
      </c>
      <c r="G84" s="20">
        <f>'[1]Age distribution'!AF70*SUMPRODUCT('[1]Age by Underwriting Class'!$H34:$K34,'T20 Base'!$B59:$E59)+'[1]Age distribution'!I70*SUMPRODUCT('[1]Age by Underwriting Class'!$H34:$K34,'WL Base'!$B42:$E42)</f>
        <v>-7722745794.1702166</v>
      </c>
      <c r="H84" s="20">
        <f>'[1]Age distribution'!AG70*SUMPRODUCT('[1]Age by Underwriting Class'!$H34:$K34,'T20 Base'!$B59:$E59)+'[1]Age distribution'!J70*SUMPRODUCT('[1]Age by Underwriting Class'!$H34:$K34,'WL Base'!$B42:$E42)</f>
        <v>-8341984320.8474264</v>
      </c>
      <c r="I84" s="20">
        <f>'[1]Age distribution'!AH70*SUMPRODUCT('[1]Age by Underwriting Class'!$H34:$K34,'T20 Base'!$B59:$E59)+'[1]Age distribution'!K70*SUMPRODUCT('[1]Age by Underwriting Class'!$H34:$K34,'WL Base'!$B42:$E42)</f>
        <v>-8969461631.0683823</v>
      </c>
      <c r="J84" s="20">
        <f>'[1]Age distribution'!AI70*SUMPRODUCT('[1]Age by Underwriting Class'!$H34:$K34,'T20 Base'!$B59:$E59)+'[1]Age distribution'!L70*SUMPRODUCT('[1]Age by Underwriting Class'!$H34:$K34,'WL Base'!$B42:$E42)</f>
        <v>-9606500992.0151138</v>
      </c>
      <c r="K84" s="20">
        <f>'[1]Age distribution'!AJ70*SUMPRODUCT('[1]Age by Underwriting Class'!$H34:$K34,'T20 Base'!$B59:$E59)+'[1]Age distribution'!M70*SUMPRODUCT('[1]Age by Underwriting Class'!$H34:$K34,'WL Base'!$B42:$E42)</f>
        <v>-10254111119.987703</v>
      </c>
      <c r="L84" s="20">
        <f>'[1]Age distribution'!AK70*SUMPRODUCT('[1]Age by Underwriting Class'!$H34:$K34,'T20 Base'!$B59:$E59)+'[1]Age distribution'!N70*SUMPRODUCT('[1]Age by Underwriting Class'!$H34:$K34,'WL Base'!$B42:$E42)</f>
        <v>-10913077844.038506</v>
      </c>
      <c r="M84" s="20">
        <f>'[1]Age distribution'!AL70*SUMPRODUCT('[1]Age by Underwriting Class'!$H34:$K34,'T20 Base'!$B59:$E59)+'[1]Age distribution'!O70*SUMPRODUCT('[1]Age by Underwriting Class'!$H34:$K34,'WL Base'!$B42:$E42)</f>
        <v>-11584025087.426525</v>
      </c>
      <c r="N84" s="20">
        <f>'[1]Age distribution'!AM70*SUMPRODUCT('[1]Age by Underwriting Class'!$H34:$K34,'T20 Base'!$B59:$E59)+'[1]Age distribution'!P70*SUMPRODUCT('[1]Age by Underwriting Class'!$H34:$K34,'WL Base'!$B42:$E42)</f>
        <v>-12267456622.723457</v>
      </c>
      <c r="O84" s="20">
        <f>'[1]Age distribution'!AN70*SUMPRODUCT('[1]Age by Underwriting Class'!$H34:$K34,'T20 Base'!$B59:$E59)+'[1]Age distribution'!Q70*SUMPRODUCT('[1]Age by Underwriting Class'!$H34:$K34,'WL Base'!$B42:$E42)</f>
        <v>-12963785381.260872</v>
      </c>
      <c r="P84" s="20">
        <f>'[1]Age distribution'!AO70*SUMPRODUCT('[1]Age by Underwriting Class'!$H34:$K34,'T20 Base'!$B59:$E59)+'[1]Age distribution'!R70*SUMPRODUCT('[1]Age by Underwriting Class'!$H34:$K34,'WL Base'!$B42:$E42)</f>
        <v>-13673354476.702085</v>
      </c>
      <c r="Q84" s="20">
        <f>'[1]Age distribution'!AP70*SUMPRODUCT('[1]Age by Underwriting Class'!$H34:$K34,'T20 Base'!$B59:$E59)+'[1]Age distribution'!S70*SUMPRODUCT('[1]Age by Underwriting Class'!$H34:$K34,'WL Base'!$B42:$E42)</f>
        <v>-14396452575.126678</v>
      </c>
      <c r="R84" s="20">
        <f>'[1]Age distribution'!AQ70*SUMPRODUCT('[1]Age by Underwriting Class'!$H34:$K34,'T20 Base'!$B59:$E59)+'[1]Age distribution'!T70*SUMPRODUCT('[1]Age by Underwriting Class'!$H34:$K34,'WL Base'!$B42:$E42)</f>
        <v>-15133325323.365238</v>
      </c>
      <c r="S84" s="20">
        <f>'[1]Age distribution'!AR70*SUMPRODUCT('[1]Age by Underwriting Class'!$H34:$K34,'T20 Base'!$B59:$E59)+'[1]Age distribution'!U70*SUMPRODUCT('[1]Age by Underwriting Class'!$H34:$K34,'WL Base'!$B42:$E42)</f>
        <v>-15884183975.720276</v>
      </c>
      <c r="T84" s="20">
        <f>'[1]Age distribution'!AS70*SUMPRODUCT('[1]Age by Underwriting Class'!$H34:$K34,'T20 Base'!$B59:$E59)+'[1]Age distribution'!V70*SUMPRODUCT('[1]Age by Underwriting Class'!$H34:$K34,'WL Base'!$B42:$E42)</f>
        <v>-16649211994.896648</v>
      </c>
      <c r="U84" s="20">
        <f>'[1]Age distribution'!AT70*SUMPRODUCT('[1]Age by Underwriting Class'!$H34:$K34,'T20 Base'!$B59:$E59)+'[1]Age distribution'!W70*SUMPRODUCT('[1]Age by Underwriting Class'!$H34:$K34,'WL Base'!$B42:$E42)</f>
        <v>-17428570165.276787</v>
      </c>
    </row>
    <row r="85" spans="1:21" x14ac:dyDescent="0.15">
      <c r="A85">
        <v>59</v>
      </c>
      <c r="B85" s="20">
        <f>'[1]Age distribution'!AA71*SUMPRODUCT('[1]Age by Underwriting Class'!$H35:$K35,'T20 Base'!$B60:$E60)+'[1]Age distribution'!D71*SUMPRODUCT('[1]Age by Underwriting Class'!$H35:$K35,'WL Base'!$B43:$E43)</f>
        <v>-4792851985.2984457</v>
      </c>
      <c r="C85" s="20">
        <f>'[1]Age distribution'!AB71*SUMPRODUCT('[1]Age by Underwriting Class'!$H35:$K35,'T20 Base'!$B60:$E60)+'[1]Age distribution'!E71*SUMPRODUCT('[1]Age by Underwriting Class'!$H35:$K35,'WL Base'!$B43:$E43)</f>
        <v>-5438346917.4324999</v>
      </c>
      <c r="D85" s="20">
        <f>'[1]Age distribution'!AC71*SUMPRODUCT('[1]Age by Underwriting Class'!$H35:$K35,'T20 Base'!$B60:$E60)+'[1]Age distribution'!F71*SUMPRODUCT('[1]Age by Underwriting Class'!$H35:$K35,'WL Base'!$B43:$E43)</f>
        <v>-6070031082.1559162</v>
      </c>
      <c r="E85" s="20">
        <f>'[1]Age distribution'!AD71*SUMPRODUCT('[1]Age by Underwriting Class'!$H35:$K35,'T20 Base'!$B60:$E60)+'[1]Age distribution'!G71*SUMPRODUCT('[1]Age by Underwriting Class'!$H35:$K35,'WL Base'!$B43:$E43)</f>
        <v>-6696672526.444231</v>
      </c>
      <c r="F85" s="20">
        <f>'[1]Age distribution'!AE71*SUMPRODUCT('[1]Age by Underwriting Class'!$H35:$K35,'T20 Base'!$B60:$E60)+'[1]Age distribution'!H71*SUMPRODUCT('[1]Age by Underwriting Class'!$H35:$K35,'WL Base'!$B43:$E43)</f>
        <v>-7323769231.9518585</v>
      </c>
      <c r="G85" s="20">
        <f>'[1]Age distribution'!AF71*SUMPRODUCT('[1]Age by Underwriting Class'!$H35:$K35,'T20 Base'!$B60:$E60)+'[1]Age distribution'!I71*SUMPRODUCT('[1]Age by Underwriting Class'!$H35:$K35,'WL Base'!$B43:$E43)</f>
        <v>-7954976207.360034</v>
      </c>
      <c r="H85" s="20">
        <f>'[1]Age distribution'!AG71*SUMPRODUCT('[1]Age by Underwriting Class'!$H35:$K35,'T20 Base'!$B60:$E60)+'[1]Age distribution'!J71*SUMPRODUCT('[1]Age by Underwriting Class'!$H35:$K35,'WL Base'!$B43:$E43)</f>
        <v>-8592835833.6753883</v>
      </c>
      <c r="I85" s="20">
        <f>'[1]Age distribution'!AH71*SUMPRODUCT('[1]Age by Underwriting Class'!$H35:$K35,'T20 Base'!$B60:$E60)+'[1]Age distribution'!K71*SUMPRODUCT('[1]Age by Underwriting Class'!$H35:$K35,'WL Base'!$B43:$E43)</f>
        <v>-9239181991.7004299</v>
      </c>
      <c r="J85" s="20">
        <f>'[1]Age distribution'!AI71*SUMPRODUCT('[1]Age by Underwriting Class'!$H35:$K35,'T20 Base'!$B60:$E60)+'[1]Age distribution'!L71*SUMPRODUCT('[1]Age by Underwriting Class'!$H35:$K35,'WL Base'!$B43:$E43)</f>
        <v>-9895377740.5373993</v>
      </c>
      <c r="K85" s="20">
        <f>'[1]Age distribution'!AJ71*SUMPRODUCT('[1]Age by Underwriting Class'!$H35:$K35,'T20 Base'!$B60:$E60)+'[1]Age distribution'!M71*SUMPRODUCT('[1]Age by Underwriting Class'!$H35:$K35,'WL Base'!$B43:$E43)</f>
        <v>-10562462129.558245</v>
      </c>
      <c r="L85" s="20">
        <f>'[1]Age distribution'!AK71*SUMPRODUCT('[1]Age by Underwriting Class'!$H35:$K35,'T20 Base'!$B60:$E60)+'[1]Age distribution'!N71*SUMPRODUCT('[1]Age by Underwriting Class'!$H35:$K35,'WL Base'!$B43:$E43)</f>
        <v>-11241244618.452709</v>
      </c>
      <c r="M85" s="20">
        <f>'[1]Age distribution'!AL71*SUMPRODUCT('[1]Age by Underwriting Class'!$H35:$K35,'T20 Base'!$B60:$E60)+'[1]Age distribution'!O71*SUMPRODUCT('[1]Age by Underwriting Class'!$H35:$K35,'WL Base'!$B43:$E43)</f>
        <v>-11932367892.453856</v>
      </c>
      <c r="N85" s="20">
        <f>'[1]Age distribution'!AM71*SUMPRODUCT('[1]Age by Underwriting Class'!$H35:$K35,'T20 Base'!$B60:$E60)+'[1]Age distribution'!P71*SUMPRODUCT('[1]Age by Underwriting Class'!$H35:$K35,'WL Base'!$B43:$E43)</f>
        <v>-12636350873.060402</v>
      </c>
      <c r="O85" s="20">
        <f>'[1]Age distribution'!AN71*SUMPRODUCT('[1]Age by Underwriting Class'!$H35:$K35,'T20 Base'!$B60:$E60)+'[1]Age distribution'!Q71*SUMPRODUCT('[1]Age by Underwriting Class'!$H35:$K35,'WL Base'!$B43:$E43)</f>
        <v>-13353618908.84726</v>
      </c>
      <c r="P85" s="20">
        <f>'[1]Age distribution'!AO71*SUMPRODUCT('[1]Age by Underwriting Class'!$H35:$K35,'T20 Base'!$B60:$E60)+'[1]Age distribution'!R71*SUMPRODUCT('[1]Age by Underwriting Class'!$H35:$K35,'WL Base'!$B43:$E43)</f>
        <v>-14084525431.236467</v>
      </c>
      <c r="Q85" s="20">
        <f>'[1]Age distribution'!AP71*SUMPRODUCT('[1]Age by Underwriting Class'!$H35:$K35,'T20 Base'!$B60:$E60)+'[1]Age distribution'!S71*SUMPRODUCT('[1]Age by Underwriting Class'!$H35:$K35,'WL Base'!$B43:$E43)</f>
        <v>-14829367786.774984</v>
      </c>
      <c r="R85" s="20">
        <f>'[1]Age distribution'!AQ71*SUMPRODUCT('[1]Age by Underwriting Class'!$H35:$K35,'T20 Base'!$B60:$E60)+'[1]Age distribution'!T71*SUMPRODUCT('[1]Age by Underwriting Class'!$H35:$K35,'WL Base'!$B43:$E43)</f>
        <v>-15588399009.130476</v>
      </c>
      <c r="S85" s="20">
        <f>'[1]Age distribution'!AR71*SUMPRODUCT('[1]Age by Underwriting Class'!$H35:$K35,'T20 Base'!$B60:$E60)+'[1]Age distribution'!U71*SUMPRODUCT('[1]Age by Underwriting Class'!$H35:$K35,'WL Base'!$B43:$E43)</f>
        <v>-16361836705.226044</v>
      </c>
      <c r="T85" s="20">
        <f>'[1]Age distribution'!AS71*SUMPRODUCT('[1]Age by Underwriting Class'!$H35:$K35,'T20 Base'!$B60:$E60)+'[1]Age distribution'!V71*SUMPRODUCT('[1]Age by Underwriting Class'!$H35:$K35,'WL Base'!$B43:$E43)</f>
        <v>-17149869854.666994</v>
      </c>
      <c r="U85" s="20">
        <f>'[1]Age distribution'!AT71*SUMPRODUCT('[1]Age by Underwriting Class'!$H35:$K35,'T20 Base'!$B60:$E60)+'[1]Age distribution'!W71*SUMPRODUCT('[1]Age by Underwriting Class'!$H35:$K35,'WL Base'!$B43:$E43)</f>
        <v>-17952664076.777187</v>
      </c>
    </row>
    <row r="86" spans="1:21" x14ac:dyDescent="0.15">
      <c r="A86">
        <v>60</v>
      </c>
      <c r="B86" s="20">
        <f>'[1]Age distribution'!AA72*SUMPRODUCT('[1]Age by Underwriting Class'!$H36:$K36,'T20 Base'!$B61:$E61)+'[1]Age distribution'!D72*SUMPRODUCT('[1]Age by Underwriting Class'!$H36:$K36,'WL Base'!$B44:$E44)</f>
        <v>-4927156812.1853008</v>
      </c>
      <c r="C86" s="20">
        <f>'[1]Age distribution'!AB72*SUMPRODUCT('[1]Age by Underwriting Class'!$H36:$K36,'T20 Base'!$B61:$E61)+'[1]Age distribution'!E72*SUMPRODUCT('[1]Age by Underwriting Class'!$H36:$K36,'WL Base'!$B44:$E44)</f>
        <v>-5590739739.8140068</v>
      </c>
      <c r="D86" s="20">
        <f>'[1]Age distribution'!AC72*SUMPRODUCT('[1]Age by Underwriting Class'!$H36:$K36,'T20 Base'!$B61:$E61)+'[1]Age distribution'!F72*SUMPRODUCT('[1]Age by Underwriting Class'!$H36:$K36,'WL Base'!$B44:$E44)</f>
        <v>-6240124896.0661774</v>
      </c>
      <c r="E86" s="20">
        <f>'[1]Age distribution'!AD72*SUMPRODUCT('[1]Age by Underwriting Class'!$H36:$K36,'T20 Base'!$B61:$E61)+'[1]Age distribution'!G72*SUMPRODUCT('[1]Age by Underwriting Class'!$H36:$K36,'WL Base'!$B44:$E44)</f>
        <v>-6884326025.2672396</v>
      </c>
      <c r="F86" s="20">
        <f>'[1]Age distribution'!AE72*SUMPRODUCT('[1]Age by Underwriting Class'!$H36:$K36,'T20 Base'!$B61:$E61)+'[1]Age distribution'!H72*SUMPRODUCT('[1]Age by Underwriting Class'!$H36:$K36,'WL Base'!$B44:$E44)</f>
        <v>-7528995172.9727182</v>
      </c>
      <c r="G86" s="20">
        <f>'[1]Age distribution'!AF72*SUMPRODUCT('[1]Age by Underwriting Class'!$H36:$K36,'T20 Base'!$B61:$E61)+'[1]Age distribution'!I72*SUMPRODUCT('[1]Age by Underwriting Class'!$H36:$K36,'WL Base'!$B44:$E44)</f>
        <v>-8177889768.1575956</v>
      </c>
      <c r="H86" s="20">
        <f>'[1]Age distribution'!AG72*SUMPRODUCT('[1]Age by Underwriting Class'!$H36:$K36,'T20 Base'!$B61:$E61)+'[1]Age distribution'!J72*SUMPRODUCT('[1]Age by Underwriting Class'!$H36:$K36,'WL Base'!$B44:$E44)</f>
        <v>-8833623434.1789894</v>
      </c>
      <c r="I86" s="20">
        <f>'[1]Age distribution'!AH72*SUMPRODUCT('[1]Age by Underwriting Class'!$H36:$K36,'T20 Base'!$B61:$E61)+'[1]Age distribution'!K72*SUMPRODUCT('[1]Age by Underwriting Class'!$H36:$K36,'WL Base'!$B44:$E44)</f>
        <v>-9498081440.6668701</v>
      </c>
      <c r="J86" s="20">
        <f>'[1]Age distribution'!AI72*SUMPRODUCT('[1]Age by Underwriting Class'!$H36:$K36,'T20 Base'!$B61:$E61)+'[1]Age distribution'!L72*SUMPRODUCT('[1]Age by Underwriting Class'!$H36:$K36,'WL Base'!$B44:$E44)</f>
        <v>-10172665042.231562</v>
      </c>
      <c r="K86" s="20">
        <f>'[1]Age distribution'!AJ72*SUMPRODUCT('[1]Age by Underwriting Class'!$H36:$K36,'T20 Base'!$B61:$E61)+'[1]Age distribution'!M72*SUMPRODUCT('[1]Age by Underwriting Class'!$H36:$K36,'WL Base'!$B44:$E44)</f>
        <v>-10858442404.38431</v>
      </c>
      <c r="L86" s="20">
        <f>'[1]Age distribution'!AK72*SUMPRODUCT('[1]Age by Underwriting Class'!$H36:$K36,'T20 Base'!$B61:$E61)+'[1]Age distribution'!N72*SUMPRODUCT('[1]Age by Underwriting Class'!$H36:$K36,'WL Base'!$B44:$E44)</f>
        <v>-11556245669.414661</v>
      </c>
      <c r="M86" s="20">
        <f>'[1]Age distribution'!AL72*SUMPRODUCT('[1]Age by Underwriting Class'!$H36:$K36,'T20 Base'!$B61:$E61)+'[1]Age distribution'!O72*SUMPRODUCT('[1]Age by Underwriting Class'!$H36:$K36,'WL Base'!$B44:$E44)</f>
        <v>-12266735531.81806</v>
      </c>
      <c r="N86" s="20">
        <f>'[1]Age distribution'!AM72*SUMPRODUCT('[1]Age by Underwriting Class'!$H36:$K36,'T20 Base'!$B61:$E61)+'[1]Age distribution'!P72*SUMPRODUCT('[1]Age by Underwriting Class'!$H36:$K36,'WL Base'!$B44:$E44)</f>
        <v>-12990445454.260424</v>
      </c>
      <c r="O86" s="20">
        <f>'[1]Age distribution'!AN72*SUMPRODUCT('[1]Age by Underwriting Class'!$H36:$K36,'T20 Base'!$B61:$E61)+'[1]Age distribution'!Q72*SUMPRODUCT('[1]Age by Underwriting Class'!$H36:$K36,'WL Base'!$B44:$E44)</f>
        <v>-13727812704.392584</v>
      </c>
      <c r="P86" s="20">
        <f>'[1]Age distribution'!AO72*SUMPRODUCT('[1]Age by Underwriting Class'!$H36:$K36,'T20 Base'!$B61:$E61)+'[1]Age distribution'!R72*SUMPRODUCT('[1]Age by Underwriting Class'!$H36:$K36,'WL Base'!$B44:$E44)</f>
        <v>-14479200617.457129</v>
      </c>
      <c r="Q86" s="20">
        <f>'[1]Age distribution'!AP72*SUMPRODUCT('[1]Age by Underwriting Class'!$H36:$K36,'T20 Base'!$B61:$E61)+'[1]Age distribution'!S72*SUMPRODUCT('[1]Age by Underwriting Class'!$H36:$K36,'WL Base'!$B44:$E44)</f>
        <v>-15244914872.216703</v>
      </c>
      <c r="R86" s="20">
        <f>'[1]Age distribution'!AQ72*SUMPRODUCT('[1]Age by Underwriting Class'!$H36:$K36,'T20 Base'!$B61:$E61)+'[1]Age distribution'!T72*SUMPRODUCT('[1]Age by Underwriting Class'!$H36:$K36,'WL Base'!$B44:$E44)</f>
        <v>-16025215592.823521</v>
      </c>
      <c r="S86" s="20">
        <f>'[1]Age distribution'!AR72*SUMPRODUCT('[1]Age by Underwriting Class'!$H36:$K36,'T20 Base'!$B61:$E61)+'[1]Age distribution'!U72*SUMPRODUCT('[1]Age by Underwriting Class'!$H36:$K36,'WL Base'!$B44:$E44)</f>
        <v>-16820326483.960478</v>
      </c>
      <c r="T86" s="20">
        <f>'[1]Age distribution'!AS72*SUMPRODUCT('[1]Age by Underwriting Class'!$H36:$K36,'T20 Base'!$B61:$E61)+'[1]Age distribution'!V72*SUMPRODUCT('[1]Age by Underwriting Class'!$H36:$K36,'WL Base'!$B44:$E44)</f>
        <v>-17630441820.800793</v>
      </c>
      <c r="U86" s="20">
        <f>'[1]Age distribution'!AT72*SUMPRODUCT('[1]Age by Underwriting Class'!$H36:$K36,'T20 Base'!$B61:$E61)+'[1]Age distribution'!W72*SUMPRODUCT('[1]Age by Underwriting Class'!$H36:$K36,'WL Base'!$B44:$E44)</f>
        <v>-18455731863.636723</v>
      </c>
    </row>
    <row r="87" spans="1:21" x14ac:dyDescent="0.15">
      <c r="A87">
        <v>61</v>
      </c>
      <c r="B87" s="20">
        <f>'[1]Age distribution'!AA73*SUMPRODUCT('[1]Age by Underwriting Class'!$H37:$K37,'T20 Base'!$B62:$E62)+'[1]Age distribution'!D73*SUMPRODUCT('[1]Age by Underwriting Class'!$H37:$K37,'WL Base'!$B45:$E45)</f>
        <v>-5073963032.6457596</v>
      </c>
      <c r="C87" s="20">
        <f>'[1]Age distribution'!AB73*SUMPRODUCT('[1]Age by Underwriting Class'!$H37:$K37,'T20 Base'!$B62:$E62)+'[1]Age distribution'!E73*SUMPRODUCT('[1]Age by Underwriting Class'!$H37:$K37,'WL Base'!$B45:$E45)</f>
        <v>-5757317626.8320084</v>
      </c>
      <c r="D87" s="20">
        <f>'[1]Age distribution'!AC73*SUMPRODUCT('[1]Age by Underwriting Class'!$H37:$K37,'T20 Base'!$B62:$E62)+'[1]Age distribution'!F73*SUMPRODUCT('[1]Age by Underwriting Class'!$H37:$K37,'WL Base'!$B45:$E45)</f>
        <v>-6426051422.4813948</v>
      </c>
      <c r="E87" s="20">
        <f>'[1]Age distribution'!AD73*SUMPRODUCT('[1]Age by Underwriting Class'!$H37:$K37,'T20 Base'!$B62:$E62)+'[1]Age distribution'!G73*SUMPRODUCT('[1]Age by Underwriting Class'!$H37:$K37,'WL Base'!$B45:$E45)</f>
        <v>-7089446731.3279018</v>
      </c>
      <c r="F87" s="20">
        <f>'[1]Age distribution'!AE73*SUMPRODUCT('[1]Age by Underwriting Class'!$H37:$K37,'T20 Base'!$B62:$E62)+'[1]Age distribution'!H73*SUMPRODUCT('[1]Age by Underwriting Class'!$H37:$K37,'WL Base'!$B45:$E45)</f>
        <v>-7753324003.4405546</v>
      </c>
      <c r="G87" s="20">
        <f>'[1]Age distribution'!AF73*SUMPRODUCT('[1]Age by Underwriting Class'!$H37:$K37,'T20 Base'!$B62:$E62)+'[1]Age distribution'!I73*SUMPRODUCT('[1]Age by Underwriting Class'!$H37:$K37,'WL Base'!$B45:$E45)</f>
        <v>-8421552621.5980148</v>
      </c>
      <c r="H87" s="20">
        <f>'[1]Age distribution'!AG73*SUMPRODUCT('[1]Age by Underwriting Class'!$H37:$K37,'T20 Base'!$B62:$E62)+'[1]Age distribution'!J73*SUMPRODUCT('[1]Age by Underwriting Class'!$H37:$K37,'WL Base'!$B45:$E45)</f>
        <v>-9096824082.9051628</v>
      </c>
      <c r="I87" s="20">
        <f>'[1]Age distribution'!AH73*SUMPRODUCT('[1]Age by Underwriting Class'!$H37:$K37,'T20 Base'!$B62:$E62)+'[1]Age distribution'!K73*SUMPRODUCT('[1]Age by Underwriting Class'!$H37:$K37,'WL Base'!$B45:$E45)</f>
        <v>-9781079829.2063847</v>
      </c>
      <c r="J87" s="20">
        <f>'[1]Age distribution'!AI73*SUMPRODUCT('[1]Age by Underwriting Class'!$H37:$K37,'T20 Base'!$B62:$E62)+'[1]Age distribution'!L73*SUMPRODUCT('[1]Age by Underwriting Class'!$H37:$K37,'WL Base'!$B45:$E45)</f>
        <v>-10475762865.943384</v>
      </c>
      <c r="K87" s="20">
        <f>'[1]Age distribution'!AJ73*SUMPRODUCT('[1]Age by Underwriting Class'!$H37:$K37,'T20 Base'!$B62:$E62)+'[1]Age distribution'!M73*SUMPRODUCT('[1]Age by Underwriting Class'!$H37:$K37,'WL Base'!$B45:$E45)</f>
        <v>-11181973184.962049</v>
      </c>
      <c r="L87" s="20">
        <f>'[1]Age distribution'!AK73*SUMPRODUCT('[1]Age by Underwriting Class'!$H37:$K37,'T20 Base'!$B62:$E62)+'[1]Age distribution'!N73*SUMPRODUCT('[1]Age by Underwriting Class'!$H37:$K37,'WL Base'!$B45:$E45)</f>
        <v>-11900567722.498833</v>
      </c>
      <c r="M87" s="20">
        <f>'[1]Age distribution'!AL73*SUMPRODUCT('[1]Age by Underwriting Class'!$H37:$K37,'T20 Base'!$B62:$E62)+'[1]Age distribution'!O73*SUMPRODUCT('[1]Age by Underwriting Class'!$H37:$K37,'WL Base'!$B45:$E45)</f>
        <v>-12632226858.653975</v>
      </c>
      <c r="N87" s="20">
        <f>'[1]Age distribution'!AM73*SUMPRODUCT('[1]Age by Underwriting Class'!$H37:$K37,'T20 Base'!$B62:$E62)+'[1]Age distribution'!P73*SUMPRODUCT('[1]Age by Underwriting Class'!$H37:$K37,'WL Base'!$B45:$E45)</f>
        <v>-13377499950.784937</v>
      </c>
      <c r="O87" s="20">
        <f>'[1]Age distribution'!AN73*SUMPRODUCT('[1]Age by Underwriting Class'!$H37:$K37,'T20 Base'!$B62:$E62)+'[1]Age distribution'!Q73*SUMPRODUCT('[1]Age by Underwriting Class'!$H37:$K37,'WL Base'!$B45:$E45)</f>
        <v>-14136837295.072721</v>
      </c>
      <c r="P87" s="20">
        <f>'[1]Age distribution'!AO73*SUMPRODUCT('[1]Age by Underwriting Class'!$H37:$K37,'T20 Base'!$B62:$E62)+'[1]Age distribution'!R73*SUMPRODUCT('[1]Age by Underwriting Class'!$H37:$K37,'WL Base'!$B45:$E45)</f>
        <v>-14910613052.450211</v>
      </c>
      <c r="Q87" s="20">
        <f>'[1]Age distribution'!AP73*SUMPRODUCT('[1]Age by Underwriting Class'!$H37:$K37,'T20 Base'!$B62:$E62)+'[1]Age distribution'!S73*SUMPRODUCT('[1]Age by Underwriting Class'!$H37:$K37,'WL Base'!$B45:$E45)</f>
        <v>-15699142009.477013</v>
      </c>
      <c r="R87" s="20">
        <f>'[1]Age distribution'!AQ73*SUMPRODUCT('[1]Age by Underwriting Class'!$H37:$K37,'T20 Base'!$B62:$E62)+'[1]Age distribution'!T73*SUMPRODUCT('[1]Age by Underwriting Class'!$H37:$K37,'WL Base'!$B45:$E45)</f>
        <v>-16502692040.78804</v>
      </c>
      <c r="S87" s="20">
        <f>'[1]Age distribution'!AR73*SUMPRODUCT('[1]Age by Underwriting Class'!$H37:$K37,'T20 Base'!$B62:$E62)+'[1]Age distribution'!U73*SUMPRODUCT('[1]Age by Underwriting Class'!$H37:$K37,'WL Base'!$B45:$E45)</f>
        <v>-17321493516.419098</v>
      </c>
      <c r="T87" s="20">
        <f>'[1]Age distribution'!AS73*SUMPRODUCT('[1]Age by Underwriting Class'!$H37:$K37,'T20 Base'!$B62:$E62)+'[1]Age distribution'!V73*SUMPRODUCT('[1]Age by Underwriting Class'!$H37:$K37,'WL Base'!$B45:$E45)</f>
        <v>-18155746500.034618</v>
      </c>
      <c r="U87" s="20">
        <f>'[1]Age distribution'!AT73*SUMPRODUCT('[1]Age by Underwriting Class'!$H37:$K37,'T20 Base'!$B62:$E62)+'[1]Age distribution'!W73*SUMPRODUCT('[1]Age by Underwriting Class'!$H37:$K37,'WL Base'!$B45:$E45)</f>
        <v>-19005626324.886978</v>
      </c>
    </row>
    <row r="88" spans="1:21" x14ac:dyDescent="0.15">
      <c r="A88">
        <v>62</v>
      </c>
      <c r="B88" s="20">
        <f>'[1]Age distribution'!AA74*SUMPRODUCT('[1]Age by Underwriting Class'!$H38:$K38,'T20 Base'!$B63:$E63)+'[1]Age distribution'!D74*SUMPRODUCT('[1]Age by Underwriting Class'!$H38:$K38,'WL Base'!$B46:$E46)</f>
        <v>-5215175049.7710266</v>
      </c>
      <c r="C88" s="20">
        <f>'[1]Age distribution'!AB74*SUMPRODUCT('[1]Age by Underwriting Class'!$H38:$K38,'T20 Base'!$B63:$E63)+'[1]Age distribution'!E74*SUMPRODUCT('[1]Age by Underwriting Class'!$H38:$K38,'WL Base'!$B46:$E46)</f>
        <v>-5917547890.6484709</v>
      </c>
      <c r="D88" s="20">
        <f>'[1]Age distribution'!AC74*SUMPRODUCT('[1]Age by Underwriting Class'!$H38:$K38,'T20 Base'!$B63:$E63)+'[1]Age distribution'!F74*SUMPRODUCT('[1]Age by Underwriting Class'!$H38:$K38,'WL Base'!$B46:$E46)</f>
        <v>-6604893025.7175379</v>
      </c>
      <c r="E88" s="20">
        <f>'[1]Age distribution'!AD74*SUMPRODUCT('[1]Age by Underwriting Class'!$H38:$K38,'T20 Base'!$B63:$E63)+'[1]Age distribution'!G74*SUMPRODUCT('[1]Age by Underwriting Class'!$H38:$K38,'WL Base'!$B46:$E46)</f>
        <v>-7286751100.0810432</v>
      </c>
      <c r="F88" s="20">
        <f>'[1]Age distribution'!AE74*SUMPRODUCT('[1]Age by Underwriting Class'!$H38:$K38,'T20 Base'!$B63:$E63)+'[1]Age distribution'!H74*SUMPRODUCT('[1]Age by Underwriting Class'!$H38:$K38,'WL Base'!$B46:$E46)</f>
        <v>-7969104551.0928097</v>
      </c>
      <c r="G88" s="20">
        <f>'[1]Age distribution'!AF74*SUMPRODUCT('[1]Age by Underwriting Class'!$H38:$K38,'T20 Base'!$B63:$E63)+'[1]Age distribution'!I74*SUMPRODUCT('[1]Age by Underwriting Class'!$H38:$K38,'WL Base'!$B46:$E46)</f>
        <v>-8655930449.2193432</v>
      </c>
      <c r="H88" s="20">
        <f>'[1]Age distribution'!AG74*SUMPRODUCT('[1]Age by Underwriting Class'!$H38:$K38,'T20 Base'!$B63:$E63)+'[1]Age distribution'!J74*SUMPRODUCT('[1]Age by Underwriting Class'!$H38:$K38,'WL Base'!$B46:$E46)</f>
        <v>-9349995197.8533382</v>
      </c>
      <c r="I88" s="20">
        <f>'[1]Age distribution'!AH74*SUMPRODUCT('[1]Age by Underwriting Class'!$H38:$K38,'T20 Base'!$B63:$E63)+'[1]Age distribution'!K74*SUMPRODUCT('[1]Age by Underwriting Class'!$H38:$K38,'WL Base'!$B46:$E46)</f>
        <v>-10053294270.553091</v>
      </c>
      <c r="J88" s="20">
        <f>'[1]Age distribution'!AI74*SUMPRODUCT('[1]Age by Underwriting Class'!$H38:$K38,'T20 Base'!$B63:$E63)+'[1]Age distribution'!L74*SUMPRODUCT('[1]Age by Underwriting Class'!$H38:$K38,'WL Base'!$B46:$E46)</f>
        <v>-10767310832.63294</v>
      </c>
      <c r="K88" s="20">
        <f>'[1]Age distribution'!AJ74*SUMPRODUCT('[1]Age by Underwriting Class'!$H38:$K38,'T20 Base'!$B63:$E63)+'[1]Age distribution'!M74*SUMPRODUCT('[1]Age by Underwriting Class'!$H38:$K38,'WL Base'!$B46:$E46)</f>
        <v>-11493175489.497913</v>
      </c>
      <c r="L88" s="20">
        <f>'[1]Age distribution'!AK74*SUMPRODUCT('[1]Age by Underwriting Class'!$H38:$K38,'T20 Base'!$B63:$E63)+'[1]Age distribution'!N74*SUMPRODUCT('[1]Age by Underwriting Class'!$H38:$K38,'WL Base'!$B46:$E46)</f>
        <v>-12231769026.532307</v>
      </c>
      <c r="M88" s="20">
        <f>'[1]Age distribution'!AL74*SUMPRODUCT('[1]Age by Underwriting Class'!$H38:$K38,'T20 Base'!$B63:$E63)+'[1]Age distribution'!O74*SUMPRODUCT('[1]Age by Underwriting Class'!$H38:$K38,'WL Base'!$B46:$E46)</f>
        <v>-12983790759.300756</v>
      </c>
      <c r="N88" s="20">
        <f>'[1]Age distribution'!AM74*SUMPRODUCT('[1]Age by Underwriting Class'!$H38:$K38,'T20 Base'!$B63:$E63)+'[1]Age distribution'!P74*SUMPRODUCT('[1]Age by Underwriting Class'!$H38:$K38,'WL Base'!$B46:$E46)</f>
        <v>-13749805334.168562</v>
      </c>
      <c r="O88" s="20">
        <f>'[1]Age distribution'!AN74*SUMPRODUCT('[1]Age by Underwriting Class'!$H38:$K38,'T20 Base'!$B63:$E63)+'[1]Age distribution'!Q74*SUMPRODUCT('[1]Age by Underwriting Class'!$H38:$K38,'WL Base'!$B46:$E46)</f>
        <v>-14530275579.381227</v>
      </c>
      <c r="P88" s="20">
        <f>'[1]Age distribution'!AO74*SUMPRODUCT('[1]Age by Underwriting Class'!$H38:$K38,'T20 Base'!$B63:$E63)+'[1]Age distribution'!R74*SUMPRODUCT('[1]Age by Underwriting Class'!$H38:$K38,'WL Base'!$B46:$E46)</f>
        <v>-15325586069.037783</v>
      </c>
      <c r="Q88" s="20">
        <f>'[1]Age distribution'!AP74*SUMPRODUCT('[1]Age by Underwriting Class'!$H38:$K38,'T20 Base'!$B63:$E63)+'[1]Age distribution'!S74*SUMPRODUCT('[1]Age by Underwriting Class'!$H38:$K38,'WL Base'!$B46:$E46)</f>
        <v>-16136060350.432741</v>
      </c>
      <c r="R88" s="20">
        <f>'[1]Age distribution'!AQ74*SUMPRODUCT('[1]Age by Underwriting Class'!$H38:$K38,'T20 Base'!$B63:$E63)+'[1]Age distribution'!T74*SUMPRODUCT('[1]Age by Underwriting Class'!$H38:$K38,'WL Base'!$B46:$E46)</f>
        <v>-16961973753.343529</v>
      </c>
      <c r="S88" s="20">
        <f>'[1]Age distribution'!AR74*SUMPRODUCT('[1]Age by Underwriting Class'!$H38:$K38,'T20 Base'!$B63:$E63)+'[1]Age distribution'!U74*SUMPRODUCT('[1]Age by Underwriting Class'!$H38:$K38,'WL Base'!$B46:$E46)</f>
        <v>-17803563059.168674</v>
      </c>
      <c r="T88" s="20">
        <f>'[1]Age distribution'!AS74*SUMPRODUCT('[1]Age by Underwriting Class'!$H38:$K38,'T20 Base'!$B63:$E63)+'[1]Age distribution'!V74*SUMPRODUCT('[1]Age by Underwriting Class'!$H38:$K38,'WL Base'!$B46:$E46)</f>
        <v>-18661033899.487358</v>
      </c>
      <c r="U88" s="20">
        <f>'[1]Age distribution'!AT74*SUMPRODUCT('[1]Age by Underwriting Class'!$H38:$K38,'T20 Base'!$B63:$E63)+'[1]Age distribution'!W74*SUMPRODUCT('[1]Age by Underwriting Class'!$H38:$K38,'WL Base'!$B46:$E46)</f>
        <v>-19534566487.201668</v>
      </c>
    </row>
    <row r="89" spans="1:21" x14ac:dyDescent="0.15">
      <c r="A89">
        <v>63</v>
      </c>
      <c r="B89" s="20">
        <f>'[1]Age distribution'!AA75*SUMPRODUCT('[1]Age by Underwriting Class'!$H39:$K39,'T20 Base'!$B64:$E64)+'[1]Age distribution'!D75*SUMPRODUCT('[1]Age by Underwriting Class'!$H39:$K39,'WL Base'!$B47:$E47)</f>
        <v>-5365908757.8660059</v>
      </c>
      <c r="C89" s="20">
        <f>'[1]Age distribution'!AB75*SUMPRODUCT('[1]Age by Underwriting Class'!$H39:$K39,'T20 Base'!$B64:$E64)+'[1]Age distribution'!E75*SUMPRODUCT('[1]Age by Underwriting Class'!$H39:$K39,'WL Base'!$B47:$E47)</f>
        <v>-6088582214.1130743</v>
      </c>
      <c r="D89" s="20">
        <f>'[1]Age distribution'!AC75*SUMPRODUCT('[1]Age by Underwriting Class'!$H39:$K39,'T20 Base'!$B64:$E64)+'[1]Age distribution'!F75*SUMPRODUCT('[1]Age by Underwriting Class'!$H39:$K39,'WL Base'!$B47:$E47)</f>
        <v>-6795793620.2010899</v>
      </c>
      <c r="E89" s="20">
        <f>'[1]Age distribution'!AD75*SUMPRODUCT('[1]Age by Underwriting Class'!$H39:$K39,'T20 Base'!$B64:$E64)+'[1]Age distribution'!G75*SUMPRODUCT('[1]Age by Underwriting Class'!$H39:$K39,'WL Base'!$B47:$E47)</f>
        <v>-7497359373.5902157</v>
      </c>
      <c r="F89" s="20">
        <f>'[1]Age distribution'!AE75*SUMPRODUCT('[1]Age by Underwriting Class'!$H39:$K39,'T20 Base'!$B64:$E64)+'[1]Age distribution'!H75*SUMPRODUCT('[1]Age by Underwriting Class'!$H39:$K39,'WL Base'!$B47:$E47)</f>
        <v>-8199434821.4517183</v>
      </c>
      <c r="G89" s="20">
        <f>'[1]Age distribution'!AF75*SUMPRODUCT('[1]Age by Underwriting Class'!$H39:$K39,'T20 Base'!$B64:$E64)+'[1]Age distribution'!I75*SUMPRODUCT('[1]Age by Underwriting Class'!$H39:$K39,'WL Base'!$B47:$E47)</f>
        <v>-8906111983.1412697</v>
      </c>
      <c r="H89" s="20">
        <f>'[1]Age distribution'!AG75*SUMPRODUCT('[1]Age by Underwriting Class'!$H39:$K39,'T20 Base'!$B64:$E64)+'[1]Age distribution'!J75*SUMPRODUCT('[1]Age by Underwriting Class'!$H39:$K39,'WL Base'!$B47:$E47)</f>
        <v>-9620237219.1455212</v>
      </c>
      <c r="I89" s="20">
        <f>'[1]Age distribution'!AH75*SUMPRODUCT('[1]Age by Underwriting Class'!$H39:$K39,'T20 Base'!$B64:$E64)+'[1]Age distribution'!K75*SUMPRODUCT('[1]Age by Underwriting Class'!$H39:$K39,'WL Base'!$B47:$E47)</f>
        <v>-10343863678.0051</v>
      </c>
      <c r="J89" s="20">
        <f>'[1]Age distribution'!AI75*SUMPRODUCT('[1]Age by Underwriting Class'!$H39:$K39,'T20 Base'!$B64:$E64)+'[1]Age distribution'!L75*SUMPRODUCT('[1]Age by Underwriting Class'!$H39:$K39,'WL Base'!$B47:$E47)</f>
        <v>-11078517392.820265</v>
      </c>
      <c r="K89" s="20">
        <f>'[1]Age distribution'!AJ75*SUMPRODUCT('[1]Age by Underwriting Class'!$H39:$K39,'T20 Base'!$B64:$E64)+'[1]Age distribution'!M75*SUMPRODUCT('[1]Age by Underwriting Class'!$H39:$K39,'WL Base'!$B47:$E47)</f>
        <v>-11825361646.776453</v>
      </c>
      <c r="L89" s="20">
        <f>'[1]Age distribution'!AK75*SUMPRODUCT('[1]Age by Underwriting Class'!$H39:$K39,'T20 Base'!$B64:$E64)+'[1]Age distribution'!N75*SUMPRODUCT('[1]Age by Underwriting Class'!$H39:$K39,'WL Base'!$B47:$E47)</f>
        <v>-12585302682.51409</v>
      </c>
      <c r="M89" s="20">
        <f>'[1]Age distribution'!AL75*SUMPRODUCT('[1]Age by Underwriting Class'!$H39:$K39,'T20 Base'!$B64:$E64)+'[1]Age distribution'!O75*SUMPRODUCT('[1]Age by Underwriting Class'!$H39:$K39,'WL Base'!$B47:$E47)</f>
        <v>-13359060027.84902</v>
      </c>
      <c r="N89" s="20">
        <f>'[1]Age distribution'!AM75*SUMPRODUCT('[1]Age by Underwriting Class'!$H39:$K39,'T20 Base'!$B64:$E64)+'[1]Age distribution'!P75*SUMPRODUCT('[1]Age by Underwriting Class'!$H39:$K39,'WL Base'!$B47:$E47)</f>
        <v>-14147214649.066696</v>
      </c>
      <c r="O89" s="20">
        <f>'[1]Age distribution'!AN75*SUMPRODUCT('[1]Age by Underwriting Class'!$H39:$K39,'T20 Base'!$B64:$E64)+'[1]Age distribution'!Q75*SUMPRODUCT('[1]Age by Underwriting Class'!$H39:$K39,'WL Base'!$B47:$E47)</f>
        <v>-14950242751.493353</v>
      </c>
      <c r="P89" s="20">
        <f>'[1]Age distribution'!AO75*SUMPRODUCT('[1]Age by Underwriting Class'!$H39:$K39,'T20 Base'!$B64:$E64)+'[1]Age distribution'!R75*SUMPRODUCT('[1]Age by Underwriting Class'!$H39:$K39,'WL Base'!$B47:$E47)</f>
        <v>-15768540024.536602</v>
      </c>
      <c r="Q89" s="20">
        <f>'[1]Age distribution'!AP75*SUMPRODUCT('[1]Age by Underwriting Class'!$H39:$K39,'T20 Base'!$B64:$E64)+'[1]Age distribution'!S75*SUMPRODUCT('[1]Age by Underwriting Class'!$H39:$K39,'WL Base'!$B47:$E47)</f>
        <v>-16602439366.947611</v>
      </c>
      <c r="R89" s="20">
        <f>'[1]Age distribution'!AQ75*SUMPRODUCT('[1]Age by Underwriting Class'!$H39:$K39,'T20 Base'!$B64:$E64)+'[1]Age distribution'!T75*SUMPRODUCT('[1]Age by Underwriting Class'!$H39:$K39,'WL Base'!$B47:$E47)</f>
        <v>-17452224066.33416</v>
      </c>
      <c r="S89" s="20">
        <f>'[1]Age distribution'!AR75*SUMPRODUCT('[1]Age by Underwriting Class'!$H39:$K39,'T20 Base'!$B64:$E64)+'[1]Age distribution'!U75*SUMPRODUCT('[1]Age by Underwriting Class'!$H39:$K39,'WL Base'!$B47:$E47)</f>
        <v>-18318137747.765007</v>
      </c>
      <c r="T89" s="20">
        <f>'[1]Age distribution'!AS75*SUMPRODUCT('[1]Age by Underwriting Class'!$H39:$K39,'T20 Base'!$B64:$E64)+'[1]Age distribution'!V75*SUMPRODUCT('[1]Age by Underwriting Class'!$H39:$K39,'WL Base'!$B47:$E47)</f>
        <v>-19200391986.169289</v>
      </c>
      <c r="U89" s="20">
        <f>'[1]Age distribution'!AT75*SUMPRODUCT('[1]Age by Underwriting Class'!$H39:$K39,'T20 Base'!$B64:$E64)+'[1]Age distribution'!W75*SUMPRODUCT('[1]Age by Underwriting Class'!$H39:$K39,'WL Base'!$B47:$E47)</f>
        <v>-20099172203.12545</v>
      </c>
    </row>
    <row r="90" spans="1:21" x14ac:dyDescent="0.15">
      <c r="A90">
        <v>64</v>
      </c>
      <c r="B90" s="20">
        <f>'[1]Age distribution'!AA76*SUMPRODUCT('[1]Age by Underwriting Class'!$H40:$K40,'T20 Base'!$B65:$E65)+'[1]Age distribution'!D76*SUMPRODUCT('[1]Age by Underwriting Class'!$H40:$K40,'WL Base'!$B48:$E48)</f>
        <v>-5511938039.7767935</v>
      </c>
      <c r="C90" s="20">
        <f>'[1]Age distribution'!AB76*SUMPRODUCT('[1]Age by Underwriting Class'!$H40:$K40,'T20 Base'!$B65:$E65)+'[1]Age distribution'!E76*SUMPRODUCT('[1]Age by Underwriting Class'!$H40:$K40,'WL Base'!$B48:$E48)</f>
        <v>-6254278525.5306606</v>
      </c>
      <c r="D90" s="20">
        <f>'[1]Age distribution'!AC76*SUMPRODUCT('[1]Age by Underwriting Class'!$H40:$K40,'T20 Base'!$B65:$E65)+'[1]Age distribution'!F76*SUMPRODUCT('[1]Age by Underwriting Class'!$H40:$K40,'WL Base'!$B48:$E48)</f>
        <v>-6980736172.7402306</v>
      </c>
      <c r="E90" s="20">
        <f>'[1]Age distribution'!AD76*SUMPRODUCT('[1]Age by Underwriting Class'!$H40:$K40,'T20 Base'!$B65:$E65)+'[1]Age distribution'!G76*SUMPRODUCT('[1]Age by Underwriting Class'!$H40:$K40,'WL Base'!$B48:$E48)</f>
        <v>-7701394524.9422665</v>
      </c>
      <c r="F90" s="20">
        <f>'[1]Age distribution'!AE76*SUMPRODUCT('[1]Age by Underwriting Class'!$H40:$K40,'T20 Base'!$B65:$E65)+'[1]Age distribution'!H76*SUMPRODUCT('[1]Age by Underwriting Class'!$H40:$K40,'WL Base'!$B48:$E48)</f>
        <v>-8422576442.5789242</v>
      </c>
      <c r="G90" s="20">
        <f>'[1]Age distribution'!AF76*SUMPRODUCT('[1]Age by Underwriting Class'!$H40:$K40,'T20 Base'!$B65:$E65)+'[1]Age distribution'!I76*SUMPRODUCT('[1]Age by Underwriting Class'!$H40:$K40,'WL Base'!$B48:$E48)</f>
        <v>-9148485306.3195038</v>
      </c>
      <c r="H90" s="20">
        <f>'[1]Age distribution'!AG76*SUMPRODUCT('[1]Age by Underwriting Class'!$H40:$K40,'T20 Base'!$B65:$E65)+'[1]Age distribution'!J76*SUMPRODUCT('[1]Age by Underwriting Class'!$H40:$K40,'WL Base'!$B48:$E48)</f>
        <v>-9882044938.2693062</v>
      </c>
      <c r="I90" s="20">
        <f>'[1]Age distribution'!AH76*SUMPRODUCT('[1]Age by Underwriting Class'!$H40:$K40,'T20 Base'!$B65:$E65)+'[1]Age distribution'!K76*SUMPRODUCT('[1]Age by Underwriting Class'!$H40:$K40,'WL Base'!$B48:$E48)</f>
        <v>-10625364361.904705</v>
      </c>
      <c r="J90" s="20">
        <f>'[1]Age distribution'!AI76*SUMPRODUCT('[1]Age by Underwriting Class'!$H40:$K40,'T20 Base'!$B65:$E65)+'[1]Age distribution'!L76*SUMPRODUCT('[1]Age by Underwriting Class'!$H40:$K40,'WL Base'!$B48:$E48)</f>
        <v>-11380011140.200548</v>
      </c>
      <c r="K90" s="20">
        <f>'[1]Age distribution'!AJ76*SUMPRODUCT('[1]Age by Underwriting Class'!$H40:$K40,'T20 Base'!$B65:$E65)+'[1]Age distribution'!M76*SUMPRODUCT('[1]Age by Underwriting Class'!$H40:$K40,'WL Base'!$B48:$E48)</f>
        <v>-12147180214.243277</v>
      </c>
      <c r="L90" s="20">
        <f>'[1]Age distribution'!AK76*SUMPRODUCT('[1]Age by Underwriting Class'!$H40:$K40,'T20 Base'!$B65:$E65)+'[1]Age distribution'!N76*SUMPRODUCT('[1]Age by Underwriting Class'!$H40:$K40,'WL Base'!$B48:$E48)</f>
        <v>-12927802489.403898</v>
      </c>
      <c r="M90" s="20">
        <f>'[1]Age distribution'!AL76*SUMPRODUCT('[1]Age by Underwriting Class'!$H40:$K40,'T20 Base'!$B65:$E65)+'[1]Age distribution'!O76*SUMPRODUCT('[1]Age by Underwriting Class'!$H40:$K40,'WL Base'!$B48:$E48)</f>
        <v>-13722617074.921455</v>
      </c>
      <c r="N90" s="20">
        <f>'[1]Age distribution'!AM76*SUMPRODUCT('[1]Age by Underwriting Class'!$H40:$K40,'T20 Base'!$B65:$E65)+'[1]Age distribution'!P76*SUMPRODUCT('[1]Age by Underwriting Class'!$H40:$K40,'WL Base'!$B48:$E48)</f>
        <v>-14532220747.653915</v>
      </c>
      <c r="O90" s="20">
        <f>'[1]Age distribution'!AN76*SUMPRODUCT('[1]Age by Underwriting Class'!$H40:$K40,'T20 Base'!$B65:$E65)+'[1]Age distribution'!Q76*SUMPRODUCT('[1]Age by Underwriting Class'!$H40:$K40,'WL Base'!$B48:$E48)</f>
        <v>-15357102672.507135</v>
      </c>
      <c r="P90" s="20">
        <f>'[1]Age distribution'!AO76*SUMPRODUCT('[1]Age by Underwriting Class'!$H40:$K40,'T20 Base'!$B65:$E65)+'[1]Age distribution'!R76*SUMPRODUCT('[1]Age by Underwriting Class'!$H40:$K40,'WL Base'!$B48:$E48)</f>
        <v>-16197669307.286528</v>
      </c>
      <c r="Q90" s="20">
        <f>'[1]Age distribution'!AP76*SUMPRODUCT('[1]Age by Underwriting Class'!$H40:$K40,'T20 Base'!$B65:$E65)+'[1]Age distribution'!S76*SUMPRODUCT('[1]Age by Underwriting Class'!$H40:$K40,'WL Base'!$B48:$E48)</f>
        <v>-17054262610.339273</v>
      </c>
      <c r="R90" s="20">
        <f>'[1]Age distribution'!AQ76*SUMPRODUCT('[1]Age by Underwriting Class'!$H40:$K40,'T20 Base'!$B65:$E65)+'[1]Age distribution'!T76*SUMPRODUCT('[1]Age by Underwriting Class'!$H40:$K40,'WL Base'!$B48:$E48)</f>
        <v>-17927173578.738182</v>
      </c>
      <c r="S90" s="20">
        <f>'[1]Age distribution'!AR76*SUMPRODUCT('[1]Age by Underwriting Class'!$H40:$K40,'T20 Base'!$B65:$E65)+'[1]Age distribution'!U76*SUMPRODUCT('[1]Age by Underwriting Class'!$H40:$K40,'WL Base'!$B48:$E48)</f>
        <v>-18816652467.630058</v>
      </c>
      <c r="T90" s="20">
        <f>'[1]Age distribution'!AS76*SUMPRODUCT('[1]Age by Underwriting Class'!$H40:$K40,'T20 Base'!$B65:$E65)+'[1]Age distribution'!V76*SUMPRODUCT('[1]Age by Underwriting Class'!$H40:$K40,'WL Base'!$B48:$E48)</f>
        <v>-19722916609.80098</v>
      </c>
      <c r="U90" s="20">
        <f>'[1]Age distribution'!AT76*SUMPRODUCT('[1]Age by Underwriting Class'!$H40:$K40,'T20 Base'!$B65:$E65)+'[1]Age distribution'!W76*SUMPRODUCT('[1]Age by Underwriting Class'!$H40:$K40,'WL Base'!$B48:$E48)</f>
        <v>-20646156472.942017</v>
      </c>
    </row>
    <row r="91" spans="1:21" x14ac:dyDescent="0.15">
      <c r="A91">
        <v>65</v>
      </c>
      <c r="B91" s="20">
        <f>'[1]Age distribution'!AA77*SUMPRODUCT('[1]Age by Underwriting Class'!$H41:$K41,'T20 Base'!$B66:$E66)+'[1]Age distribution'!D77*SUMPRODUCT('[1]Age by Underwriting Class'!$H41:$K41,'WL Base'!$B49:$E49)</f>
        <v>-5669122230.6837149</v>
      </c>
      <c r="C91" s="20">
        <f>'[1]Age distribution'!AB77*SUMPRODUCT('[1]Age by Underwriting Class'!$H41:$K41,'T20 Base'!$B66:$E66)+'[1]Age distribution'!E77*SUMPRODUCT('[1]Age by Underwriting Class'!$H41:$K41,'WL Base'!$B49:$E49)</f>
        <v>-6432632074.2548552</v>
      </c>
      <c r="D91" s="20">
        <f>'[1]Age distribution'!AC77*SUMPRODUCT('[1]Age by Underwriting Class'!$H41:$K41,'T20 Base'!$B66:$E66)+'[1]Age distribution'!F77*SUMPRODUCT('[1]Age by Underwriting Class'!$H41:$K41,'WL Base'!$B49:$E49)</f>
        <v>-7179806147.6435204</v>
      </c>
      <c r="E91" s="20">
        <f>'[1]Age distribution'!AD77*SUMPRODUCT('[1]Age by Underwriting Class'!$H41:$K41,'T20 Base'!$B66:$E66)+'[1]Age distribution'!G77*SUMPRODUCT('[1]Age by Underwriting Class'!$H41:$K41,'WL Base'!$B49:$E49)</f>
        <v>-7921015547.2618628</v>
      </c>
      <c r="F91" s="20">
        <f>'[1]Age distribution'!AE77*SUMPRODUCT('[1]Age by Underwriting Class'!$H41:$K41,'T20 Base'!$B66:$E66)+'[1]Age distribution'!H77*SUMPRODUCT('[1]Age by Underwriting Class'!$H41:$K41,'WL Base'!$B49:$E49)</f>
        <v>-8662763442.854435</v>
      </c>
      <c r="G91" s="20">
        <f>'[1]Age distribution'!AF77*SUMPRODUCT('[1]Age by Underwriting Class'!$H41:$K41,'T20 Base'!$B66:$E66)+'[1]Age distribution'!I77*SUMPRODUCT('[1]Age by Underwriting Class'!$H41:$K41,'WL Base'!$B49:$E49)</f>
        <v>-9409373083.0906525</v>
      </c>
      <c r="H91" s="20">
        <f>'[1]Age distribution'!AG77*SUMPRODUCT('[1]Age by Underwriting Class'!$H41:$K41,'T20 Base'!$B66:$E66)+'[1]Age distribution'!J77*SUMPRODUCT('[1]Age by Underwriting Class'!$H41:$K41,'WL Base'!$B49:$E49)</f>
        <v>-10163851668.845438</v>
      </c>
      <c r="I91" s="20">
        <f>'[1]Age distribution'!AH77*SUMPRODUCT('[1]Age by Underwriting Class'!$H41:$K41,'T20 Base'!$B66:$E66)+'[1]Age distribution'!K77*SUMPRODUCT('[1]Age by Underwriting Class'!$H41:$K41,'WL Base'!$B49:$E49)</f>
        <v>-10928368366.714756</v>
      </c>
      <c r="J91" s="20">
        <f>'[1]Age distribution'!AI77*SUMPRODUCT('[1]Age by Underwriting Class'!$H41:$K41,'T20 Base'!$B66:$E66)+'[1]Age distribution'!L77*SUMPRODUCT('[1]Age by Underwriting Class'!$H41:$K41,'WL Base'!$B49:$E49)</f>
        <v>-11704535441.939001</v>
      </c>
      <c r="K91" s="20">
        <f>'[1]Age distribution'!AJ77*SUMPRODUCT('[1]Age by Underwriting Class'!$H41:$K41,'T20 Base'!$B66:$E66)+'[1]Age distribution'!M77*SUMPRODUCT('[1]Age by Underwriting Class'!$H41:$K41,'WL Base'!$B49:$E49)</f>
        <v>-12493581911.794601</v>
      </c>
      <c r="L91" s="20">
        <f>'[1]Age distribution'!AK77*SUMPRODUCT('[1]Age by Underwriting Class'!$H41:$K41,'T20 Base'!$B66:$E66)+'[1]Age distribution'!N77*SUMPRODUCT('[1]Age by Underwriting Class'!$H41:$K41,'WL Base'!$B49:$E49)</f>
        <v>-13296465228.323896</v>
      </c>
      <c r="M91" s="20">
        <f>'[1]Age distribution'!AL77*SUMPRODUCT('[1]Age by Underwriting Class'!$H41:$K41,'T20 Base'!$B66:$E66)+'[1]Age distribution'!O77*SUMPRODUCT('[1]Age by Underwriting Class'!$H41:$K41,'WL Base'!$B49:$E49)</f>
        <v>-14113945577.978138</v>
      </c>
      <c r="N91" s="20">
        <f>'[1]Age distribution'!AM77*SUMPRODUCT('[1]Age by Underwriting Class'!$H41:$K41,'T20 Base'!$B66:$E66)+'[1]Age distribution'!P77*SUMPRODUCT('[1]Age by Underwriting Class'!$H41:$K41,'WL Base'!$B49:$E49)</f>
        <v>-14946636755.928431</v>
      </c>
      <c r="O91" s="20">
        <f>'[1]Age distribution'!AN77*SUMPRODUCT('[1]Age by Underwriting Class'!$H41:$K41,'T20 Base'!$B66:$E66)+'[1]Age distribution'!Q77*SUMPRODUCT('[1]Age by Underwriting Class'!$H41:$K41,'WL Base'!$B49:$E49)</f>
        <v>-15795041876.618782</v>
      </c>
      <c r="P91" s="20">
        <f>'[1]Age distribution'!AO77*SUMPRODUCT('[1]Age by Underwriting Class'!$H41:$K41,'T20 Base'!$B66:$E66)+'[1]Age distribution'!R77*SUMPRODUCT('[1]Age by Underwriting Class'!$H41:$K41,'WL Base'!$B49:$E49)</f>
        <v>-16659578988.830555</v>
      </c>
      <c r="Q91" s="20">
        <f>'[1]Age distribution'!AP77*SUMPRODUCT('[1]Age by Underwriting Class'!$H41:$K41,'T20 Base'!$B66:$E66)+'[1]Age distribution'!S77*SUMPRODUCT('[1]Age by Underwriting Class'!$H41:$K41,'WL Base'!$B49:$E49)</f>
        <v>-17540599802.552868</v>
      </c>
      <c r="R91" s="20">
        <f>'[1]Age distribution'!AQ77*SUMPRODUCT('[1]Age by Underwriting Class'!$H41:$K41,'T20 Base'!$B66:$E66)+'[1]Age distribution'!T77*SUMPRODUCT('[1]Age by Underwriting Class'!$H41:$K41,'WL Base'!$B49:$E49)</f>
        <v>-18438403613.235455</v>
      </c>
      <c r="S91" s="20">
        <f>'[1]Age distribution'!AR77*SUMPRODUCT('[1]Age by Underwriting Class'!$H41:$K41,'T20 Base'!$B66:$E66)+'[1]Age distribution'!U77*SUMPRODUCT('[1]Age by Underwriting Class'!$H41:$K41,'WL Base'!$B49:$E49)</f>
        <v>-19353247812.56266</v>
      </c>
      <c r="T91" s="20">
        <f>'[1]Age distribution'!AS77*SUMPRODUCT('[1]Age by Underwriting Class'!$H41:$K41,'T20 Base'!$B66:$E66)+'[1]Age distribution'!V77*SUMPRODUCT('[1]Age by Underwriting Class'!$H41:$K41,'WL Base'!$B49:$E49)</f>
        <v>-20285355931.00964</v>
      </c>
      <c r="U91" s="20">
        <f>'[1]Age distribution'!AT77*SUMPRODUCT('[1]Age by Underwriting Class'!$H41:$K41,'T20 Base'!$B66:$E66)+'[1]Age distribution'!W77*SUMPRODUCT('[1]Age by Underwriting Class'!$H41:$K41,'WL Base'!$B49:$E49)</f>
        <v>-21234923867.84338</v>
      </c>
    </row>
    <row r="92" spans="1:21" x14ac:dyDescent="0.15">
      <c r="A92" s="18" t="s">
        <v>4</v>
      </c>
      <c r="B92" s="23">
        <f t="shared" ref="B92:U92" si="1">SUM(B51:B91)</f>
        <v>-130916013893.45695</v>
      </c>
      <c r="C92" s="23">
        <f t="shared" si="1"/>
        <v>-146479950485.66849</v>
      </c>
      <c r="D92" s="23">
        <f t="shared" si="1"/>
        <v>-161776213477.16528</v>
      </c>
      <c r="E92" s="23">
        <f t="shared" si="1"/>
        <v>-176995740898.58273</v>
      </c>
      <c r="F92" s="23">
        <f t="shared" si="1"/>
        <v>-192258221014.6329</v>
      </c>
      <c r="G92" s="23">
        <f t="shared" si="1"/>
        <v>-207643221505.61444</v>
      </c>
      <c r="H92" s="23">
        <f t="shared" si="1"/>
        <v>-223206088713.1572</v>
      </c>
      <c r="I92" s="23">
        <f t="shared" si="1"/>
        <v>-238986745289.74344</v>
      </c>
      <c r="J92" s="23">
        <f t="shared" si="1"/>
        <v>-255014864338.86816</v>
      </c>
      <c r="K92" s="23">
        <f t="shared" si="1"/>
        <v>-271313065436.96832</v>
      </c>
      <c r="L92" s="23">
        <f t="shared" si="1"/>
        <v>-287898970109.85254</v>
      </c>
      <c r="M92" s="23">
        <f t="shared" si="1"/>
        <v>-304786569288.21796</v>
      </c>
      <c r="N92" s="23">
        <f t="shared" si="1"/>
        <v>-321987159629.20325</v>
      </c>
      <c r="O92" s="23">
        <f t="shared" si="1"/>
        <v>-339510000754.98035</v>
      </c>
      <c r="P92" s="23">
        <f t="shared" si="1"/>
        <v>-357362786687.87573</v>
      </c>
      <c r="Q92" s="23">
        <f t="shared" si="1"/>
        <v>-375551990511.00598</v>
      </c>
      <c r="R92" s="23">
        <f t="shared" si="1"/>
        <v>-394083120638.64044</v>
      </c>
      <c r="S92" s="23">
        <f t="shared" si="1"/>
        <v>-412960914262.83459</v>
      </c>
      <c r="T92" s="23">
        <f t="shared" si="1"/>
        <v>-432189485373.49365</v>
      </c>
      <c r="U92" s="23">
        <f t="shared" si="1"/>
        <v>-451772439419.0752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9D60-CE2C-9F47-80EB-CD656884AC91}">
  <sheetPr codeName="Sheet21">
    <tabColor theme="3" tint="0.249977111117893"/>
  </sheetPr>
  <dimension ref="A1:T224"/>
  <sheetViews>
    <sheetView zoomScale="120" zoomScaleNormal="120" workbookViewId="0">
      <selection activeCell="C21" sqref="C21:Q68"/>
    </sheetView>
  </sheetViews>
  <sheetFormatPr baseColWidth="10" defaultColWidth="11.5" defaultRowHeight="13" outlineLevelRow="1" x14ac:dyDescent="0.15"/>
  <cols>
    <col min="1" max="1" width="11" bestFit="1" customWidth="1"/>
    <col min="2" max="2" width="11" customWidth="1"/>
    <col min="3" max="3" width="11.6640625" style="6" bestFit="1" customWidth="1"/>
    <col min="4" max="4" width="16" style="6" customWidth="1"/>
    <col min="5" max="5" width="13" style="6" customWidth="1"/>
    <col min="6" max="6" width="14.33203125" style="6" customWidth="1"/>
    <col min="7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20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  <c r="T1" s="6"/>
    </row>
    <row r="2" spans="1:20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  <c r="T2" s="6"/>
    </row>
    <row r="3" spans="1:20" s="6" customFormat="1" ht="80" x14ac:dyDescent="0.2">
      <c r="A3"/>
      <c r="B3" t="s">
        <v>30</v>
      </c>
      <c r="C3" s="3" t="s">
        <v>14</v>
      </c>
      <c r="D3" s="24" t="s">
        <v>15</v>
      </c>
      <c r="E3" s="24" t="s">
        <v>16</v>
      </c>
      <c r="F3" s="2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20" s="6" customFormat="1" ht="15" hidden="1" outlineLevel="1" x14ac:dyDescent="0.2">
      <c r="A4">
        <v>1</v>
      </c>
      <c r="B4"/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20" s="6" customFormat="1" hidden="1" outlineLevel="1" x14ac:dyDescent="0.15">
      <c r="A5">
        <f t="shared" ref="A5:A68" si="0">A4+1</f>
        <v>2</v>
      </c>
      <c r="B5"/>
    </row>
    <row r="6" spans="1:20" s="6" customFormat="1" hidden="1" outlineLevel="1" x14ac:dyDescent="0.15">
      <c r="A6">
        <f t="shared" si="0"/>
        <v>3</v>
      </c>
      <c r="B6"/>
    </row>
    <row r="7" spans="1:20" s="6" customFormat="1" hidden="1" outlineLevel="1" x14ac:dyDescent="0.15">
      <c r="A7">
        <f t="shared" si="0"/>
        <v>4</v>
      </c>
      <c r="B7"/>
    </row>
    <row r="8" spans="1:20" s="6" customFormat="1" hidden="1" outlineLevel="1" x14ac:dyDescent="0.15">
      <c r="A8">
        <f t="shared" si="0"/>
        <v>5</v>
      </c>
      <c r="B8"/>
    </row>
    <row r="9" spans="1:20" s="6" customFormat="1" hidden="1" outlineLevel="1" x14ac:dyDescent="0.15">
      <c r="A9">
        <f t="shared" si="0"/>
        <v>6</v>
      </c>
      <c r="B9"/>
    </row>
    <row r="10" spans="1:20" s="6" customFormat="1" hidden="1" outlineLevel="1" x14ac:dyDescent="0.15">
      <c r="A10">
        <f t="shared" si="0"/>
        <v>7</v>
      </c>
      <c r="B10"/>
    </row>
    <row r="11" spans="1:20" s="6" customFormat="1" hidden="1" outlineLevel="1" x14ac:dyDescent="0.15">
      <c r="A11">
        <f t="shared" si="0"/>
        <v>8</v>
      </c>
      <c r="B11"/>
    </row>
    <row r="12" spans="1:20" s="6" customFormat="1" hidden="1" outlineLevel="1" x14ac:dyDescent="0.15">
      <c r="A12">
        <f t="shared" si="0"/>
        <v>9</v>
      </c>
      <c r="B12"/>
    </row>
    <row r="13" spans="1:20" s="6" customFormat="1" hidden="1" outlineLevel="1" x14ac:dyDescent="0.15">
      <c r="A13">
        <f t="shared" si="0"/>
        <v>10</v>
      </c>
      <c r="B13"/>
    </row>
    <row r="14" spans="1:20" s="6" customFormat="1" hidden="1" outlineLevel="1" x14ac:dyDescent="0.15">
      <c r="A14">
        <f t="shared" si="0"/>
        <v>11</v>
      </c>
      <c r="B14"/>
    </row>
    <row r="15" spans="1:20" s="6" customFormat="1" hidden="1" outlineLevel="1" x14ac:dyDescent="0.15">
      <c r="A15">
        <f t="shared" si="0"/>
        <v>12</v>
      </c>
      <c r="B15"/>
    </row>
    <row r="16" spans="1:20" s="6" customFormat="1" hidden="1" outlineLevel="1" x14ac:dyDescent="0.15">
      <c r="A16">
        <f t="shared" si="0"/>
        <v>13</v>
      </c>
      <c r="B16"/>
    </row>
    <row r="17" spans="1:19" s="6" customFormat="1" hidden="1" outlineLevel="1" x14ac:dyDescent="0.15">
      <c r="A17">
        <f t="shared" si="0"/>
        <v>14</v>
      </c>
      <c r="B17"/>
    </row>
    <row r="18" spans="1:19" s="6" customFormat="1" hidden="1" outlineLevel="1" x14ac:dyDescent="0.15">
      <c r="A18">
        <f t="shared" si="0"/>
        <v>15</v>
      </c>
      <c r="B18"/>
    </row>
    <row r="19" spans="1:19" s="6" customFormat="1" hidden="1" outlineLevel="1" x14ac:dyDescent="0.15">
      <c r="A19">
        <f t="shared" si="0"/>
        <v>16</v>
      </c>
      <c r="B19"/>
    </row>
    <row r="20" spans="1:19" s="6" customFormat="1" hidden="1" outlineLevel="1" x14ac:dyDescent="0.15">
      <c r="A20">
        <f t="shared" si="0"/>
        <v>17</v>
      </c>
      <c r="B20"/>
    </row>
    <row r="21" spans="1:19" s="6" customFormat="1" ht="15" collapsed="1" x14ac:dyDescent="0.2">
      <c r="A21">
        <f t="shared" si="0"/>
        <v>18</v>
      </c>
      <c r="B21">
        <f>'WL Base'!B2</f>
        <v>-82262.874946698706</v>
      </c>
      <c r="C21" s="6">
        <v>-76660.842967103395</v>
      </c>
      <c r="D21" s="6">
        <v>-81257.47420060946</v>
      </c>
      <c r="E21" s="6">
        <v>-80544.100803241134</v>
      </c>
      <c r="F21" s="6">
        <v>-80079.408362979011</v>
      </c>
      <c r="G21" s="6">
        <v>-75766.625142841352</v>
      </c>
      <c r="H21" s="6">
        <v>-75220.810768054929</v>
      </c>
      <c r="I21" s="6">
        <v>-74717.596540658633</v>
      </c>
      <c r="J21" s="6">
        <v>-79574.722735148738</v>
      </c>
      <c r="K21" s="6">
        <v>-79101.660568969208</v>
      </c>
      <c r="L21" s="6">
        <v>-78438.697278500578</v>
      </c>
      <c r="M21" s="6">
        <v>-74356.57603450524</v>
      </c>
      <c r="N21" s="6">
        <v>-73845.913406185238</v>
      </c>
      <c r="O21" s="6">
        <v>-73342.569124593894</v>
      </c>
      <c r="P21" s="6">
        <v>-77495.695911088696</v>
      </c>
      <c r="Q21" s="6">
        <v>-72499.854903385072</v>
      </c>
      <c r="R21" s="5">
        <f>SUMPRODUCT(B21:Q21,$B$2:$Q$2)</f>
        <v>-81705.670035639589</v>
      </c>
      <c r="S21" s="6" t="b">
        <f>R21&lt;B21</f>
        <v>0</v>
      </c>
    </row>
    <row r="22" spans="1:19" s="6" customFormat="1" ht="15" x14ac:dyDescent="0.2">
      <c r="A22">
        <f t="shared" si="0"/>
        <v>19</v>
      </c>
      <c r="B22">
        <f>'WL Base'!B3</f>
        <v>-85001.936816371192</v>
      </c>
      <c r="C22" s="6">
        <v>-79284.540263429983</v>
      </c>
      <c r="D22" s="6">
        <v>-83968.547732932537</v>
      </c>
      <c r="E22" s="6">
        <v>-83245.700925368641</v>
      </c>
      <c r="F22" s="6">
        <v>-82757.460418886549</v>
      </c>
      <c r="G22" s="6">
        <v>-78363.437579928141</v>
      </c>
      <c r="H22" s="6">
        <v>-77808.60024176717</v>
      </c>
      <c r="I22" s="6">
        <v>-77282.710520656212</v>
      </c>
      <c r="J22" s="6">
        <v>-82248.816019162958</v>
      </c>
      <c r="K22" s="6">
        <v>-81752.12077864341</v>
      </c>
      <c r="L22" s="6">
        <v>-81080.348056185365</v>
      </c>
      <c r="M22" s="6">
        <v>-76918.021906102644</v>
      </c>
      <c r="N22" s="6">
        <v>-76384.557664387248</v>
      </c>
      <c r="O22" s="6">
        <v>-75872.960917629913</v>
      </c>
      <c r="P22" s="6">
        <v>-80110.247226398715</v>
      </c>
      <c r="Q22" s="6">
        <v>-75004.319850283078</v>
      </c>
      <c r="R22" s="5">
        <f t="shared" ref="R22:R68" si="1">SUMPRODUCT(B22:Q22,$B$2:$Q$2)</f>
        <v>-84429.169371407479</v>
      </c>
      <c r="S22" s="6" t="b">
        <f t="shared" ref="S22:S68" si="2">R22&lt;B22</f>
        <v>0</v>
      </c>
    </row>
    <row r="23" spans="1:19" s="6" customFormat="1" ht="15" x14ac:dyDescent="0.2">
      <c r="A23">
        <f t="shared" si="0"/>
        <v>20</v>
      </c>
      <c r="B23">
        <f>'WL Base'!B4</f>
        <v>-87822.842121617097</v>
      </c>
      <c r="C23" s="6">
        <v>-81991.067175192758</v>
      </c>
      <c r="D23" s="6">
        <v>-86761.033822778685</v>
      </c>
      <c r="E23" s="6">
        <v>-86029.515193319879</v>
      </c>
      <c r="F23" s="6">
        <v>-85516.39718471856</v>
      </c>
      <c r="G23" s="6">
        <v>-81042.521902955225</v>
      </c>
      <c r="H23" s="6">
        <v>-80479.150891055659</v>
      </c>
      <c r="I23" s="6">
        <v>-79929.424952090951</v>
      </c>
      <c r="J23" s="6">
        <v>-85004.654301887378</v>
      </c>
      <c r="K23" s="6">
        <v>-84483.008784131685</v>
      </c>
      <c r="L23" s="6">
        <v>-83803.173004504933</v>
      </c>
      <c r="M23" s="6">
        <v>-79561.650625291019</v>
      </c>
      <c r="N23" s="6">
        <v>-79004.230418058782</v>
      </c>
      <c r="O23" s="6">
        <v>-78484.841343444292</v>
      </c>
      <c r="P23" s="6">
        <v>-82805.481645263804</v>
      </c>
      <c r="Q23" s="6">
        <v>-77589.683669758277</v>
      </c>
      <c r="R23" s="5">
        <f t="shared" si="1"/>
        <v>-87234.268164747089</v>
      </c>
      <c r="S23" s="6" t="b">
        <f t="shared" si="2"/>
        <v>0</v>
      </c>
    </row>
    <row r="24" spans="1:19" s="6" customFormat="1" ht="15" x14ac:dyDescent="0.2">
      <c r="A24">
        <f t="shared" si="0"/>
        <v>21</v>
      </c>
      <c r="B24">
        <f>'WL Base'!B5</f>
        <v>-90738.765490471604</v>
      </c>
      <c r="C24" s="6">
        <v>-84790.064711903236</v>
      </c>
      <c r="D24" s="6">
        <v>-89647.748285839116</v>
      </c>
      <c r="E24" s="6">
        <v>-88907.734573265028</v>
      </c>
      <c r="F24" s="6">
        <v>-88368.622271473578</v>
      </c>
      <c r="G24" s="6">
        <v>-83813.274658406823</v>
      </c>
      <c r="H24" s="6">
        <v>-83241.450616269198</v>
      </c>
      <c r="I24" s="6">
        <v>-82666.855290928535</v>
      </c>
      <c r="J24" s="6">
        <v>-87854.101419294806</v>
      </c>
      <c r="K24" s="6">
        <v>-87306.392813902683</v>
      </c>
      <c r="L24" s="6">
        <v>-86618.660105486371</v>
      </c>
      <c r="M24" s="6">
        <v>-82296.226639412736</v>
      </c>
      <c r="N24" s="6">
        <v>-81713.818205735326</v>
      </c>
      <c r="O24" s="6">
        <v>-81186.717860486708</v>
      </c>
      <c r="P24" s="6">
        <v>-85592.581303442261</v>
      </c>
      <c r="Q24" s="6">
        <v>-80264.244483037022</v>
      </c>
      <c r="R24" s="5">
        <f t="shared" si="1"/>
        <v>-90133.944041090028</v>
      </c>
      <c r="S24" s="6" t="b">
        <f t="shared" si="2"/>
        <v>0</v>
      </c>
    </row>
    <row r="25" spans="1:19" s="6" customFormat="1" ht="15" x14ac:dyDescent="0.2">
      <c r="A25">
        <f t="shared" si="0"/>
        <v>22</v>
      </c>
      <c r="B25">
        <f>'WL Base'!B6</f>
        <v>-93755.206977065289</v>
      </c>
      <c r="C25" s="6">
        <v>-87686.201938966624</v>
      </c>
      <c r="D25" s="6">
        <v>-92634.093011815072</v>
      </c>
      <c r="E25" s="6">
        <v>-91885.636460066671</v>
      </c>
      <c r="F25" s="6">
        <v>-91319.42388399475</v>
      </c>
      <c r="G25" s="6">
        <v>-86680.291111614744</v>
      </c>
      <c r="H25" s="6">
        <v>-86100.013785859614</v>
      </c>
      <c r="I25" s="6">
        <v>-85499.511096210161</v>
      </c>
      <c r="J25" s="6">
        <v>-90802.343093649004</v>
      </c>
      <c r="K25" s="6">
        <v>-90227.467811138442</v>
      </c>
      <c r="L25" s="6">
        <v>-89531.888867474161</v>
      </c>
      <c r="M25" s="6">
        <v>-85126.194892052692</v>
      </c>
      <c r="N25" s="6">
        <v>-84517.760078868174</v>
      </c>
      <c r="O25" s="6">
        <v>-83982.954746354037</v>
      </c>
      <c r="P25" s="6">
        <v>-88476.538536773747</v>
      </c>
      <c r="Q25" s="6">
        <v>-83032.300172558651</v>
      </c>
      <c r="R25" s="5">
        <f t="shared" si="1"/>
        <v>-93133.642952313719</v>
      </c>
      <c r="S25" s="6" t="b">
        <f t="shared" si="2"/>
        <v>0</v>
      </c>
    </row>
    <row r="26" spans="1:19" s="6" customFormat="1" ht="15" x14ac:dyDescent="0.2">
      <c r="A26">
        <f t="shared" si="0"/>
        <v>23</v>
      </c>
      <c r="B26">
        <f>'WL Base'!B7</f>
        <v>-96884.494913319577</v>
      </c>
      <c r="C26" s="6">
        <v>-90688.778628978383</v>
      </c>
      <c r="D26" s="6">
        <v>-95732.073692694874</v>
      </c>
      <c r="E26" s="6">
        <v>-94974.672541204141</v>
      </c>
      <c r="F26" s="6">
        <v>-94380.436770716507</v>
      </c>
      <c r="G26" s="6">
        <v>-89652.645080318485</v>
      </c>
      <c r="H26" s="6">
        <v>-89063.543422671006</v>
      </c>
      <c r="I26" s="6">
        <v>-88436.206148195051</v>
      </c>
      <c r="J26" s="6">
        <v>-93860.536277264386</v>
      </c>
      <c r="K26" s="6">
        <v>-93257.566469972357</v>
      </c>
      <c r="L26" s="6">
        <v>-92553.677330024497</v>
      </c>
      <c r="M26" s="6">
        <v>-88060.051410434491</v>
      </c>
      <c r="N26" s="6">
        <v>-87424.657856906444</v>
      </c>
      <c r="O26" s="6">
        <v>-86881.809750445114</v>
      </c>
      <c r="P26" s="6">
        <v>-91467.895368189886</v>
      </c>
      <c r="Q26" s="6">
        <v>-85901.914213150711</v>
      </c>
      <c r="R26" s="5">
        <f t="shared" si="1"/>
        <v>-96245.516021676071</v>
      </c>
      <c r="S26" s="6" t="b">
        <f t="shared" si="2"/>
        <v>0</v>
      </c>
    </row>
    <row r="27" spans="1:19" s="6" customFormat="1" ht="15" x14ac:dyDescent="0.2">
      <c r="A27">
        <f t="shared" si="0"/>
        <v>24</v>
      </c>
      <c r="B27">
        <f>'WL Base'!B8</f>
        <v>-100134.99712593485</v>
      </c>
      <c r="C27" s="6">
        <v>-93804.557124606596</v>
      </c>
      <c r="D27" s="6">
        <v>-98949.871848233699</v>
      </c>
      <c r="E27" s="6">
        <v>-98182.732968304292</v>
      </c>
      <c r="F27" s="6">
        <v>-97559.627620449071</v>
      </c>
      <c r="G27" s="6">
        <v>-92736.961810103458</v>
      </c>
      <c r="H27" s="6">
        <v>-92138.465579088734</v>
      </c>
      <c r="I27" s="6">
        <v>-91483.407356066848</v>
      </c>
      <c r="J27" s="6">
        <v>-97036.399485263129</v>
      </c>
      <c r="K27" s="6">
        <v>-96404.480018744856</v>
      </c>
      <c r="L27" s="6">
        <v>-95691.546036208267</v>
      </c>
      <c r="M27" s="6">
        <v>-91104.095390790419</v>
      </c>
      <c r="N27" s="6">
        <v>-90440.848919972588</v>
      </c>
      <c r="O27" s="6">
        <v>-89889.435503120345</v>
      </c>
      <c r="P27" s="6">
        <v>-94574.010600789348</v>
      </c>
      <c r="Q27" s="6">
        <v>-88879.119287190842</v>
      </c>
      <c r="R27" s="5">
        <f t="shared" si="1"/>
        <v>-99477.828605204544</v>
      </c>
      <c r="S27" s="6" t="b">
        <f t="shared" si="2"/>
        <v>0</v>
      </c>
    </row>
    <row r="28" spans="1:19" s="6" customFormat="1" ht="15" x14ac:dyDescent="0.2">
      <c r="A28">
        <f t="shared" si="0"/>
        <v>25</v>
      </c>
      <c r="B28">
        <f>'WL Base'!B9</f>
        <v>-103520.81437703245</v>
      </c>
      <c r="C28" s="6">
        <v>-97044.267085679574</v>
      </c>
      <c r="D28" s="6">
        <v>-102301.21535252842</v>
      </c>
      <c r="E28" s="6">
        <v>-101522.89584329592</v>
      </c>
      <c r="F28" s="6">
        <v>-100870.29557067752</v>
      </c>
      <c r="G28" s="6">
        <v>-95943.704906308965</v>
      </c>
      <c r="H28" s="6">
        <v>-95334.79819530528</v>
      </c>
      <c r="I28" s="6">
        <v>-94651.272184400557</v>
      </c>
      <c r="J28" s="6">
        <v>-100342.67030297068</v>
      </c>
      <c r="K28" s="6">
        <v>-99681.158466233857</v>
      </c>
      <c r="L28" s="6">
        <v>-98957.841003630732</v>
      </c>
      <c r="M28" s="6">
        <v>-94268.101250911306</v>
      </c>
      <c r="N28" s="6">
        <v>-93576.241232616332</v>
      </c>
      <c r="O28" s="6">
        <v>-93015.326147819782</v>
      </c>
      <c r="P28" s="6">
        <v>-97806.911346735462</v>
      </c>
      <c r="Q28" s="6">
        <v>-91973.181067211146</v>
      </c>
      <c r="R28" s="5">
        <f t="shared" si="1"/>
        <v>-102844.476652934</v>
      </c>
      <c r="S28" s="6" t="b">
        <f t="shared" si="2"/>
        <v>0</v>
      </c>
    </row>
    <row r="29" spans="1:19" s="6" customFormat="1" ht="15" x14ac:dyDescent="0.2">
      <c r="A29">
        <f t="shared" si="0"/>
        <v>26</v>
      </c>
      <c r="B29">
        <f>'WL Base'!B10</f>
        <v>-107046.58211043179</v>
      </c>
      <c r="C29" s="6">
        <v>-100412.34209713469</v>
      </c>
      <c r="D29" s="6">
        <v>-105790.68601491669</v>
      </c>
      <c r="E29" s="6">
        <v>-104999.70923088156</v>
      </c>
      <c r="F29" s="6">
        <v>-104316.95944724169</v>
      </c>
      <c r="G29" s="6">
        <v>-99277.256447864493</v>
      </c>
      <c r="H29" s="6">
        <v>-98656.891569374871</v>
      </c>
      <c r="I29" s="6">
        <v>-97944.122271615764</v>
      </c>
      <c r="J29" s="6">
        <v>-103783.8448049626</v>
      </c>
      <c r="K29" s="6">
        <v>-103092.06825189418</v>
      </c>
      <c r="L29" s="6">
        <v>-102356.99725243745</v>
      </c>
      <c r="M29" s="6">
        <v>-97556.369490942394</v>
      </c>
      <c r="N29" s="6">
        <v>-96835.106196543973</v>
      </c>
      <c r="O29" s="6">
        <v>-96263.72374081974</v>
      </c>
      <c r="P29" s="6">
        <v>-101170.98184237913</v>
      </c>
      <c r="Q29" s="6">
        <v>-95188.293025566963</v>
      </c>
      <c r="R29" s="5">
        <f t="shared" si="1"/>
        <v>-106350.06585272602</v>
      </c>
      <c r="S29" s="6" t="b">
        <f t="shared" si="2"/>
        <v>0</v>
      </c>
    </row>
    <row r="30" spans="1:19" s="6" customFormat="1" ht="15" x14ac:dyDescent="0.2">
      <c r="A30">
        <f t="shared" si="0"/>
        <v>27</v>
      </c>
      <c r="B30">
        <f>'WL Base'!B11</f>
        <v>-110714.25649799012</v>
      </c>
      <c r="C30" s="6">
        <v>-103911.42548370073</v>
      </c>
      <c r="D30" s="6">
        <v>-109420.27881828508</v>
      </c>
      <c r="E30" s="6">
        <v>-108615.31562508098</v>
      </c>
      <c r="F30" s="6">
        <v>-107901.65715218958</v>
      </c>
      <c r="G30" s="6">
        <v>-102740.2714441671</v>
      </c>
      <c r="H30" s="6">
        <v>-102107.49324660547</v>
      </c>
      <c r="I30" s="6">
        <v>-101364.62453592767</v>
      </c>
      <c r="J30" s="6">
        <v>-107362.0969845872</v>
      </c>
      <c r="K30" s="6">
        <v>-106639.28080478885</v>
      </c>
      <c r="L30" s="6">
        <v>-105891.22335044587</v>
      </c>
      <c r="M30" s="6">
        <v>-100971.65485346563</v>
      </c>
      <c r="N30" s="6">
        <v>-100220.11915421362</v>
      </c>
      <c r="O30" s="6">
        <v>-99637.389827080638</v>
      </c>
      <c r="P30" s="6">
        <v>-104668.45743922413</v>
      </c>
      <c r="Q30" s="6">
        <v>-98527.221017195421</v>
      </c>
      <c r="R30" s="5">
        <f t="shared" si="1"/>
        <v>-109996.57330932847</v>
      </c>
      <c r="S30" s="6" t="b">
        <f t="shared" si="2"/>
        <v>0</v>
      </c>
    </row>
    <row r="31" spans="1:19" s="6" customFormat="1" ht="15" x14ac:dyDescent="0.2">
      <c r="A31">
        <f t="shared" si="0"/>
        <v>28</v>
      </c>
      <c r="B31">
        <f>'WL Base'!B12</f>
        <v>-114511.73659908636</v>
      </c>
      <c r="C31" s="6">
        <v>-107534.50166282104</v>
      </c>
      <c r="D31" s="6">
        <v>-113178.39944905844</v>
      </c>
      <c r="E31" s="6">
        <v>-112359.17809117968</v>
      </c>
      <c r="F31" s="6">
        <v>-111613.37354082747</v>
      </c>
      <c r="G31" s="6">
        <v>-106326.07043295652</v>
      </c>
      <c r="H31" s="6">
        <v>-105680.64642512752</v>
      </c>
      <c r="I31" s="6">
        <v>-104906.4831662629</v>
      </c>
      <c r="J31" s="6">
        <v>-111067.34455399125</v>
      </c>
      <c r="K31" s="6">
        <v>-110312.24981503548</v>
      </c>
      <c r="L31" s="6">
        <v>-109550.9565728145</v>
      </c>
      <c r="M31" s="6">
        <v>-104508.30093185228</v>
      </c>
      <c r="N31" s="6">
        <v>-103725.29436360582</v>
      </c>
      <c r="O31" s="6">
        <v>-103131.01071649972</v>
      </c>
      <c r="P31" s="6">
        <v>-108290.19584505838</v>
      </c>
      <c r="Q31" s="6">
        <v>-101984.92820573084</v>
      </c>
      <c r="R31" s="5">
        <f t="shared" si="1"/>
        <v>-113772.1755987534</v>
      </c>
      <c r="S31" s="6" t="b">
        <f t="shared" si="2"/>
        <v>0</v>
      </c>
    </row>
    <row r="32" spans="1:19" s="6" customFormat="1" ht="15" x14ac:dyDescent="0.2">
      <c r="A32">
        <f t="shared" si="0"/>
        <v>29</v>
      </c>
      <c r="B32">
        <f>'WL Base'!B13</f>
        <v>-118442.90357802984</v>
      </c>
      <c r="C32" s="6">
        <v>-111285.47013721082</v>
      </c>
      <c r="D32" s="6">
        <v>-117068.90916931137</v>
      </c>
      <c r="E32" s="6">
        <v>-116235.20187582838</v>
      </c>
      <c r="F32" s="6">
        <v>-115455.94552678452</v>
      </c>
      <c r="G32" s="6">
        <v>-110038.52843713174</v>
      </c>
      <c r="H32" s="6">
        <v>-109380.2570796345</v>
      </c>
      <c r="I32" s="6">
        <v>-108573.54364303924</v>
      </c>
      <c r="J32" s="6">
        <v>-114903.47103488853</v>
      </c>
      <c r="K32" s="6">
        <v>-114114.79114157156</v>
      </c>
      <c r="L32" s="6">
        <v>-113340.05403322649</v>
      </c>
      <c r="M32" s="6">
        <v>-108170.18806383132</v>
      </c>
      <c r="N32" s="6">
        <v>-107354.45207951375</v>
      </c>
      <c r="O32" s="6">
        <v>-106748.43590882578</v>
      </c>
      <c r="P32" s="6">
        <v>-112040.03147205745</v>
      </c>
      <c r="Q32" s="6">
        <v>-105565.23783946513</v>
      </c>
      <c r="R32" s="5">
        <f t="shared" si="1"/>
        <v>-117680.74262325604</v>
      </c>
      <c r="S32" s="6" t="b">
        <f t="shared" si="2"/>
        <v>0</v>
      </c>
    </row>
    <row r="33" spans="1:19" s="6" customFormat="1" ht="15" x14ac:dyDescent="0.2">
      <c r="A33">
        <f t="shared" si="0"/>
        <v>30</v>
      </c>
      <c r="B33">
        <f>'WL Base'!B14</f>
        <v>-122512.27502571543</v>
      </c>
      <c r="C33" s="6">
        <v>-115168.70703777787</v>
      </c>
      <c r="D33" s="6">
        <v>-121096.28839244423</v>
      </c>
      <c r="E33" s="6">
        <v>-120247.88124762611</v>
      </c>
      <c r="F33" s="6">
        <v>-119433.80932646252</v>
      </c>
      <c r="G33" s="6">
        <v>-113881.98495608559</v>
      </c>
      <c r="H33" s="6">
        <v>-113210.67526620434</v>
      </c>
      <c r="I33" s="6">
        <v>-112370.10195162636</v>
      </c>
      <c r="J33" s="6">
        <v>-118874.93321737935</v>
      </c>
      <c r="K33" s="6">
        <v>-118051.30379453445</v>
      </c>
      <c r="L33" s="6">
        <v>-117262.92801138409</v>
      </c>
      <c r="M33" s="6">
        <v>-111961.62956354166</v>
      </c>
      <c r="N33" s="6">
        <v>-111111.85168409963</v>
      </c>
      <c r="O33" s="6">
        <v>-110493.9351094614</v>
      </c>
      <c r="P33" s="6">
        <v>-115922.33916588814</v>
      </c>
      <c r="Q33" s="6">
        <v>-109272.38297031254</v>
      </c>
      <c r="R33" s="5">
        <f t="shared" si="1"/>
        <v>-121726.77122625234</v>
      </c>
      <c r="S33" s="6" t="b">
        <f t="shared" si="2"/>
        <v>0</v>
      </c>
    </row>
    <row r="34" spans="1:19" s="6" customFormat="1" ht="15" x14ac:dyDescent="0.2">
      <c r="A34">
        <f t="shared" si="0"/>
        <v>31</v>
      </c>
      <c r="B34">
        <f>'WL Base'!B15</f>
        <v>-126723.12725918603</v>
      </c>
      <c r="C34" s="6">
        <v>-119187.76063566691</v>
      </c>
      <c r="D34" s="6">
        <v>-125263.82086888939</v>
      </c>
      <c r="E34" s="6">
        <v>-124398.07707306027</v>
      </c>
      <c r="F34" s="6">
        <v>-123550.25560385245</v>
      </c>
      <c r="G34" s="6">
        <v>-117859.98278447689</v>
      </c>
      <c r="H34" s="6">
        <v>-117173.75201221356</v>
      </c>
      <c r="I34" s="6">
        <v>-116299.69303710306</v>
      </c>
      <c r="J34" s="6">
        <v>-122982.67786933841</v>
      </c>
      <c r="K34" s="6">
        <v>-122125.08269832151</v>
      </c>
      <c r="L34" s="6">
        <v>-121320.62218612035</v>
      </c>
      <c r="M34" s="6">
        <v>-115884.52622841507</v>
      </c>
      <c r="N34" s="6">
        <v>-115001.02042991821</v>
      </c>
      <c r="O34" s="6">
        <v>-114369.46461657839</v>
      </c>
      <c r="P34" s="6">
        <v>-119938.23996477791</v>
      </c>
      <c r="Q34" s="6">
        <v>-113108.36364862107</v>
      </c>
      <c r="R34" s="5">
        <f t="shared" si="1"/>
        <v>-125913.54143917169</v>
      </c>
      <c r="S34" s="6" t="b">
        <f t="shared" si="2"/>
        <v>0</v>
      </c>
    </row>
    <row r="35" spans="1:19" s="6" customFormat="1" ht="15" x14ac:dyDescent="0.2">
      <c r="A35">
        <f t="shared" si="0"/>
        <v>32</v>
      </c>
      <c r="B35">
        <f>'WL Base'!B16</f>
        <v>-131076.71385281745</v>
      </c>
      <c r="C35" s="6">
        <v>-123344.78268483875</v>
      </c>
      <c r="D35" s="6">
        <v>-129572.83749060713</v>
      </c>
      <c r="E35" s="6">
        <v>-128689.69197738095</v>
      </c>
      <c r="F35" s="6">
        <v>-127806.70228499202</v>
      </c>
      <c r="G35" s="6">
        <v>-121974.71794047889</v>
      </c>
      <c r="H35" s="6">
        <v>-121273.47469042074</v>
      </c>
      <c r="I35" s="6">
        <v>-120364.56205470418</v>
      </c>
      <c r="J35" s="6">
        <v>-127230.59683567454</v>
      </c>
      <c r="K35" s="6">
        <v>-126337.61508706621</v>
      </c>
      <c r="L35" s="6">
        <v>-125517.01444406681</v>
      </c>
      <c r="M35" s="6">
        <v>-119942.84800057545</v>
      </c>
      <c r="N35" s="6">
        <v>-119024.24201324924</v>
      </c>
      <c r="O35" s="6">
        <v>-118378.97282335206</v>
      </c>
      <c r="P35" s="6">
        <v>-124091.59907686106</v>
      </c>
      <c r="Q35" s="6">
        <v>-117077.10945607038</v>
      </c>
      <c r="R35" s="5">
        <f t="shared" si="1"/>
        <v>-130242.34888321742</v>
      </c>
      <c r="S35" s="6" t="b">
        <f t="shared" si="2"/>
        <v>0</v>
      </c>
    </row>
    <row r="36" spans="1:19" s="6" customFormat="1" ht="15" x14ac:dyDescent="0.2">
      <c r="A36">
        <f t="shared" si="0"/>
        <v>33</v>
      </c>
      <c r="B36">
        <f>'WL Base'!B17</f>
        <v>-135575.9758673152</v>
      </c>
      <c r="C36" s="6">
        <v>-127643.11949536719</v>
      </c>
      <c r="D36" s="6">
        <v>-134026.30476259766</v>
      </c>
      <c r="E36" s="6">
        <v>-133125.81093813723</v>
      </c>
      <c r="F36" s="6">
        <v>-132206.14340897623</v>
      </c>
      <c r="G36" s="6">
        <v>-126229.54517976863</v>
      </c>
      <c r="H36" s="6">
        <v>-125513.28511931264</v>
      </c>
      <c r="I36" s="6">
        <v>-124568.07181140601</v>
      </c>
      <c r="J36" s="6">
        <v>-131621.79493448325</v>
      </c>
      <c r="K36" s="6">
        <v>-130691.91597471965</v>
      </c>
      <c r="L36" s="6">
        <v>-129855.23072878316</v>
      </c>
      <c r="M36" s="6">
        <v>-124140.04111045462</v>
      </c>
      <c r="N36" s="6">
        <v>-123184.88440569073</v>
      </c>
      <c r="O36" s="6">
        <v>-122525.90941137567</v>
      </c>
      <c r="P36" s="6">
        <v>-128385.55823151834</v>
      </c>
      <c r="Q36" s="6">
        <v>-121182.07152467496</v>
      </c>
      <c r="R36" s="5">
        <f t="shared" si="1"/>
        <v>-134716.1482061882</v>
      </c>
      <c r="S36" s="6" t="b">
        <f t="shared" si="2"/>
        <v>0</v>
      </c>
    </row>
    <row r="37" spans="1:19" s="6" customFormat="1" ht="15" x14ac:dyDescent="0.2">
      <c r="A37">
        <f t="shared" si="0"/>
        <v>34</v>
      </c>
      <c r="B37">
        <f>'WL Base'!B18</f>
        <v>-140226.52335623585</v>
      </c>
      <c r="C37" s="6">
        <v>-132088.03334517131</v>
      </c>
      <c r="D37" s="6">
        <v>-138629.77493019158</v>
      </c>
      <c r="E37" s="6">
        <v>-137711.97089895411</v>
      </c>
      <c r="F37" s="6">
        <v>-136754.06322974269</v>
      </c>
      <c r="G37" s="6">
        <v>-130629.67616112475</v>
      </c>
      <c r="H37" s="6">
        <v>-129898.38802814476</v>
      </c>
      <c r="I37" s="6">
        <v>-128915.37425751313</v>
      </c>
      <c r="J37" s="6">
        <v>-136161.75262639712</v>
      </c>
      <c r="K37" s="6">
        <v>-135193.41296749783</v>
      </c>
      <c r="L37" s="6">
        <v>-134340.68505786045</v>
      </c>
      <c r="M37" s="6">
        <v>-128481.26056649224</v>
      </c>
      <c r="N37" s="6">
        <v>-127488.04967057414</v>
      </c>
      <c r="O37" s="6">
        <v>-126815.37074083704</v>
      </c>
      <c r="P37" s="6">
        <v>-132825.47608037744</v>
      </c>
      <c r="Q37" s="6">
        <v>-125428.29721392813</v>
      </c>
      <c r="R37" s="5">
        <f t="shared" si="1"/>
        <v>-139340.51736580813</v>
      </c>
      <c r="S37" s="6" t="b">
        <f t="shared" si="2"/>
        <v>0</v>
      </c>
    </row>
    <row r="38" spans="1:19" s="6" customFormat="1" ht="15" x14ac:dyDescent="0.2">
      <c r="A38">
        <f t="shared" si="0"/>
        <v>35</v>
      </c>
      <c r="B38">
        <f>'WL Base'!B19</f>
        <v>-145030.60488657499</v>
      </c>
      <c r="C38" s="6">
        <v>-136682.43392610361</v>
      </c>
      <c r="D38" s="6">
        <v>-143385.55229799837</v>
      </c>
      <c r="E38" s="6">
        <v>-142450.65215366436</v>
      </c>
      <c r="F38" s="6">
        <v>-141452.8282866372</v>
      </c>
      <c r="G38" s="6">
        <v>-135178.05122609533</v>
      </c>
      <c r="H38" s="6">
        <v>-134431.85414097915</v>
      </c>
      <c r="I38" s="6">
        <v>-133409.44317629057</v>
      </c>
      <c r="J38" s="6">
        <v>-140852.99761261401</v>
      </c>
      <c r="K38" s="6">
        <v>-139844.52172425538</v>
      </c>
      <c r="L38" s="6">
        <v>-138975.95782081637</v>
      </c>
      <c r="M38" s="6">
        <v>-132969.60163236471</v>
      </c>
      <c r="N38" s="6">
        <v>-131936.73731274129</v>
      </c>
      <c r="O38" s="6">
        <v>-131250.4785298834</v>
      </c>
      <c r="P38" s="6">
        <v>-137413.97438635831</v>
      </c>
      <c r="Q38" s="6">
        <v>-129818.92830606333</v>
      </c>
      <c r="R38" s="5">
        <f t="shared" si="1"/>
        <v>-144117.73512563718</v>
      </c>
      <c r="S38" s="6" t="b">
        <f t="shared" si="2"/>
        <v>0</v>
      </c>
    </row>
    <row r="39" spans="1:19" s="6" customFormat="1" ht="15" x14ac:dyDescent="0.2">
      <c r="A39">
        <f t="shared" si="0"/>
        <v>36</v>
      </c>
      <c r="B39">
        <f>'WL Base'!B20</f>
        <v>-149993.33236070635</v>
      </c>
      <c r="C39" s="6">
        <v>-141431.29635713165</v>
      </c>
      <c r="D39" s="6">
        <v>-148298.71535782461</v>
      </c>
      <c r="E39" s="6">
        <v>-147346.96578357875</v>
      </c>
      <c r="F39" s="6">
        <v>-146307.47700535698</v>
      </c>
      <c r="G39" s="6">
        <v>-139879.61254165103</v>
      </c>
      <c r="H39" s="6">
        <v>-139118.65469948886</v>
      </c>
      <c r="I39" s="6">
        <v>-138055.18120631651</v>
      </c>
      <c r="J39" s="6">
        <v>-145700.60663774161</v>
      </c>
      <c r="K39" s="6">
        <v>-144650.24665364518</v>
      </c>
      <c r="L39" s="6">
        <v>-143766.08465369628</v>
      </c>
      <c r="M39" s="6">
        <v>-137610.00179053983</v>
      </c>
      <c r="N39" s="6">
        <v>-136535.81640323755</v>
      </c>
      <c r="O39" s="6">
        <v>-135836.12983211523</v>
      </c>
      <c r="P39" s="6">
        <v>-142156.05393904826</v>
      </c>
      <c r="Q39" s="6">
        <v>-134358.82757729842</v>
      </c>
      <c r="R39" s="5">
        <f t="shared" si="1"/>
        <v>-149052.894664208</v>
      </c>
      <c r="S39" s="6" t="b">
        <f t="shared" si="2"/>
        <v>0</v>
      </c>
    </row>
    <row r="40" spans="1:19" s="6" customFormat="1" ht="15" x14ac:dyDescent="0.2">
      <c r="A40">
        <f t="shared" si="0"/>
        <v>37</v>
      </c>
      <c r="B40">
        <f>'WL Base'!B21</f>
        <v>-155117.62750670433</v>
      </c>
      <c r="C40" s="6">
        <v>-146338.05509948349</v>
      </c>
      <c r="D40" s="6">
        <v>-153372.22748255209</v>
      </c>
      <c r="E40" s="6">
        <v>-152404.03660919666</v>
      </c>
      <c r="F40" s="6">
        <v>-151321.01879638952</v>
      </c>
      <c r="G40" s="6">
        <v>-144737.81610631477</v>
      </c>
      <c r="H40" s="6">
        <v>-143962.36882323539</v>
      </c>
      <c r="I40" s="6">
        <v>-142856.06728195926</v>
      </c>
      <c r="J40" s="6">
        <v>-150707.73885859406</v>
      </c>
      <c r="K40" s="6">
        <v>-149613.63309797778</v>
      </c>
      <c r="L40" s="6">
        <v>-148714.26237005182</v>
      </c>
      <c r="M40" s="6">
        <v>-142406.05617871296</v>
      </c>
      <c r="N40" s="6">
        <v>-141288.78301621045</v>
      </c>
      <c r="O40" s="6">
        <v>-140575.93640689299</v>
      </c>
      <c r="P40" s="6">
        <v>-147054.94067935317</v>
      </c>
      <c r="Q40" s="6">
        <v>-139051.61881225574</v>
      </c>
      <c r="R40" s="5">
        <f t="shared" si="1"/>
        <v>-154148.94016689842</v>
      </c>
      <c r="S40" s="6" t="b">
        <f t="shared" si="2"/>
        <v>0</v>
      </c>
    </row>
    <row r="41" spans="1:19" s="6" customFormat="1" ht="15" x14ac:dyDescent="0.2">
      <c r="A41">
        <f t="shared" si="0"/>
        <v>38</v>
      </c>
      <c r="B41">
        <f>'WL Base'!B22</f>
        <v>-160402.03298875273</v>
      </c>
      <c r="C41" s="6">
        <v>-151402.98120153701</v>
      </c>
      <c r="D41" s="6">
        <v>-158604.81763746982</v>
      </c>
      <c r="E41" s="6">
        <v>-157621.00169837778</v>
      </c>
      <c r="F41" s="6">
        <v>-156492.39471568569</v>
      </c>
      <c r="G41" s="6">
        <v>-149753.06112480539</v>
      </c>
      <c r="H41" s="6">
        <v>-148963.7007930582</v>
      </c>
      <c r="I41" s="6">
        <v>-147812.64585496881</v>
      </c>
      <c r="J41" s="6">
        <v>-155873.69820936676</v>
      </c>
      <c r="K41" s="6">
        <v>-154733.79302813153</v>
      </c>
      <c r="L41" s="6">
        <v>-153819.98466526769</v>
      </c>
      <c r="M41" s="6">
        <v>-147358.58264943887</v>
      </c>
      <c r="N41" s="6">
        <v>-146196.29810581642</v>
      </c>
      <c r="O41" s="6">
        <v>-145470.84461983241</v>
      </c>
      <c r="P41" s="6">
        <v>-152110.28105118993</v>
      </c>
      <c r="Q41" s="6">
        <v>-143898.35128333489</v>
      </c>
      <c r="R41" s="5">
        <f t="shared" si="1"/>
        <v>-159404.51614794318</v>
      </c>
      <c r="S41" s="6" t="b">
        <f t="shared" si="2"/>
        <v>0</v>
      </c>
    </row>
    <row r="42" spans="1:19" s="6" customFormat="1" ht="15" x14ac:dyDescent="0.2">
      <c r="A42">
        <f t="shared" si="0"/>
        <v>39</v>
      </c>
      <c r="B42">
        <f>'WL Base'!B23</f>
        <v>-165848.21819650565</v>
      </c>
      <c r="C42" s="6">
        <v>-156628.59029734513</v>
      </c>
      <c r="D42" s="6">
        <v>-163998.24373146106</v>
      </c>
      <c r="E42" s="6">
        <v>-162999.87081372793</v>
      </c>
      <c r="F42" s="6">
        <v>-161823.4625782276</v>
      </c>
      <c r="G42" s="6">
        <v>-154927.92194994618</v>
      </c>
      <c r="H42" s="6">
        <v>-154125.42026332064</v>
      </c>
      <c r="I42" s="6">
        <v>-152927.5568800272</v>
      </c>
      <c r="J42" s="6">
        <v>-161200.5716713611</v>
      </c>
      <c r="K42" s="6">
        <v>-160012.66402462285</v>
      </c>
      <c r="L42" s="6">
        <v>-159085.42543815984</v>
      </c>
      <c r="M42" s="6">
        <v>-152470.40079534473</v>
      </c>
      <c r="N42" s="6">
        <v>-151261.05343297671</v>
      </c>
      <c r="O42" s="6">
        <v>-150523.72959175642</v>
      </c>
      <c r="P42" s="6">
        <v>-157324.31814853</v>
      </c>
      <c r="Q42" s="6">
        <v>-148901.94373432916</v>
      </c>
      <c r="R42" s="5">
        <f t="shared" si="1"/>
        <v>-164821.34019421204</v>
      </c>
      <c r="S42" s="6" t="b">
        <f t="shared" si="2"/>
        <v>0</v>
      </c>
    </row>
    <row r="43" spans="1:19" s="6" customFormat="1" ht="15" x14ac:dyDescent="0.2">
      <c r="A43">
        <f t="shared" si="0"/>
        <v>40</v>
      </c>
      <c r="B43">
        <f>'WL Base'!B24</f>
        <v>-171461.88850916841</v>
      </c>
      <c r="C43" s="6">
        <v>-162020.35560461201</v>
      </c>
      <c r="D43" s="6">
        <v>-169558.17408968526</v>
      </c>
      <c r="E43" s="6">
        <v>-168546.35984047016</v>
      </c>
      <c r="F43" s="6">
        <v>-167319.84645225402</v>
      </c>
      <c r="G43" s="6">
        <v>-160267.83897045869</v>
      </c>
      <c r="H43" s="6">
        <v>-159453.01528577966</v>
      </c>
      <c r="I43" s="6">
        <v>-158206.20128365664</v>
      </c>
      <c r="J43" s="6">
        <v>-166694.03713333808</v>
      </c>
      <c r="K43" s="6">
        <v>-165455.83271499554</v>
      </c>
      <c r="L43" s="6">
        <v>-164516.21723809166</v>
      </c>
      <c r="M43" s="6">
        <v>-157746.96466328588</v>
      </c>
      <c r="N43" s="6">
        <v>-156488.41634022378</v>
      </c>
      <c r="O43" s="6">
        <v>-155740.00456811133</v>
      </c>
      <c r="P43" s="6">
        <v>-162702.64620093268</v>
      </c>
      <c r="Q43" s="6">
        <v>-154067.7747477979</v>
      </c>
      <c r="R43" s="5">
        <f t="shared" si="1"/>
        <v>-170405.09695919196</v>
      </c>
      <c r="S43" s="6" t="b">
        <f t="shared" si="2"/>
        <v>0</v>
      </c>
    </row>
    <row r="44" spans="1:19" s="6" customFormat="1" ht="15" x14ac:dyDescent="0.2">
      <c r="A44">
        <f t="shared" si="0"/>
        <v>41</v>
      </c>
      <c r="B44">
        <f>'WL Base'!B25</f>
        <v>-177248.44546282096</v>
      </c>
      <c r="C44" s="6">
        <v>-167583.56841736072</v>
      </c>
      <c r="D44" s="6">
        <v>-175289.98750919726</v>
      </c>
      <c r="E44" s="6">
        <v>-174261.30779702376</v>
      </c>
      <c r="F44" s="6">
        <v>-172986.89728855476</v>
      </c>
      <c r="G44" s="6">
        <v>-165778.08117676841</v>
      </c>
      <c r="H44" s="6">
        <v>-164948.42377874735</v>
      </c>
      <c r="I44" s="6">
        <v>-163653.82063886098</v>
      </c>
      <c r="J44" s="6">
        <v>-172355.05604284527</v>
      </c>
      <c r="K44" s="6">
        <v>-171068.62592947923</v>
      </c>
      <c r="L44" s="6">
        <v>-170113.46036140522</v>
      </c>
      <c r="M44" s="6">
        <v>-163190.29723924893</v>
      </c>
      <c r="N44" s="6">
        <v>-161883.60457512748</v>
      </c>
      <c r="O44" s="6">
        <v>-161121.78835840389</v>
      </c>
      <c r="P44" s="6">
        <v>-168246.4769368344</v>
      </c>
      <c r="Q44" s="6">
        <v>-159398.03948315882</v>
      </c>
      <c r="R44" s="5">
        <f t="shared" si="1"/>
        <v>-176161.17510489828</v>
      </c>
      <c r="S44" s="6" t="b">
        <f t="shared" si="2"/>
        <v>0</v>
      </c>
    </row>
    <row r="45" spans="1:19" s="6" customFormat="1" ht="15" x14ac:dyDescent="0.2">
      <c r="A45">
        <f t="shared" si="0"/>
        <v>42</v>
      </c>
      <c r="B45">
        <f>'WL Base'!B26</f>
        <v>-183209.17501533605</v>
      </c>
      <c r="C45" s="6">
        <v>-173320.50690688225</v>
      </c>
      <c r="D45" s="6">
        <v>-181195.08227552965</v>
      </c>
      <c r="E45" s="6">
        <v>-180150.49936562649</v>
      </c>
      <c r="F45" s="6">
        <v>-178826.14066355518</v>
      </c>
      <c r="G45" s="6">
        <v>-171461.00554441352</v>
      </c>
      <c r="H45" s="6">
        <v>-170617.23206472441</v>
      </c>
      <c r="I45" s="6">
        <v>-169272.86055699486</v>
      </c>
      <c r="J45" s="6">
        <v>-178189.38130987479</v>
      </c>
      <c r="K45" s="6">
        <v>-176852.67130727466</v>
      </c>
      <c r="L45" s="6">
        <v>-175882.86951985557</v>
      </c>
      <c r="M45" s="6">
        <v>-168805.95647703417</v>
      </c>
      <c r="N45" s="6">
        <v>-167449.1342537876</v>
      </c>
      <c r="O45" s="6">
        <v>-166674.60454744031</v>
      </c>
      <c r="P45" s="6">
        <v>-173961.49254500214</v>
      </c>
      <c r="Q45" s="6">
        <v>-164898.23205589893</v>
      </c>
      <c r="R45" s="5">
        <f t="shared" si="1"/>
        <v>-182090.92186542877</v>
      </c>
      <c r="S45" s="6" t="b">
        <f t="shared" si="2"/>
        <v>0</v>
      </c>
    </row>
    <row r="46" spans="1:19" s="6" customFormat="1" ht="15" x14ac:dyDescent="0.2">
      <c r="A46">
        <f t="shared" si="0"/>
        <v>43</v>
      </c>
      <c r="B46">
        <f>'WL Base'!B27</f>
        <v>-189351.72143897408</v>
      </c>
      <c r="C46" s="6">
        <v>-179238.17392805059</v>
      </c>
      <c r="D46" s="6">
        <v>-187281.0172953124</v>
      </c>
      <c r="E46" s="6">
        <v>-186221.46957841999</v>
      </c>
      <c r="F46" s="6">
        <v>-184845.03569832278</v>
      </c>
      <c r="G46" s="6">
        <v>-177323.54675140354</v>
      </c>
      <c r="H46" s="6">
        <v>-176466.36985133489</v>
      </c>
      <c r="I46" s="6">
        <v>-175070.17560172276</v>
      </c>
      <c r="J46" s="6">
        <v>-184204.46546814204</v>
      </c>
      <c r="K46" s="6">
        <v>-182815.34532394074</v>
      </c>
      <c r="L46" s="6">
        <v>-181831.80075389755</v>
      </c>
      <c r="M46" s="6">
        <v>-174600.80556818293</v>
      </c>
      <c r="N46" s="6">
        <v>-173191.79324030902</v>
      </c>
      <c r="O46" s="6">
        <v>-172405.23812762249</v>
      </c>
      <c r="P46" s="6">
        <v>-179854.96909889125</v>
      </c>
      <c r="Q46" s="6">
        <v>-170575.07232403348</v>
      </c>
      <c r="R46" s="5">
        <f t="shared" si="1"/>
        <v>-188201.93425590353</v>
      </c>
      <c r="S46" s="6" t="b">
        <f t="shared" si="2"/>
        <v>0</v>
      </c>
    </row>
    <row r="47" spans="1:19" s="6" customFormat="1" ht="15" x14ac:dyDescent="0.2">
      <c r="A47">
        <f t="shared" si="0"/>
        <v>44</v>
      </c>
      <c r="B47">
        <f>'WL Base'!B28</f>
        <v>-195678.12041409544</v>
      </c>
      <c r="C47" s="6">
        <v>-185339.4311160483</v>
      </c>
      <c r="D47" s="6">
        <v>-193549.92460583051</v>
      </c>
      <c r="E47" s="6">
        <v>-192476.58185662335</v>
      </c>
      <c r="F47" s="6">
        <v>-191045.823432957</v>
      </c>
      <c r="G47" s="6">
        <v>-183368.63507026425</v>
      </c>
      <c r="H47" s="6">
        <v>-182498.95492958027</v>
      </c>
      <c r="I47" s="6">
        <v>-181048.77301843648</v>
      </c>
      <c r="J47" s="6">
        <v>-190402.75801107261</v>
      </c>
      <c r="K47" s="6">
        <v>-188958.97624645825</v>
      </c>
      <c r="L47" s="6">
        <v>-187962.80070193816</v>
      </c>
      <c r="M47" s="6">
        <v>-180578.02253598042</v>
      </c>
      <c r="N47" s="6">
        <v>-179114.64980455054</v>
      </c>
      <c r="O47" s="6">
        <v>-178316.93442512167</v>
      </c>
      <c r="P47" s="6">
        <v>-185929.53078411779</v>
      </c>
      <c r="Q47" s="6">
        <v>-176431.85876114503</v>
      </c>
      <c r="R47" s="5">
        <f t="shared" si="1"/>
        <v>-194496.30047749146</v>
      </c>
      <c r="S47" s="6" t="b">
        <f t="shared" si="2"/>
        <v>0</v>
      </c>
    </row>
    <row r="48" spans="1:19" s="6" customFormat="1" ht="15" x14ac:dyDescent="0.2">
      <c r="A48">
        <f t="shared" si="0"/>
        <v>45</v>
      </c>
      <c r="B48">
        <f>'WL Base'!B29</f>
        <v>-202192.81837166628</v>
      </c>
      <c r="C48" s="6">
        <v>-191628.94718281858</v>
      </c>
      <c r="D48" s="6">
        <v>-200006.27473436695</v>
      </c>
      <c r="E48" s="6">
        <v>-198920.44483678529</v>
      </c>
      <c r="F48" s="6">
        <v>-197433.00041080106</v>
      </c>
      <c r="G48" s="6">
        <v>-189600.95448928632</v>
      </c>
      <c r="H48" s="6">
        <v>-188719.79094999249</v>
      </c>
      <c r="I48" s="6">
        <v>-187213.35250650242</v>
      </c>
      <c r="J48" s="6">
        <v>-196788.88656327009</v>
      </c>
      <c r="K48" s="6">
        <v>-195288.08035156323</v>
      </c>
      <c r="L48" s="6">
        <v>-194280.51709902746</v>
      </c>
      <c r="M48" s="6">
        <v>-186742.42175478878</v>
      </c>
      <c r="N48" s="6">
        <v>-185222.41486083608</v>
      </c>
      <c r="O48" s="6">
        <v>-184414.51828089272</v>
      </c>
      <c r="P48" s="6">
        <v>-192189.84023608587</v>
      </c>
      <c r="Q48" s="6">
        <v>-182473.42314608459</v>
      </c>
      <c r="R48" s="5">
        <f t="shared" si="1"/>
        <v>-200978.47981406562</v>
      </c>
      <c r="S48" s="6" t="b">
        <f t="shared" si="2"/>
        <v>0</v>
      </c>
    </row>
    <row r="49" spans="1:19" s="6" customFormat="1" ht="15" x14ac:dyDescent="0.2">
      <c r="A49">
        <f t="shared" si="0"/>
        <v>46</v>
      </c>
      <c r="B49">
        <f>'WL Base'!B30</f>
        <v>-208899.6777342323</v>
      </c>
      <c r="C49" s="6">
        <v>-198110.96683812805</v>
      </c>
      <c r="D49" s="6">
        <v>-206653.97644363748</v>
      </c>
      <c r="E49" s="6">
        <v>-205557.1428463464</v>
      </c>
      <c r="F49" s="6">
        <v>-204010.52701986607</v>
      </c>
      <c r="G49" s="6">
        <v>-196024.78275772469</v>
      </c>
      <c r="H49" s="6">
        <v>-195133.30568098382</v>
      </c>
      <c r="I49" s="6">
        <v>-193568.22794773336</v>
      </c>
      <c r="J49" s="6">
        <v>-203366.97506516136</v>
      </c>
      <c r="K49" s="6">
        <v>-201806.65863627355</v>
      </c>
      <c r="L49" s="6">
        <v>-200789.11773091482</v>
      </c>
      <c r="M49" s="6">
        <v>-193098.458145574</v>
      </c>
      <c r="N49" s="6">
        <v>-191519.43012874716</v>
      </c>
      <c r="O49" s="6">
        <v>-190702.47396055618</v>
      </c>
      <c r="P49" s="6">
        <v>-198640.09947988938</v>
      </c>
      <c r="Q49" s="6">
        <v>-188704.27204111981</v>
      </c>
      <c r="R49" s="5">
        <f t="shared" si="1"/>
        <v>-207652.3597661411</v>
      </c>
      <c r="S49" s="6" t="b">
        <f t="shared" si="2"/>
        <v>0</v>
      </c>
    </row>
    <row r="50" spans="1:19" s="6" customFormat="1" ht="15" x14ac:dyDescent="0.2">
      <c r="A50">
        <f t="shared" si="0"/>
        <v>47</v>
      </c>
      <c r="B50">
        <f>'WL Base'!B31</f>
        <v>-215803.8291413913</v>
      </c>
      <c r="C50" s="6">
        <v>-204790.70832068802</v>
      </c>
      <c r="D50" s="6">
        <v>-213498.17106986031</v>
      </c>
      <c r="E50" s="6">
        <v>-212391.95032305905</v>
      </c>
      <c r="F50" s="6">
        <v>-210783.55529263086</v>
      </c>
      <c r="G50" s="6">
        <v>-202645.34480149279</v>
      </c>
      <c r="H50" s="6">
        <v>-201744.84374185742</v>
      </c>
      <c r="I50" s="6">
        <v>-200118.63014569524</v>
      </c>
      <c r="J50" s="6">
        <v>-210142.30443336538</v>
      </c>
      <c r="K50" s="6">
        <v>-208519.87045717216</v>
      </c>
      <c r="L50" s="6">
        <v>-207493.8893130635</v>
      </c>
      <c r="M50" s="6">
        <v>-199651.4789885653</v>
      </c>
      <c r="N50" s="6">
        <v>-198010.9296484036</v>
      </c>
      <c r="O50" s="6">
        <v>-197186.14996859001</v>
      </c>
      <c r="P50" s="6">
        <v>-205285.59853014926</v>
      </c>
      <c r="Q50" s="6">
        <v>-195129.75338015138</v>
      </c>
      <c r="R50" s="5">
        <f t="shared" si="1"/>
        <v>-214523.076485695</v>
      </c>
      <c r="S50" s="6" t="b">
        <f t="shared" si="2"/>
        <v>0</v>
      </c>
    </row>
    <row r="51" spans="1:19" s="6" customFormat="1" ht="15" x14ac:dyDescent="0.2">
      <c r="A51">
        <f t="shared" si="0"/>
        <v>48</v>
      </c>
      <c r="B51">
        <f>'WL Base'!B32</f>
        <v>-222904.79336649011</v>
      </c>
      <c r="C51" s="6">
        <v>-211669.12115708427</v>
      </c>
      <c r="D51" s="6">
        <v>-220538.56731889147</v>
      </c>
      <c r="E51" s="6">
        <v>-219424.96555405838</v>
      </c>
      <c r="F51" s="6">
        <v>-217752.00854374887</v>
      </c>
      <c r="G51" s="6">
        <v>-209463.73456759212</v>
      </c>
      <c r="H51" s="6">
        <v>-208555.8181901775</v>
      </c>
      <c r="I51" s="6">
        <v>-206865.81727269472</v>
      </c>
      <c r="J51" s="6">
        <v>-217115.14411972262</v>
      </c>
      <c r="K51" s="6">
        <v>-215427.81258298541</v>
      </c>
      <c r="L51" s="6">
        <v>-214395.29652585121</v>
      </c>
      <c r="M51" s="6">
        <v>-206403.02780697774</v>
      </c>
      <c r="N51" s="6">
        <v>-204698.30374262991</v>
      </c>
      <c r="O51" s="6">
        <v>-203867.2379531693</v>
      </c>
      <c r="P51" s="6">
        <v>-212126.95966138874</v>
      </c>
      <c r="Q51" s="6">
        <v>-201751.67780911029</v>
      </c>
      <c r="R51" s="5">
        <f t="shared" si="1"/>
        <v>-221590.25363558996</v>
      </c>
      <c r="S51" s="6" t="b">
        <f t="shared" si="2"/>
        <v>0</v>
      </c>
    </row>
    <row r="52" spans="1:19" s="6" customFormat="1" ht="15" x14ac:dyDescent="0.2">
      <c r="A52">
        <f t="shared" si="0"/>
        <v>49</v>
      </c>
      <c r="B52">
        <f>'WL Base'!B33</f>
        <v>-230202.30189376589</v>
      </c>
      <c r="C52" s="6">
        <v>-218747.27013660682</v>
      </c>
      <c r="D52" s="6">
        <v>-227775.0796571594</v>
      </c>
      <c r="E52" s="6">
        <v>-226656.49715094976</v>
      </c>
      <c r="F52" s="6">
        <v>-224916.01033931121</v>
      </c>
      <c r="G52" s="6">
        <v>-216481.16029342887</v>
      </c>
      <c r="H52" s="6">
        <v>-215567.76461777455</v>
      </c>
      <c r="I52" s="6">
        <v>-213811.16080079964</v>
      </c>
      <c r="J52" s="6">
        <v>-224285.96938194995</v>
      </c>
      <c r="K52" s="6">
        <v>-222530.77769299218</v>
      </c>
      <c r="L52" s="6">
        <v>-221494.00482388929</v>
      </c>
      <c r="M52" s="6">
        <v>-213354.76980001805</v>
      </c>
      <c r="N52" s="6">
        <v>-211583.05532712053</v>
      </c>
      <c r="O52" s="6">
        <v>-210747.55036224239</v>
      </c>
      <c r="P52" s="6">
        <v>-219165.00195475717</v>
      </c>
      <c r="Q52" s="6">
        <v>-208571.97614637896</v>
      </c>
      <c r="R52" s="5">
        <f t="shared" si="1"/>
        <v>-228853.72291153274</v>
      </c>
      <c r="S52" s="6" t="b">
        <f t="shared" si="2"/>
        <v>0</v>
      </c>
    </row>
    <row r="53" spans="1:19" s="6" customFormat="1" ht="15" x14ac:dyDescent="0.2">
      <c r="A53">
        <f t="shared" si="0"/>
        <v>50</v>
      </c>
      <c r="B53">
        <f>'WL Base'!B34</f>
        <v>-237701.54665267907</v>
      </c>
      <c r="C53" s="6">
        <v>-226030.39268386672</v>
      </c>
      <c r="D53" s="6">
        <v>-235212.91758696924</v>
      </c>
      <c r="E53" s="6">
        <v>-234091.92667248566</v>
      </c>
      <c r="F53" s="6">
        <v>-232280.78911903751</v>
      </c>
      <c r="G53" s="6">
        <v>-223702.87633462233</v>
      </c>
      <c r="H53" s="6">
        <v>-222786.09642355947</v>
      </c>
      <c r="I53" s="6">
        <v>-220959.93295748578</v>
      </c>
      <c r="J53" s="6">
        <v>-231660.17466274908</v>
      </c>
      <c r="K53" s="6">
        <v>-229834.0085234429</v>
      </c>
      <c r="L53" s="6">
        <v>-228795.42210544966</v>
      </c>
      <c r="M53" s="6">
        <v>-220512.13049837333</v>
      </c>
      <c r="N53" s="6">
        <v>-218670.46979738609</v>
      </c>
      <c r="O53" s="6">
        <v>-217832.52501877042</v>
      </c>
      <c r="P53" s="6">
        <v>-226405.14306917385</v>
      </c>
      <c r="Q53" s="6">
        <v>-215596.09479114399</v>
      </c>
      <c r="R53" s="5">
        <f t="shared" si="1"/>
        <v>-236318.68560718987</v>
      </c>
      <c r="S53" s="6" t="b">
        <f t="shared" si="2"/>
        <v>0</v>
      </c>
    </row>
    <row r="54" spans="1:19" s="6" customFormat="1" ht="15" x14ac:dyDescent="0.2">
      <c r="A54">
        <f t="shared" si="0"/>
        <v>51</v>
      </c>
      <c r="B54">
        <f>'WL Base'!B35</f>
        <v>-245405.24896198843</v>
      </c>
      <c r="C54" s="6">
        <v>-233521.82178231029</v>
      </c>
      <c r="D54" s="6">
        <v>-242854.89853380533</v>
      </c>
      <c r="E54" s="6">
        <v>-241724.73587649385</v>
      </c>
      <c r="F54" s="6">
        <v>-239849.27174020562</v>
      </c>
      <c r="G54" s="6">
        <v>-231132.29520267778</v>
      </c>
      <c r="H54" s="6">
        <v>-230207.0092984931</v>
      </c>
      <c r="I54" s="6">
        <v>-228315.63619618927</v>
      </c>
      <c r="J54" s="6">
        <v>-239231.62129935564</v>
      </c>
      <c r="K54" s="6">
        <v>-237340.52006653696</v>
      </c>
      <c r="L54" s="6">
        <v>-236293.8452746798</v>
      </c>
      <c r="M54" s="6">
        <v>-227871.60649551827</v>
      </c>
      <c r="N54" s="6">
        <v>-225964.12153102749</v>
      </c>
      <c r="O54" s="6">
        <v>-225119.00298431059</v>
      </c>
      <c r="P54" s="6">
        <v>-233842.03375112696</v>
      </c>
      <c r="Q54" s="6">
        <v>-222821.15396418949</v>
      </c>
      <c r="R54" s="5">
        <f t="shared" si="1"/>
        <v>-243987.91558510138</v>
      </c>
      <c r="S54" s="6" t="b">
        <f t="shared" si="2"/>
        <v>0</v>
      </c>
    </row>
    <row r="55" spans="1:19" s="6" customFormat="1" ht="15" x14ac:dyDescent="0.2">
      <c r="A55">
        <f t="shared" si="0"/>
        <v>52</v>
      </c>
      <c r="B55">
        <f>'WL Base'!B36</f>
        <v>-253317.89296328704</v>
      </c>
      <c r="C55" s="6">
        <v>-241226.24909902478</v>
      </c>
      <c r="D55" s="6">
        <v>-250705.55161316635</v>
      </c>
      <c r="E55" s="6">
        <v>-249568.22209064575</v>
      </c>
      <c r="F55" s="6">
        <v>-247626.03804078247</v>
      </c>
      <c r="G55" s="6">
        <v>-238774.14952326458</v>
      </c>
      <c r="H55" s="6">
        <v>-237842.03347186887</v>
      </c>
      <c r="I55" s="6">
        <v>-235883.04882780788</v>
      </c>
      <c r="J55" s="6">
        <v>-247013.38347038889</v>
      </c>
      <c r="K55" s="6">
        <v>-245054.93255746196</v>
      </c>
      <c r="L55" s="6">
        <v>-244002.09057664717</v>
      </c>
      <c r="M55" s="6">
        <v>-235444.55821290589</v>
      </c>
      <c r="N55" s="6">
        <v>-233468.82479826375</v>
      </c>
      <c r="O55" s="6">
        <v>-232618.14790896961</v>
      </c>
      <c r="P55" s="6">
        <v>-241488.27903170159</v>
      </c>
      <c r="Q55" s="6">
        <v>-230258.15576605822</v>
      </c>
      <c r="R55" s="5">
        <f t="shared" si="1"/>
        <v>-251865.92146399835</v>
      </c>
      <c r="S55" s="6" t="b">
        <f t="shared" si="2"/>
        <v>0</v>
      </c>
    </row>
    <row r="56" spans="1:19" s="6" customFormat="1" ht="15" x14ac:dyDescent="0.2">
      <c r="A56">
        <f t="shared" si="0"/>
        <v>53</v>
      </c>
      <c r="B56">
        <f>'WL Base'!B37</f>
        <v>-261437.36261674773</v>
      </c>
      <c r="C56" s="6">
        <v>-249143.1858902674</v>
      </c>
      <c r="D56" s="6">
        <v>-258763.00625738094</v>
      </c>
      <c r="E56" s="6">
        <v>-257620.90708056782</v>
      </c>
      <c r="F56" s="6">
        <v>-255609.49926462999</v>
      </c>
      <c r="G56" s="6">
        <v>-246628.15225675429</v>
      </c>
      <c r="H56" s="6">
        <v>-245691.21754890046</v>
      </c>
      <c r="I56" s="6">
        <v>-243662.11462547767</v>
      </c>
      <c r="J56" s="6">
        <v>-255004.21209151216</v>
      </c>
      <c r="K56" s="6">
        <v>-252975.88624235283</v>
      </c>
      <c r="L56" s="6">
        <v>-251919.17176376894</v>
      </c>
      <c r="M56" s="6">
        <v>-243231.22157417409</v>
      </c>
      <c r="N56" s="6">
        <v>-241184.71030905843</v>
      </c>
      <c r="O56" s="6">
        <v>-240330.40984183789</v>
      </c>
      <c r="P56" s="6">
        <v>-249343.10604821536</v>
      </c>
      <c r="Q56" s="6">
        <v>-237907.72347736001</v>
      </c>
      <c r="R56" s="5">
        <f t="shared" si="1"/>
        <v>-259950.72193193634</v>
      </c>
      <c r="S56" s="6" t="b">
        <f t="shared" si="2"/>
        <v>0</v>
      </c>
    </row>
    <row r="57" spans="1:19" s="6" customFormat="1" ht="15" x14ac:dyDescent="0.2">
      <c r="A57">
        <f t="shared" si="0"/>
        <v>54</v>
      </c>
      <c r="B57">
        <f>'WL Base'!B38</f>
        <v>-269761.21964480041</v>
      </c>
      <c r="C57" s="6">
        <v>-257271.80785227119</v>
      </c>
      <c r="D57" s="6">
        <v>-267025.07808098849</v>
      </c>
      <c r="E57" s="6">
        <v>-265881.02179810574</v>
      </c>
      <c r="F57" s="6">
        <v>-263797.76287775842</v>
      </c>
      <c r="G57" s="6">
        <v>-254693.69137554965</v>
      </c>
      <c r="H57" s="6">
        <v>-253754.30844878146</v>
      </c>
      <c r="I57" s="6">
        <v>-251652.46480888486</v>
      </c>
      <c r="J57" s="6">
        <v>-263202.57546053315</v>
      </c>
      <c r="K57" s="6">
        <v>-261101.72605291507</v>
      </c>
      <c r="L57" s="6">
        <v>-260043.82972286863</v>
      </c>
      <c r="M57" s="6">
        <v>-251231.54096675216</v>
      </c>
      <c r="N57" s="6">
        <v>-249111.60656748025</v>
      </c>
      <c r="O57" s="6">
        <v>-248255.9592170908</v>
      </c>
      <c r="P57" s="6">
        <v>-257405.47727666225</v>
      </c>
      <c r="Q57" s="6">
        <v>-245770.21067066319</v>
      </c>
      <c r="R57" s="5">
        <f t="shared" si="1"/>
        <v>-268240.01814453187</v>
      </c>
      <c r="S57" s="6" t="b">
        <f t="shared" si="2"/>
        <v>0</v>
      </c>
    </row>
    <row r="58" spans="1:19" s="6" customFormat="1" ht="15" x14ac:dyDescent="0.2">
      <c r="A58">
        <f t="shared" si="0"/>
        <v>55</v>
      </c>
      <c r="B58">
        <f>'WL Base'!B39</f>
        <v>-278290.03132573917</v>
      </c>
      <c r="C58" s="6">
        <v>-265613.58625439985</v>
      </c>
      <c r="D58" s="6">
        <v>-275492.49743551039</v>
      </c>
      <c r="E58" s="6">
        <v>-274349.6257778756</v>
      </c>
      <c r="F58" s="6">
        <v>-272191.74677961733</v>
      </c>
      <c r="G58" s="6">
        <v>-262972.38134617335</v>
      </c>
      <c r="H58" s="6">
        <v>-262033.21556642026</v>
      </c>
      <c r="I58" s="6">
        <v>-259855.87783031803</v>
      </c>
      <c r="J58" s="6">
        <v>-271609.68516978493</v>
      </c>
      <c r="K58" s="6">
        <v>-269433.52252454008</v>
      </c>
      <c r="L58" s="6">
        <v>-268377.45070237055</v>
      </c>
      <c r="M58" s="6">
        <v>-259447.55848692474</v>
      </c>
      <c r="N58" s="6">
        <v>-257251.4249053137</v>
      </c>
      <c r="O58" s="6">
        <v>-256396.98987317338</v>
      </c>
      <c r="P58" s="6">
        <v>-265676.92092062166</v>
      </c>
      <c r="Q58" s="6">
        <v>-253847.93395259345</v>
      </c>
      <c r="R58" s="5">
        <f t="shared" si="1"/>
        <v>-276734.46695695433</v>
      </c>
      <c r="S58" s="6" t="b">
        <f t="shared" si="2"/>
        <v>0</v>
      </c>
    </row>
    <row r="59" spans="1:19" s="6" customFormat="1" ht="15" x14ac:dyDescent="0.2">
      <c r="A59">
        <f t="shared" si="0"/>
        <v>56</v>
      </c>
      <c r="B59">
        <f>'WL Base'!B40</f>
        <v>-287019.77775328018</v>
      </c>
      <c r="C59" s="6">
        <v>-274166.28002950893</v>
      </c>
      <c r="D59" s="6">
        <v>-284161.5413616196</v>
      </c>
      <c r="E59" s="6">
        <v>-283023.49157086294</v>
      </c>
      <c r="F59" s="6">
        <v>-280788.07022193837</v>
      </c>
      <c r="G59" s="6">
        <v>-271462.23543138127</v>
      </c>
      <c r="H59" s="6">
        <v>-270526.38529060921</v>
      </c>
      <c r="I59" s="6">
        <v>-268270.65922632598</v>
      </c>
      <c r="J59" s="6">
        <v>-280222.59217982233</v>
      </c>
      <c r="K59" s="6">
        <v>-277968.17406944424</v>
      </c>
      <c r="L59" s="6">
        <v>-276917.40625154623</v>
      </c>
      <c r="M59" s="6">
        <v>-267877.95797602495</v>
      </c>
      <c r="N59" s="6">
        <v>-265602.70860317058</v>
      </c>
      <c r="O59" s="6">
        <v>-264752.45828026847</v>
      </c>
      <c r="P59" s="6">
        <v>-274155.06983335491</v>
      </c>
      <c r="Q59" s="6">
        <v>-262140.07134748396</v>
      </c>
      <c r="R59" s="5">
        <f t="shared" si="1"/>
        <v>-285430.21173657931</v>
      </c>
      <c r="S59" s="6" t="b">
        <f t="shared" si="2"/>
        <v>0</v>
      </c>
    </row>
    <row r="60" spans="1:19" s="6" customFormat="1" ht="15" x14ac:dyDescent="0.2">
      <c r="A60">
        <f t="shared" si="0"/>
        <v>57</v>
      </c>
      <c r="B60">
        <f>'WL Base'!B41</f>
        <v>-295946.11455319688</v>
      </c>
      <c r="C60" s="6">
        <v>-282927.27513453696</v>
      </c>
      <c r="D60" s="6">
        <v>-293028.16787405248</v>
      </c>
      <c r="E60" s="6">
        <v>-291899.09953462629</v>
      </c>
      <c r="F60" s="6">
        <v>-289583.04016566102</v>
      </c>
      <c r="G60" s="6">
        <v>-280160.9028841164</v>
      </c>
      <c r="H60" s="6">
        <v>-279231.92759713519</v>
      </c>
      <c r="I60" s="6">
        <v>-276894.76123972749</v>
      </c>
      <c r="J60" s="6">
        <v>-289038.06065673626</v>
      </c>
      <c r="K60" s="6">
        <v>-286702.27268137253</v>
      </c>
      <c r="L60" s="6">
        <v>-285660.78778113832</v>
      </c>
      <c r="M60" s="6">
        <v>-276521.09555045917</v>
      </c>
      <c r="N60" s="6">
        <v>-274163.65670203563</v>
      </c>
      <c r="O60" s="6">
        <v>-273321.0035482212</v>
      </c>
      <c r="P60" s="6">
        <v>-282837.28251218592</v>
      </c>
      <c r="Q60" s="6">
        <v>-270645.49226067722</v>
      </c>
      <c r="R60" s="5">
        <f t="shared" si="1"/>
        <v>-294323.07447937032</v>
      </c>
      <c r="S60" s="6" t="b">
        <f t="shared" si="2"/>
        <v>0</v>
      </c>
    </row>
    <row r="61" spans="1:19" s="6" customFormat="1" ht="15" x14ac:dyDescent="0.2">
      <c r="A61">
        <f t="shared" si="0"/>
        <v>58</v>
      </c>
      <c r="B61">
        <f>'WL Base'!B42</f>
        <v>-305076.06325702282</v>
      </c>
      <c r="C61" s="6">
        <v>-291902.99274438934</v>
      </c>
      <c r="D61" s="6">
        <v>-302099.36714860209</v>
      </c>
      <c r="E61" s="6">
        <v>-300983.60394719342</v>
      </c>
      <c r="F61" s="6">
        <v>-298583.61117379041</v>
      </c>
      <c r="G61" s="6">
        <v>-289074.79981371819</v>
      </c>
      <c r="H61" s="6">
        <v>-288156.43318037095</v>
      </c>
      <c r="I61" s="6">
        <v>-285734.59402529465</v>
      </c>
      <c r="J61" s="6">
        <v>-298063.21412395028</v>
      </c>
      <c r="K61" s="6">
        <v>-295642.74417930626</v>
      </c>
      <c r="L61" s="6">
        <v>-294614.68369806663</v>
      </c>
      <c r="M61" s="6">
        <v>-285383.55551782547</v>
      </c>
      <c r="N61" s="6">
        <v>-282940.67429512221</v>
      </c>
      <c r="O61" s="6">
        <v>-282109.20232810237</v>
      </c>
      <c r="P61" s="6">
        <v>-291730.61886262731</v>
      </c>
      <c r="Q61" s="6">
        <v>-279370.76674575947</v>
      </c>
      <c r="R61" s="5">
        <f t="shared" si="1"/>
        <v>-303420.05959009781</v>
      </c>
      <c r="S61" s="6" t="b">
        <f t="shared" si="2"/>
        <v>0</v>
      </c>
    </row>
    <row r="62" spans="1:19" s="6" customFormat="1" ht="15" x14ac:dyDescent="0.2">
      <c r="A62">
        <f t="shared" si="0"/>
        <v>59</v>
      </c>
      <c r="B62">
        <f>'WL Base'!B43</f>
        <v>-314413.45461355516</v>
      </c>
      <c r="C62" s="6">
        <v>-301097.2810893812</v>
      </c>
      <c r="D62" s="6">
        <v>-311379.03083660011</v>
      </c>
      <c r="E62" s="6">
        <v>-310281.18457028846</v>
      </c>
      <c r="F62" s="6">
        <v>-307793.74599365098</v>
      </c>
      <c r="G62" s="6">
        <v>-298207.84582292766</v>
      </c>
      <c r="H62" s="6">
        <v>-297304.09956326551</v>
      </c>
      <c r="I62" s="6">
        <v>-294794.15958897723</v>
      </c>
      <c r="J62" s="6">
        <v>-307302.28862778109</v>
      </c>
      <c r="K62" s="6">
        <v>-304793.60996214295</v>
      </c>
      <c r="L62" s="6">
        <v>-303783.3955803109</v>
      </c>
      <c r="M62" s="6">
        <v>-294469.60106365796</v>
      </c>
      <c r="N62" s="6">
        <v>-291937.83064942213</v>
      </c>
      <c r="O62" s="6">
        <v>-291121.39341095439</v>
      </c>
      <c r="P62" s="6">
        <v>-300839.43437268829</v>
      </c>
      <c r="Q62" s="6">
        <v>-288320.29512875987</v>
      </c>
      <c r="R62" s="5">
        <f t="shared" si="1"/>
        <v>-312725.03150630911</v>
      </c>
      <c r="S62" s="6" t="b">
        <f t="shared" si="2"/>
        <v>0</v>
      </c>
    </row>
    <row r="63" spans="1:19" s="6" customFormat="1" ht="15" x14ac:dyDescent="0.2">
      <c r="A63">
        <f t="shared" si="0"/>
        <v>60</v>
      </c>
      <c r="B63">
        <f>'WL Base'!B44</f>
        <v>-323957.69743892946</v>
      </c>
      <c r="C63" s="6">
        <v>-310510.35621996014</v>
      </c>
      <c r="D63" s="6">
        <v>-320866.7522617621</v>
      </c>
      <c r="E63" s="6">
        <v>-319791.88964397332</v>
      </c>
      <c r="F63" s="6">
        <v>-317213.25212354935</v>
      </c>
      <c r="G63" s="6">
        <v>-307560.43242410501</v>
      </c>
      <c r="H63" s="6">
        <v>-306675.73668125283</v>
      </c>
      <c r="I63" s="6">
        <v>-304074.05225232325</v>
      </c>
      <c r="J63" s="6">
        <v>-316755.50542651606</v>
      </c>
      <c r="K63" s="6">
        <v>-314154.85345533432</v>
      </c>
      <c r="L63" s="6">
        <v>-313167.34531056235</v>
      </c>
      <c r="M63" s="6">
        <v>-303780.20599664014</v>
      </c>
      <c r="N63" s="6">
        <v>-301155.88597186492</v>
      </c>
      <c r="O63" s="6">
        <v>-300358.73978615057</v>
      </c>
      <c r="P63" s="6">
        <v>-310164.31553786702</v>
      </c>
      <c r="Q63" s="6">
        <v>-297495.39493763063</v>
      </c>
      <c r="R63" s="5">
        <f t="shared" si="1"/>
        <v>-322237.5008395703</v>
      </c>
      <c r="S63" s="6" t="b">
        <f t="shared" si="2"/>
        <v>0</v>
      </c>
    </row>
    <row r="64" spans="1:19" s="6" customFormat="1" ht="15" x14ac:dyDescent="0.2">
      <c r="A64">
        <f t="shared" si="0"/>
        <v>61</v>
      </c>
      <c r="B64">
        <f>'WL Base'!B45</f>
        <v>-333691.5050314602</v>
      </c>
      <c r="C64" s="6">
        <v>-320128.68481572595</v>
      </c>
      <c r="D64" s="6">
        <v>-330545.89384218503</v>
      </c>
      <c r="E64" s="6">
        <v>-329479.15622459713</v>
      </c>
      <c r="F64" s="6">
        <v>-326826.24332775886</v>
      </c>
      <c r="G64" s="6">
        <v>-317119.59168538358</v>
      </c>
      <c r="H64" s="6">
        <v>-316242.14966745424</v>
      </c>
      <c r="I64" s="6">
        <v>-313561.95736220118</v>
      </c>
      <c r="J64" s="6">
        <v>-326387.50792861084</v>
      </c>
      <c r="K64" s="6">
        <v>-323711.20413246658</v>
      </c>
      <c r="L64" s="6">
        <v>-322732.57063174242</v>
      </c>
      <c r="M64" s="6">
        <v>-313287.20088349364</v>
      </c>
      <c r="N64" s="6">
        <v>-310583.06000882521</v>
      </c>
      <c r="O64" s="6">
        <v>-309794.25567423919</v>
      </c>
      <c r="P64" s="6">
        <v>-319672.44118587166</v>
      </c>
      <c r="Q64" s="6">
        <v>-306870.04777783336</v>
      </c>
      <c r="R64" s="5">
        <f t="shared" si="1"/>
        <v>-331940.538542505</v>
      </c>
      <c r="S64" s="6" t="b">
        <f t="shared" si="2"/>
        <v>0</v>
      </c>
    </row>
    <row r="65" spans="1:19" s="6" customFormat="1" ht="15" x14ac:dyDescent="0.2">
      <c r="A65">
        <f t="shared" si="0"/>
        <v>62</v>
      </c>
      <c r="B65">
        <f>'WL Base'!B46</f>
        <v>-343618.80417575472</v>
      </c>
      <c r="C65" s="6">
        <v>-329955.88560185343</v>
      </c>
      <c r="D65" s="6">
        <v>-340420.42160309496</v>
      </c>
      <c r="E65" s="6">
        <v>-339365.74581842736</v>
      </c>
      <c r="F65" s="6">
        <v>-336636.73325327074</v>
      </c>
      <c r="G65" s="6">
        <v>-326889.00668735913</v>
      </c>
      <c r="H65" s="6">
        <v>-326022.36337079713</v>
      </c>
      <c r="I65" s="6">
        <v>-323261.63372536219</v>
      </c>
      <c r="J65" s="6">
        <v>-336220.56828719471</v>
      </c>
      <c r="K65" s="6">
        <v>-333466.7163595435</v>
      </c>
      <c r="L65" s="6">
        <v>-332500.78066731739</v>
      </c>
      <c r="M65" s="6">
        <v>-323009.23554175213</v>
      </c>
      <c r="N65" s="6">
        <v>-320223.17452855391</v>
      </c>
      <c r="O65" s="6">
        <v>-319446.15943674423</v>
      </c>
      <c r="P65" s="6">
        <v>-329385.06162110565</v>
      </c>
      <c r="Q65" s="6">
        <v>-316462.12040908367</v>
      </c>
      <c r="R65" s="5">
        <f t="shared" si="1"/>
        <v>-341838.09351302189</v>
      </c>
      <c r="S65" s="6" t="b">
        <f t="shared" si="2"/>
        <v>0</v>
      </c>
    </row>
    <row r="66" spans="1:19" s="6" customFormat="1" ht="15" x14ac:dyDescent="0.2">
      <c r="A66">
        <f t="shared" si="0"/>
        <v>63</v>
      </c>
      <c r="B66">
        <f>'WL Base'!B47</f>
        <v>-353758.62622169242</v>
      </c>
      <c r="C66" s="6">
        <v>-340008.01716793771</v>
      </c>
      <c r="D66" s="6">
        <v>-350508.98297203972</v>
      </c>
      <c r="E66" s="6">
        <v>-349470.18463912798</v>
      </c>
      <c r="F66" s="6">
        <v>-346662.92826045922</v>
      </c>
      <c r="G66" s="6">
        <v>-336884.44617142447</v>
      </c>
      <c r="H66" s="6">
        <v>-336032.08775720705</v>
      </c>
      <c r="I66" s="6">
        <v>-333188.51716636959</v>
      </c>
      <c r="J66" s="6">
        <v>-346272.84857881273</v>
      </c>
      <c r="K66" s="6">
        <v>-343439.23758631106</v>
      </c>
      <c r="L66" s="6">
        <v>-342489.7191078529</v>
      </c>
      <c r="M66" s="6">
        <v>-332961.74521631788</v>
      </c>
      <c r="N66" s="6">
        <v>-330091.39447342226</v>
      </c>
      <c r="O66" s="6">
        <v>-329329.5706658205</v>
      </c>
      <c r="P66" s="6">
        <v>-339319.58002799231</v>
      </c>
      <c r="Q66" s="6">
        <v>-326286.4754878236</v>
      </c>
      <c r="R66" s="5">
        <f t="shared" si="1"/>
        <v>-351948.98630741227</v>
      </c>
      <c r="S66" s="6" t="b">
        <f t="shared" si="2"/>
        <v>0</v>
      </c>
    </row>
    <row r="67" spans="1:19" s="6" customFormat="1" ht="15" x14ac:dyDescent="0.2">
      <c r="A67">
        <f t="shared" si="0"/>
        <v>64</v>
      </c>
      <c r="B67">
        <f>'WL Base'!B48</f>
        <v>-364109.95152974699</v>
      </c>
      <c r="C67" s="6">
        <v>-350284.60164209316</v>
      </c>
      <c r="D67" s="6">
        <v>-360810.72512625874</v>
      </c>
      <c r="E67" s="6">
        <v>-359791.97463375819</v>
      </c>
      <c r="F67" s="6">
        <v>-356904.17159115529</v>
      </c>
      <c r="G67" s="6">
        <v>-347105.60533871787</v>
      </c>
      <c r="H67" s="6">
        <v>-346271.36144052079</v>
      </c>
      <c r="I67" s="6">
        <v>-343342.50506001018</v>
      </c>
      <c r="J67" s="6">
        <v>-356544.01337806077</v>
      </c>
      <c r="K67" s="6">
        <v>-353628.2740701256</v>
      </c>
      <c r="L67" s="6">
        <v>-352699.24135023402</v>
      </c>
      <c r="M67" s="6">
        <v>-343144.93590869044</v>
      </c>
      <c r="N67" s="6">
        <v>-340187.78431138792</v>
      </c>
      <c r="O67" s="6">
        <v>-339444.8905905151</v>
      </c>
      <c r="P67" s="6">
        <v>-349476.01019426313</v>
      </c>
      <c r="Q67" s="6">
        <v>-336343.67534096097</v>
      </c>
      <c r="R67" s="5">
        <f t="shared" si="1"/>
        <v>-362272.28986690834</v>
      </c>
      <c r="S67" s="6" t="b">
        <f t="shared" si="2"/>
        <v>0</v>
      </c>
    </row>
    <row r="68" spans="1:19" s="6" customFormat="1" ht="15" x14ac:dyDescent="0.2">
      <c r="A68">
        <f t="shared" si="0"/>
        <v>65</v>
      </c>
      <c r="B68">
        <f>'WL Base'!B49</f>
        <v>-374679.54765860044</v>
      </c>
      <c r="C68" s="6">
        <v>-360791.53849557647</v>
      </c>
      <c r="D68" s="6">
        <v>-371332.35820427618</v>
      </c>
      <c r="E68" s="6">
        <v>-370338.02123892482</v>
      </c>
      <c r="F68" s="6">
        <v>-367367.11086827802</v>
      </c>
      <c r="G68" s="6">
        <v>-357558.37008407759</v>
      </c>
      <c r="H68" s="6">
        <v>-356746.28258293099</v>
      </c>
      <c r="I68" s="6">
        <v>-353729.47049355204</v>
      </c>
      <c r="J68" s="6">
        <v>-367040.91684977774</v>
      </c>
      <c r="K68" s="6">
        <v>-364040.42530437553</v>
      </c>
      <c r="L68" s="6">
        <v>-363136.14579522953</v>
      </c>
      <c r="M68" s="6">
        <v>-353564.89547102811</v>
      </c>
      <c r="N68" s="6">
        <v>-350518.20888314385</v>
      </c>
      <c r="O68" s="6">
        <v>-349798.19767223432</v>
      </c>
      <c r="P68" s="6">
        <v>-359861.10761842405</v>
      </c>
      <c r="Q68" s="6">
        <v>-346639.79268173221</v>
      </c>
      <c r="R68" s="5">
        <f t="shared" si="1"/>
        <v>-372814.74099743145</v>
      </c>
      <c r="S68" s="6" t="b">
        <f t="shared" si="2"/>
        <v>0</v>
      </c>
    </row>
    <row r="69" spans="1:19" s="6" customFormat="1" x14ac:dyDescent="0.15">
      <c r="A69"/>
      <c r="B69"/>
    </row>
    <row r="70" spans="1:19" s="6" customFormat="1" x14ac:dyDescent="0.15">
      <c r="A70"/>
      <c r="B70"/>
    </row>
    <row r="71" spans="1:19" s="6" customFormat="1" x14ac:dyDescent="0.15">
      <c r="A71"/>
      <c r="B71"/>
    </row>
    <row r="72" spans="1:19" s="6" customFormat="1" x14ac:dyDescent="0.15">
      <c r="A72"/>
      <c r="B72"/>
    </row>
    <row r="73" spans="1:19" s="6" customFormat="1" x14ac:dyDescent="0.15">
      <c r="A73"/>
      <c r="B73"/>
    </row>
    <row r="74" spans="1:19" s="6" customFormat="1" x14ac:dyDescent="0.15">
      <c r="A74"/>
      <c r="B74"/>
    </row>
    <row r="75" spans="1:19" s="6" customFormat="1" x14ac:dyDescent="0.15">
      <c r="A75"/>
      <c r="B75"/>
    </row>
    <row r="76" spans="1:19" s="6" customFormat="1" x14ac:dyDescent="0.15">
      <c r="A76"/>
      <c r="B76"/>
    </row>
    <row r="77" spans="1:19" s="6" customFormat="1" x14ac:dyDescent="0.15">
      <c r="A77"/>
      <c r="B77"/>
    </row>
    <row r="78" spans="1:19" s="6" customFormat="1" x14ac:dyDescent="0.15">
      <c r="A78"/>
      <c r="B78"/>
    </row>
    <row r="79" spans="1:19" s="6" customFormat="1" x14ac:dyDescent="0.15">
      <c r="A79"/>
      <c r="B79"/>
    </row>
    <row r="80" spans="1:19" s="6" customFormat="1" x14ac:dyDescent="0.15">
      <c r="A80"/>
      <c r="B80"/>
    </row>
    <row r="81" spans="1:2" s="6" customFormat="1" x14ac:dyDescent="0.15">
      <c r="A81"/>
      <c r="B81"/>
    </row>
    <row r="82" spans="1:2" s="6" customFormat="1" x14ac:dyDescent="0.15">
      <c r="A82"/>
      <c r="B82"/>
    </row>
    <row r="83" spans="1:2" s="6" customFormat="1" x14ac:dyDescent="0.15">
      <c r="A83"/>
      <c r="B83"/>
    </row>
    <row r="84" spans="1:2" s="6" customFormat="1" x14ac:dyDescent="0.15">
      <c r="A84"/>
      <c r="B84"/>
    </row>
    <row r="85" spans="1:2" s="6" customFormat="1" x14ac:dyDescent="0.15">
      <c r="A85"/>
      <c r="B85"/>
    </row>
    <row r="86" spans="1:2" s="6" customFormat="1" x14ac:dyDescent="0.15">
      <c r="A86"/>
      <c r="B86"/>
    </row>
    <row r="87" spans="1:2" s="6" customFormat="1" x14ac:dyDescent="0.15">
      <c r="A87"/>
      <c r="B87"/>
    </row>
    <row r="88" spans="1:2" s="6" customFormat="1" x14ac:dyDescent="0.15">
      <c r="A88"/>
      <c r="B88"/>
    </row>
    <row r="89" spans="1:2" s="6" customFormat="1" x14ac:dyDescent="0.15">
      <c r="A89"/>
      <c r="B89"/>
    </row>
    <row r="90" spans="1:2" s="6" customFormat="1" x14ac:dyDescent="0.15">
      <c r="A90"/>
      <c r="B90"/>
    </row>
    <row r="91" spans="1:2" s="6" customFormat="1" x14ac:dyDescent="0.15">
      <c r="A91"/>
      <c r="B91"/>
    </row>
    <row r="92" spans="1:2" s="6" customFormat="1" x14ac:dyDescent="0.15">
      <c r="A92"/>
      <c r="B92"/>
    </row>
    <row r="93" spans="1:2" s="6" customFormat="1" x14ac:dyDescent="0.15">
      <c r="A93"/>
      <c r="B93"/>
    </row>
    <row r="94" spans="1:2" s="6" customFormat="1" x14ac:dyDescent="0.15">
      <c r="A94"/>
      <c r="B94"/>
    </row>
    <row r="95" spans="1:2" s="6" customFormat="1" x14ac:dyDescent="0.15">
      <c r="A95"/>
      <c r="B95"/>
    </row>
    <row r="96" spans="1:2" s="6" customFormat="1" x14ac:dyDescent="0.15">
      <c r="A96"/>
      <c r="B96"/>
    </row>
    <row r="97" spans="1:17" s="6" customFormat="1" x14ac:dyDescent="0.15">
      <c r="A97"/>
      <c r="B97"/>
    </row>
    <row r="98" spans="1:17" s="6" customFormat="1" x14ac:dyDescent="0.15">
      <c r="A98"/>
      <c r="B98"/>
    </row>
    <row r="99" spans="1:17" s="6" customFormat="1" x14ac:dyDescent="0.15">
      <c r="A99"/>
      <c r="B99"/>
    </row>
    <row r="100" spans="1:17" s="6" customFormat="1" x14ac:dyDescent="0.15">
      <c r="A100"/>
      <c r="B100"/>
    </row>
    <row r="101" spans="1:17" s="6" customFormat="1" x14ac:dyDescent="0.15">
      <c r="A101"/>
      <c r="B101"/>
    </row>
    <row r="102" spans="1:17" s="6" customFormat="1" x14ac:dyDescent="0.15">
      <c r="A102"/>
      <c r="B102"/>
    </row>
    <row r="103" spans="1:17" s="6" customFormat="1" x14ac:dyDescent="0.15">
      <c r="A103"/>
      <c r="B103"/>
    </row>
    <row r="104" spans="1:17" s="6" customFormat="1" x14ac:dyDescent="0.15">
      <c r="A104"/>
      <c r="B104"/>
      <c r="N104" s="7"/>
      <c r="Q104" s="7"/>
    </row>
    <row r="224" spans="9:9" s="6" customFormat="1" x14ac:dyDescent="0.15">
      <c r="I224" s="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9E36-AE5D-8E49-A759-D408FBA88C9C}">
  <sheetPr codeName="Sheet8">
    <tabColor theme="3" tint="0.249977111117893"/>
  </sheetPr>
  <dimension ref="A1:S207"/>
  <sheetViews>
    <sheetView zoomScale="120" zoomScaleNormal="120" workbookViewId="0">
      <selection activeCell="C4" sqref="C4:Q51"/>
    </sheetView>
  </sheetViews>
  <sheetFormatPr baseColWidth="10" defaultColWidth="11.5" defaultRowHeight="13" x14ac:dyDescent="0.15"/>
  <cols>
    <col min="1" max="1" width="11" bestFit="1" customWidth="1"/>
    <col min="2" max="2" width="11" customWidth="1"/>
    <col min="3" max="3" width="11.6640625" style="6" bestFit="1" customWidth="1"/>
    <col min="4" max="4" width="13.1640625" style="6" customWidth="1"/>
    <col min="5" max="5" width="13" style="6" customWidth="1"/>
    <col min="6" max="6" width="17.6640625" style="6" customWidth="1"/>
    <col min="7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9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9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</row>
    <row r="3" spans="1:19" s="6" customFormat="1" ht="80" x14ac:dyDescent="0.2">
      <c r="A3"/>
      <c r="B3" t="s">
        <v>30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9" s="6" customFormat="1" ht="15" x14ac:dyDescent="0.2">
      <c r="A4">
        <v>18</v>
      </c>
      <c r="B4" s="6">
        <f>'WL Base'!C2</f>
        <v>-83337.072863582813</v>
      </c>
      <c r="C4" s="6">
        <v>-77589.257371982894</v>
      </c>
      <c r="D4" s="6">
        <v>-82312.481204356416</v>
      </c>
      <c r="E4" s="6">
        <v>-81572.5701380112</v>
      </c>
      <c r="F4" s="6">
        <v>-81112.032314501354</v>
      </c>
      <c r="G4" s="6">
        <v>-76678.786337515368</v>
      </c>
      <c r="H4" s="6">
        <v>-76110.83155263275</v>
      </c>
      <c r="I4" s="6">
        <v>-75610.80023223201</v>
      </c>
      <c r="J4" s="6">
        <v>-80584.776849610818</v>
      </c>
      <c r="K4" s="6">
        <v>-80115.796680231768</v>
      </c>
      <c r="L4" s="6">
        <v>-79427.279030106642</v>
      </c>
      <c r="M4" s="6">
        <v>-75230.994476588719</v>
      </c>
      <c r="N4" s="6">
        <v>-74723.457392515003</v>
      </c>
      <c r="O4" s="6">
        <v>-74198.794786264101</v>
      </c>
      <c r="P4" s="6">
        <v>-78466.547130062623</v>
      </c>
      <c r="Q4" s="6">
        <v>-73341.057261931448</v>
      </c>
      <c r="R4" s="5">
        <f t="shared" ref="R4:R51" si="0">SUMPRODUCT(B4:Q4,$B$2:$Q$2)</f>
        <v>-82769.255630393236</v>
      </c>
      <c r="S4" s="6" t="b">
        <f>R4&lt;B4</f>
        <v>0</v>
      </c>
    </row>
    <row r="5" spans="1:19" s="6" customFormat="1" ht="15" x14ac:dyDescent="0.2">
      <c r="A5">
        <f t="shared" ref="A5:A51" si="1">A4+1</f>
        <v>19</v>
      </c>
      <c r="B5" s="6">
        <f>'WL Base'!C3</f>
        <v>-86115.681888071078</v>
      </c>
      <c r="C5" s="6">
        <v>-80247.007944796496</v>
      </c>
      <c r="D5" s="6">
        <v>-85062.38095936364</v>
      </c>
      <c r="E5" s="6">
        <v>-84311.993762266633</v>
      </c>
      <c r="F5" s="6">
        <v>-83828.07073783307</v>
      </c>
      <c r="G5" s="6">
        <v>-79309.047804751666</v>
      </c>
      <c r="H5" s="6">
        <v>-78731.243496588955</v>
      </c>
      <c r="I5" s="6">
        <v>-78208.659009590134</v>
      </c>
      <c r="J5" s="6">
        <v>-83296.003974056919</v>
      </c>
      <c r="K5" s="6">
        <v>-82803.550347936878</v>
      </c>
      <c r="L5" s="6">
        <v>-82105.260347925141</v>
      </c>
      <c r="M5" s="6">
        <v>-77824.483952223978</v>
      </c>
      <c r="N5" s="6">
        <v>-77294.265160304305</v>
      </c>
      <c r="O5" s="6">
        <v>-76760.555682017934</v>
      </c>
      <c r="P5" s="6">
        <v>-81116.766348519872</v>
      </c>
      <c r="Q5" s="6">
        <v>-75876.334695761427</v>
      </c>
      <c r="R5" s="5">
        <f t="shared" si="0"/>
        <v>-85531.903678256713</v>
      </c>
      <c r="S5" s="6" t="b">
        <f t="shared" ref="S5:S51" si="2">R5&lt;B5</f>
        <v>0</v>
      </c>
    </row>
    <row r="6" spans="1:19" s="6" customFormat="1" ht="15" x14ac:dyDescent="0.2">
      <c r="A6">
        <f t="shared" si="1"/>
        <v>20</v>
      </c>
      <c r="B6" s="6">
        <f>'WL Base'!C4</f>
        <v>-88976.485751952758</v>
      </c>
      <c r="C6" s="6">
        <v>-82988.107418934524</v>
      </c>
      <c r="D6" s="6">
        <v>-87894.053976658266</v>
      </c>
      <c r="E6" s="6">
        <v>-87134.024491187796</v>
      </c>
      <c r="F6" s="6">
        <v>-86625.36478534287</v>
      </c>
      <c r="G6" s="6">
        <v>-82022.102184751668</v>
      </c>
      <c r="H6" s="6">
        <v>-81434.953335549915</v>
      </c>
      <c r="I6" s="6">
        <v>-80888.640848949784</v>
      </c>
      <c r="J6" s="6">
        <v>-86089.376184501452</v>
      </c>
      <c r="K6" s="6">
        <v>-85572.110637844598</v>
      </c>
      <c r="L6" s="6">
        <v>-84864.823658727997</v>
      </c>
      <c r="M6" s="6">
        <v>-80500.693421901015</v>
      </c>
      <c r="N6" s="6">
        <v>-79946.624977759799</v>
      </c>
      <c r="O6" s="6">
        <v>-79404.342453457677</v>
      </c>
      <c r="P6" s="6">
        <v>-83848.082410215415</v>
      </c>
      <c r="Q6" s="6">
        <v>-78493.047997419664</v>
      </c>
      <c r="R6" s="5">
        <f t="shared" si="0"/>
        <v>-88376.507586970751</v>
      </c>
      <c r="S6" s="6" t="b">
        <f t="shared" si="2"/>
        <v>0</v>
      </c>
    </row>
    <row r="7" spans="1:19" s="6" customFormat="1" ht="15" x14ac:dyDescent="0.2">
      <c r="A7">
        <f t="shared" si="1"/>
        <v>21</v>
      </c>
      <c r="B7" s="6">
        <f>'WL Base'!C5</f>
        <v>-91932.474768775966</v>
      </c>
      <c r="C7" s="6">
        <v>-85822.078687533154</v>
      </c>
      <c r="D7" s="6">
        <v>-90820.138866643101</v>
      </c>
      <c r="E7" s="6">
        <v>-90050.690216926654</v>
      </c>
      <c r="F7" s="6">
        <v>-89516.148977401754</v>
      </c>
      <c r="G7" s="6">
        <v>-84827.232661264308</v>
      </c>
      <c r="H7" s="6">
        <v>-84230.845156506941</v>
      </c>
      <c r="I7" s="6">
        <v>-83659.753266295651</v>
      </c>
      <c r="J7" s="6">
        <v>-88976.600595408119</v>
      </c>
      <c r="K7" s="6">
        <v>-88433.383247021207</v>
      </c>
      <c r="L7" s="6">
        <v>-87717.307472727669</v>
      </c>
      <c r="M7" s="6">
        <v>-83268.287758571416</v>
      </c>
      <c r="N7" s="6">
        <v>-82689.319824056452</v>
      </c>
      <c r="O7" s="6">
        <v>-82138.567819188858</v>
      </c>
      <c r="P7" s="6">
        <v>-86671.533838123782</v>
      </c>
      <c r="Q7" s="6">
        <v>-81199.40445285145</v>
      </c>
      <c r="R7" s="5">
        <f t="shared" si="0"/>
        <v>-91315.864558922141</v>
      </c>
      <c r="S7" s="6" t="b">
        <f t="shared" si="2"/>
        <v>0</v>
      </c>
    </row>
    <row r="8" spans="1:19" s="6" customFormat="1" ht="15" x14ac:dyDescent="0.2">
      <c r="A8">
        <f t="shared" si="1"/>
        <v>22</v>
      </c>
      <c r="B8" s="6">
        <f>'WL Base'!C6</f>
        <v>-94988.969692008744</v>
      </c>
      <c r="C8" s="6">
        <v>-88753.472870467624</v>
      </c>
      <c r="D8" s="6">
        <v>-93845.864920390683</v>
      </c>
      <c r="E8" s="6">
        <v>-93067.10934490645</v>
      </c>
      <c r="F8" s="6">
        <v>-92505.546585586984</v>
      </c>
      <c r="G8" s="6">
        <v>-87728.921176928532</v>
      </c>
      <c r="H8" s="6">
        <v>-87123.32946067577</v>
      </c>
      <c r="I8" s="6">
        <v>-86526.397780289379</v>
      </c>
      <c r="J8" s="6">
        <v>-91962.709950866309</v>
      </c>
      <c r="K8" s="6">
        <v>-91392.404393747609</v>
      </c>
      <c r="L8" s="6">
        <v>-90667.645193716686</v>
      </c>
      <c r="M8" s="6">
        <v>-86131.61217357908</v>
      </c>
      <c r="N8" s="6">
        <v>-85526.684984425199</v>
      </c>
      <c r="O8" s="6">
        <v>-84967.501048133985</v>
      </c>
      <c r="P8" s="6">
        <v>-89591.972429283691</v>
      </c>
      <c r="Q8" s="6">
        <v>-83999.610756804745</v>
      </c>
      <c r="R8" s="5">
        <f t="shared" si="0"/>
        <v>-94355.244917357501</v>
      </c>
      <c r="S8" s="6" t="b">
        <f t="shared" si="2"/>
        <v>0</v>
      </c>
    </row>
    <row r="9" spans="1:19" s="6" customFormat="1" ht="15" x14ac:dyDescent="0.2">
      <c r="A9">
        <f t="shared" si="1"/>
        <v>23</v>
      </c>
      <c r="B9" s="6">
        <f>'WL Base'!C7</f>
        <v>-98158.226551490792</v>
      </c>
      <c r="C9" s="6">
        <v>-91791.542758422467</v>
      </c>
      <c r="D9" s="6">
        <v>-96983.168897959171</v>
      </c>
      <c r="E9" s="6">
        <v>-96194.67173650836</v>
      </c>
      <c r="F9" s="6">
        <v>-95605.127258567969</v>
      </c>
      <c r="G9" s="6">
        <v>-90736.196949240199</v>
      </c>
      <c r="H9" s="6">
        <v>-90121.069782555322</v>
      </c>
      <c r="I9" s="6">
        <v>-89497.346277588731</v>
      </c>
      <c r="J9" s="6">
        <v>-95058.80234780196</v>
      </c>
      <c r="K9" s="6">
        <v>-94460.444758036392</v>
      </c>
      <c r="L9" s="6">
        <v>-93726.599382567176</v>
      </c>
      <c r="M9" s="6">
        <v>-89099.125300200772</v>
      </c>
      <c r="N9" s="6">
        <v>-88467.28256273568</v>
      </c>
      <c r="O9" s="6">
        <v>-87899.364874718318</v>
      </c>
      <c r="P9" s="6">
        <v>-92619.88744581092</v>
      </c>
      <c r="Q9" s="6">
        <v>-86901.697282488894</v>
      </c>
      <c r="R9" s="5">
        <f t="shared" si="0"/>
        <v>-97506.729324921893</v>
      </c>
      <c r="S9" s="6" t="b">
        <f t="shared" si="2"/>
        <v>0</v>
      </c>
    </row>
    <row r="10" spans="1:19" s="6" customFormat="1" ht="15" x14ac:dyDescent="0.2">
      <c r="A10">
        <f t="shared" si="1"/>
        <v>24</v>
      </c>
      <c r="B10" s="6">
        <f>'WL Base'!C8</f>
        <v>-101448.55520170124</v>
      </c>
      <c r="C10" s="6">
        <v>-94943.011941721925</v>
      </c>
      <c r="D10" s="6">
        <v>-100240.17712136812</v>
      </c>
      <c r="E10" s="6">
        <v>-99441.21846205795</v>
      </c>
      <c r="F10" s="6">
        <v>-98822.805646301684</v>
      </c>
      <c r="G10" s="6">
        <v>-93855.648521066265</v>
      </c>
      <c r="H10" s="6">
        <v>-93230.4600451632</v>
      </c>
      <c r="I10" s="6">
        <v>-92579.031295880413</v>
      </c>
      <c r="J10" s="6">
        <v>-98272.549666229039</v>
      </c>
      <c r="K10" s="6">
        <v>-97645.246076029143</v>
      </c>
      <c r="L10" s="6">
        <v>-96901.646730939421</v>
      </c>
      <c r="M10" s="6">
        <v>-92177.096006725173</v>
      </c>
      <c r="N10" s="6">
        <v>-91517.417444996725</v>
      </c>
      <c r="O10" s="6">
        <v>-90940.283648983255</v>
      </c>
      <c r="P10" s="6">
        <v>-95762.5960824184</v>
      </c>
      <c r="Q10" s="6">
        <v>-89911.670079890202</v>
      </c>
      <c r="R10" s="5">
        <f t="shared" si="0"/>
        <v>-100778.52668231862</v>
      </c>
      <c r="S10" s="6" t="b">
        <f t="shared" si="2"/>
        <v>0</v>
      </c>
    </row>
    <row r="11" spans="1:19" s="6" customFormat="1" ht="15" x14ac:dyDescent="0.2">
      <c r="A11">
        <f t="shared" si="1"/>
        <v>25</v>
      </c>
      <c r="B11" s="6">
        <f>'WL Base'!C9</f>
        <v>-104874.22198669579</v>
      </c>
      <c r="C11" s="6">
        <v>-98218.723189377517</v>
      </c>
      <c r="D11" s="6">
        <v>-103630.77862426204</v>
      </c>
      <c r="E11" s="6">
        <v>-102819.98090574935</v>
      </c>
      <c r="F11" s="6">
        <v>-102172.03694230731</v>
      </c>
      <c r="G11" s="6">
        <v>-97097.849722781088</v>
      </c>
      <c r="H11" s="6">
        <v>-96461.623437815273</v>
      </c>
      <c r="I11" s="6">
        <v>-95781.717195289617</v>
      </c>
      <c r="J11" s="6">
        <v>-101616.83868574543</v>
      </c>
      <c r="K11" s="6">
        <v>-100959.91024190647</v>
      </c>
      <c r="L11" s="6">
        <v>-100205.27773416215</v>
      </c>
      <c r="M11" s="6">
        <v>-95375.401287823552</v>
      </c>
      <c r="N11" s="6">
        <v>-94687.101769367771</v>
      </c>
      <c r="O11" s="6">
        <v>-94099.851006804995</v>
      </c>
      <c r="P11" s="6">
        <v>-99032.266075428866</v>
      </c>
      <c r="Q11" s="6">
        <v>-93038.891792687864</v>
      </c>
      <c r="R11" s="5">
        <f t="shared" si="0"/>
        <v>-104184.69608827666</v>
      </c>
      <c r="S11" s="6" t="b">
        <f t="shared" si="2"/>
        <v>0</v>
      </c>
    </row>
    <row r="12" spans="1:19" s="6" customFormat="1" ht="15" x14ac:dyDescent="0.2">
      <c r="A12">
        <f t="shared" si="1"/>
        <v>26</v>
      </c>
      <c r="B12" s="6">
        <f>'WL Base'!C10</f>
        <v>-108439.85497976787</v>
      </c>
      <c r="C12" s="6">
        <v>-101623.10541230248</v>
      </c>
      <c r="D12" s="6">
        <v>-107159.54884840996</v>
      </c>
      <c r="E12" s="6">
        <v>-106335.50364087177</v>
      </c>
      <c r="F12" s="6">
        <v>-105657.33474276257</v>
      </c>
      <c r="G12" s="6">
        <v>-100467.17884186804</v>
      </c>
      <c r="H12" s="6">
        <v>-99818.90891384134</v>
      </c>
      <c r="I12" s="6">
        <v>-99109.722821557545</v>
      </c>
      <c r="J12" s="6">
        <v>-105096.16284733487</v>
      </c>
      <c r="K12" s="6">
        <v>-104408.89937921173</v>
      </c>
      <c r="L12" s="6">
        <v>-103641.92575014639</v>
      </c>
      <c r="M12" s="6">
        <v>-98698.341051542215</v>
      </c>
      <c r="N12" s="6">
        <v>-97980.604944797262</v>
      </c>
      <c r="O12" s="6">
        <v>-97382.309262357405</v>
      </c>
      <c r="P12" s="6">
        <v>-102433.2807774033</v>
      </c>
      <c r="Q12" s="6">
        <v>-96287.556830477144</v>
      </c>
      <c r="R12" s="5">
        <f t="shared" si="0"/>
        <v>-107729.83640756842</v>
      </c>
      <c r="S12" s="6" t="b">
        <f t="shared" si="2"/>
        <v>0</v>
      </c>
    </row>
    <row r="13" spans="1:19" s="6" customFormat="1" ht="15" x14ac:dyDescent="0.2">
      <c r="A13">
        <f t="shared" si="1"/>
        <v>27</v>
      </c>
      <c r="B13" s="6">
        <f>'WL Base'!C11</f>
        <v>-112147.26014325637</v>
      </c>
      <c r="C13" s="6">
        <v>-105158.69873005943</v>
      </c>
      <c r="D13" s="6">
        <v>-110828.3381870624</v>
      </c>
      <c r="E13" s="6">
        <v>-109989.79653638139</v>
      </c>
      <c r="F13" s="6">
        <v>-109280.59879914724</v>
      </c>
      <c r="G13" s="6">
        <v>-103966.19179074808</v>
      </c>
      <c r="H13" s="6">
        <v>-103304.97369625074</v>
      </c>
      <c r="I13" s="6">
        <v>-102565.6206957286</v>
      </c>
      <c r="J13" s="6">
        <v>-108712.56856717766</v>
      </c>
      <c r="K13" s="6">
        <v>-107994.15199052362</v>
      </c>
      <c r="L13" s="6">
        <v>-107213.67755097453</v>
      </c>
      <c r="M13" s="6">
        <v>-102148.58339361587</v>
      </c>
      <c r="N13" s="6">
        <v>-101400.51172370029</v>
      </c>
      <c r="O13" s="6">
        <v>-100790.33751681342</v>
      </c>
      <c r="P13" s="6">
        <v>-105967.75843281268</v>
      </c>
      <c r="Q13" s="6">
        <v>-99660.352007767928</v>
      </c>
      <c r="R13" s="5">
        <f t="shared" si="0"/>
        <v>-111415.77761709767</v>
      </c>
      <c r="S13" s="6" t="b">
        <f t="shared" si="2"/>
        <v>0</v>
      </c>
    </row>
    <row r="14" spans="1:19" s="6" customFormat="1" ht="15" x14ac:dyDescent="0.2">
      <c r="A14">
        <f t="shared" si="1"/>
        <v>28</v>
      </c>
      <c r="B14" s="6">
        <f>'WL Base'!C12</f>
        <v>-115985.75640870421</v>
      </c>
      <c r="C14" s="6">
        <v>-108819.46025710613</v>
      </c>
      <c r="D14" s="6">
        <v>-114626.92537863998</v>
      </c>
      <c r="E14" s="6">
        <v>-113773.60663738169</v>
      </c>
      <c r="F14" s="6">
        <v>-113032.13338185762</v>
      </c>
      <c r="G14" s="6">
        <v>-107589.14982672218</v>
      </c>
      <c r="H14" s="6">
        <v>-106914.74107966085</v>
      </c>
      <c r="I14" s="6">
        <v>-106144.01909701907</v>
      </c>
      <c r="J14" s="6">
        <v>-112457.21520079022</v>
      </c>
      <c r="K14" s="6">
        <v>-111706.39766545821</v>
      </c>
      <c r="L14" s="6">
        <v>-110912.16355716254</v>
      </c>
      <c r="M14" s="6">
        <v>-105721.32309102333</v>
      </c>
      <c r="N14" s="6">
        <v>-104941.7107399427</v>
      </c>
      <c r="O14" s="6">
        <v>-104319.44014584828</v>
      </c>
      <c r="P14" s="6">
        <v>-109627.71055027343</v>
      </c>
      <c r="Q14" s="6">
        <v>-103153.03168895621</v>
      </c>
      <c r="R14" s="5">
        <f t="shared" si="0"/>
        <v>-115232.09049272582</v>
      </c>
      <c r="S14" s="6" t="b">
        <f t="shared" si="2"/>
        <v>0</v>
      </c>
    </row>
    <row r="15" spans="1:19" s="6" customFormat="1" ht="15" x14ac:dyDescent="0.2">
      <c r="A15">
        <f t="shared" si="1"/>
        <v>29</v>
      </c>
      <c r="B15" s="6">
        <f>'WL Base'!C13</f>
        <v>-119959.23302294838</v>
      </c>
      <c r="C15" s="6">
        <v>-112609.30384014818</v>
      </c>
      <c r="D15" s="6">
        <v>-118559.18036126642</v>
      </c>
      <c r="E15" s="6">
        <v>-117690.84994749924</v>
      </c>
      <c r="F15" s="6">
        <v>-116915.7847478769</v>
      </c>
      <c r="G15" s="6">
        <v>-111339.9426549788</v>
      </c>
      <c r="H15" s="6">
        <v>-110652.13313750341</v>
      </c>
      <c r="I15" s="6">
        <v>-109848.77856204609</v>
      </c>
      <c r="J15" s="6">
        <v>-116333.99751173003</v>
      </c>
      <c r="K15" s="6">
        <v>-115549.46213692181</v>
      </c>
      <c r="L15" s="6">
        <v>-114741.25266676002</v>
      </c>
      <c r="M15" s="6">
        <v>-109420.45683784503</v>
      </c>
      <c r="N15" s="6">
        <v>-108608.0375963491</v>
      </c>
      <c r="O15" s="6">
        <v>-107973.48328716551</v>
      </c>
      <c r="P15" s="6">
        <v>-113416.98375550966</v>
      </c>
      <c r="Q15" s="6">
        <v>-106769.43597737953</v>
      </c>
      <c r="R15" s="5">
        <f t="shared" si="0"/>
        <v>-119182.65334182004</v>
      </c>
      <c r="S15" s="6" t="b">
        <f t="shared" si="2"/>
        <v>0</v>
      </c>
    </row>
    <row r="16" spans="1:19" s="6" customFormat="1" ht="15" x14ac:dyDescent="0.2">
      <c r="A16">
        <f t="shared" si="1"/>
        <v>30</v>
      </c>
      <c r="B16" s="6">
        <f>'WL Base'!C14</f>
        <v>-124072.23969597937</v>
      </c>
      <c r="C16" s="6">
        <v>-116532.63663384574</v>
      </c>
      <c r="D16" s="6">
        <v>-122629.61550704807</v>
      </c>
      <c r="E16" s="6">
        <v>-121746.05335081757</v>
      </c>
      <c r="F16" s="6">
        <v>-120936.0208741393</v>
      </c>
      <c r="G16" s="6">
        <v>-115222.94061548174</v>
      </c>
      <c r="H16" s="6">
        <v>-114521.5312069981</v>
      </c>
      <c r="I16" s="6">
        <v>-113684.2256922567</v>
      </c>
      <c r="J16" s="6">
        <v>-120347.4047048309</v>
      </c>
      <c r="K16" s="6">
        <v>-119527.77600259196</v>
      </c>
      <c r="L16" s="6">
        <v>-118705.38932973552</v>
      </c>
      <c r="M16" s="6">
        <v>-113250.32901299864</v>
      </c>
      <c r="N16" s="6">
        <v>-112403.7820967016</v>
      </c>
      <c r="O16" s="6">
        <v>-111756.76744869622</v>
      </c>
      <c r="P16" s="6">
        <v>-117339.98485391022</v>
      </c>
      <c r="Q16" s="6">
        <v>-110513.82850263805</v>
      </c>
      <c r="R16" s="5">
        <f t="shared" si="0"/>
        <v>-123271.99503568928</v>
      </c>
      <c r="S16" s="6" t="b">
        <f t="shared" si="2"/>
        <v>0</v>
      </c>
    </row>
    <row r="17" spans="1:19" s="6" customFormat="1" ht="15" x14ac:dyDescent="0.2">
      <c r="A17">
        <f t="shared" si="1"/>
        <v>31</v>
      </c>
      <c r="B17" s="6">
        <f>'WL Base'!C15</f>
        <v>-128328.01976974834</v>
      </c>
      <c r="C17" s="6">
        <v>-120592.99218610313</v>
      </c>
      <c r="D17" s="6">
        <v>-126841.48352080707</v>
      </c>
      <c r="E17" s="6">
        <v>-125939.93176332599</v>
      </c>
      <c r="F17" s="6">
        <v>-125096.10358210624</v>
      </c>
      <c r="G17" s="6">
        <v>-119241.67308992159</v>
      </c>
      <c r="H17" s="6">
        <v>-118524.69205607336</v>
      </c>
      <c r="I17" s="6">
        <v>-117653.8835098491</v>
      </c>
      <c r="J17" s="6">
        <v>-124498.24311713342</v>
      </c>
      <c r="K17" s="6">
        <v>-123644.60712510385</v>
      </c>
      <c r="L17" s="6">
        <v>-122805.4831205886</v>
      </c>
      <c r="M17" s="6">
        <v>-117212.75001221814</v>
      </c>
      <c r="N17" s="6">
        <v>-116332.4607701567</v>
      </c>
      <c r="O17" s="6">
        <v>-115671.16294119193</v>
      </c>
      <c r="P17" s="6">
        <v>-121397.70591386623</v>
      </c>
      <c r="Q17" s="6">
        <v>-114388.12690418873</v>
      </c>
      <c r="R17" s="5">
        <f t="shared" si="0"/>
        <v>-127503.36368697438</v>
      </c>
      <c r="S17" s="6" t="b">
        <f t="shared" si="2"/>
        <v>0</v>
      </c>
    </row>
    <row r="18" spans="1:19" s="6" customFormat="1" ht="15" x14ac:dyDescent="0.2">
      <c r="A18">
        <f t="shared" si="1"/>
        <v>32</v>
      </c>
      <c r="B18" s="6">
        <f>'WL Base'!C16</f>
        <v>-132727.69214987292</v>
      </c>
      <c r="C18" s="6">
        <v>-124792.43483921148</v>
      </c>
      <c r="D18" s="6">
        <v>-131195.98577517297</v>
      </c>
      <c r="E18" s="6">
        <v>-130276.38005588201</v>
      </c>
      <c r="F18" s="6">
        <v>-129397.32718322467</v>
      </c>
      <c r="G18" s="6">
        <v>-123398.25233361611</v>
      </c>
      <c r="H18" s="6">
        <v>-122665.6046495099</v>
      </c>
      <c r="I18" s="6">
        <v>-121759.9175834363</v>
      </c>
      <c r="J18" s="6">
        <v>-128790.39792633112</v>
      </c>
      <c r="K18" s="6">
        <v>-127901.32391817369</v>
      </c>
      <c r="L18" s="6">
        <v>-127045.40649634716</v>
      </c>
      <c r="M18" s="6">
        <v>-121311.69212757604</v>
      </c>
      <c r="N18" s="6">
        <v>-120396.2811107684</v>
      </c>
      <c r="O18" s="6">
        <v>-119720.62136538999</v>
      </c>
      <c r="P18" s="6">
        <v>-125594.00771102616</v>
      </c>
      <c r="Q18" s="6">
        <v>-118396.26465790177</v>
      </c>
      <c r="R18" s="5">
        <f t="shared" si="0"/>
        <v>-131877.92307286998</v>
      </c>
      <c r="S18" s="6" t="b">
        <f t="shared" si="2"/>
        <v>0</v>
      </c>
    </row>
    <row r="19" spans="1:19" s="6" customFormat="1" ht="15" x14ac:dyDescent="0.2">
      <c r="A19">
        <f t="shared" si="1"/>
        <v>33</v>
      </c>
      <c r="B19" s="6">
        <f>'WL Base'!C17</f>
        <v>-137274.13682174802</v>
      </c>
      <c r="C19" s="6">
        <v>-129134.27405428902</v>
      </c>
      <c r="D19" s="6">
        <v>-135696.03048732062</v>
      </c>
      <c r="E19" s="6">
        <v>-134758.43030266144</v>
      </c>
      <c r="F19" s="6">
        <v>-133842.63062250157</v>
      </c>
      <c r="G19" s="6">
        <v>-127695.998268797</v>
      </c>
      <c r="H19" s="6">
        <v>-126947.67990857174</v>
      </c>
      <c r="I19" s="6">
        <v>-126005.65818927943</v>
      </c>
      <c r="J19" s="6">
        <v>-133226.92356893563</v>
      </c>
      <c r="K19" s="6">
        <v>-132300.88889229886</v>
      </c>
      <c r="L19" s="6">
        <v>-131428.23790628207</v>
      </c>
      <c r="M19" s="6">
        <v>-125550.57250277382</v>
      </c>
      <c r="N19" s="6">
        <v>-124598.58042193665</v>
      </c>
      <c r="O19" s="6">
        <v>-123908.56538304736</v>
      </c>
      <c r="P19" s="6">
        <v>-129931.98682090636</v>
      </c>
      <c r="Q19" s="6">
        <v>-122541.66754641451</v>
      </c>
      <c r="R19" s="5">
        <f t="shared" si="0"/>
        <v>-136398.56829435949</v>
      </c>
      <c r="S19" s="6" t="b">
        <f t="shared" si="2"/>
        <v>0</v>
      </c>
    </row>
    <row r="20" spans="1:19" s="6" customFormat="1" ht="15" x14ac:dyDescent="0.2">
      <c r="A20">
        <f t="shared" si="1"/>
        <v>34</v>
      </c>
      <c r="B20" s="6">
        <f>'WL Base'!C18</f>
        <v>-141973.02173319747</v>
      </c>
      <c r="C20" s="6">
        <v>-133623.81944854942</v>
      </c>
      <c r="D20" s="6">
        <v>-140347.22682643874</v>
      </c>
      <c r="E20" s="6">
        <v>-139391.67555603577</v>
      </c>
      <c r="F20" s="6">
        <v>-138437.55395386289</v>
      </c>
      <c r="G20" s="6">
        <v>-132140.16922408697</v>
      </c>
      <c r="H20" s="6">
        <v>-131376.1687596663</v>
      </c>
      <c r="I20" s="6">
        <v>-130396.30316758901</v>
      </c>
      <c r="J20" s="6">
        <v>-137813.35568194871</v>
      </c>
      <c r="K20" s="6">
        <v>-136848.78453143639</v>
      </c>
      <c r="L20" s="6">
        <v>-135959.44546379097</v>
      </c>
      <c r="M20" s="6">
        <v>-129934.59168946258</v>
      </c>
      <c r="N20" s="6">
        <v>-128944.50601304226</v>
      </c>
      <c r="O20" s="6">
        <v>-128240.13613542885</v>
      </c>
      <c r="P20" s="6">
        <v>-134417.05510366568</v>
      </c>
      <c r="Q20" s="6">
        <v>-126829.42708095883</v>
      </c>
      <c r="R20" s="5">
        <f t="shared" si="0"/>
        <v>-141070.9346685888</v>
      </c>
      <c r="S20" s="6" t="b">
        <f t="shared" si="2"/>
        <v>0</v>
      </c>
    </row>
    <row r="21" spans="1:19" s="6" customFormat="1" ht="15" x14ac:dyDescent="0.2">
      <c r="A21">
        <f t="shared" si="1"/>
        <v>35</v>
      </c>
      <c r="B21" s="6">
        <f>'WL Base'!C19</f>
        <v>-146826.48842998731</v>
      </c>
      <c r="C21" s="6">
        <v>-138263.90963963507</v>
      </c>
      <c r="D21" s="6">
        <v>-145151.77628898155</v>
      </c>
      <c r="E21" s="6">
        <v>-144178.50123378509</v>
      </c>
      <c r="F21" s="6">
        <v>-143184.36574520412</v>
      </c>
      <c r="G21" s="6">
        <v>-136733.63757616407</v>
      </c>
      <c r="H21" s="6">
        <v>-135954.07984035881</v>
      </c>
      <c r="I21" s="6">
        <v>-134934.76189848944</v>
      </c>
      <c r="J21" s="6">
        <v>-142552.13092605904</v>
      </c>
      <c r="K21" s="6">
        <v>-141547.33245436812</v>
      </c>
      <c r="L21" s="6">
        <v>-140641.52291871983</v>
      </c>
      <c r="M21" s="6">
        <v>-134466.7856808099</v>
      </c>
      <c r="N21" s="6">
        <v>-133436.9958744084</v>
      </c>
      <c r="O21" s="6">
        <v>-132718.39929402937</v>
      </c>
      <c r="P21" s="6">
        <v>-139051.75125766924</v>
      </c>
      <c r="Q21" s="6">
        <v>-131262.63161022315</v>
      </c>
      <c r="R21" s="5">
        <f t="shared" si="0"/>
        <v>-145897.19625026069</v>
      </c>
      <c r="S21" s="6" t="b">
        <f t="shared" si="2"/>
        <v>0</v>
      </c>
    </row>
    <row r="22" spans="1:19" s="6" customFormat="1" ht="15" x14ac:dyDescent="0.2">
      <c r="A22">
        <f t="shared" si="1"/>
        <v>36</v>
      </c>
      <c r="B22" s="6">
        <f>'WL Base'!C20</f>
        <v>-151839.66921631302</v>
      </c>
      <c r="C22" s="6">
        <v>-143059.53934855008</v>
      </c>
      <c r="D22" s="6">
        <v>-150114.77796895741</v>
      </c>
      <c r="E22" s="6">
        <v>-149124.04032178031</v>
      </c>
      <c r="F22" s="6">
        <v>-148088.12524994451</v>
      </c>
      <c r="G22" s="6">
        <v>-141481.36531801627</v>
      </c>
      <c r="H22" s="6">
        <v>-140686.40535331436</v>
      </c>
      <c r="I22" s="6">
        <v>-139625.95709510255</v>
      </c>
      <c r="J22" s="6">
        <v>-147448.34809631106</v>
      </c>
      <c r="K22" s="6">
        <v>-146401.55807644571</v>
      </c>
      <c r="L22" s="6">
        <v>-145479.52811928559</v>
      </c>
      <c r="M22" s="6">
        <v>-139152.11308718272</v>
      </c>
      <c r="N22" s="6">
        <v>-138080.93934607657</v>
      </c>
      <c r="O22" s="6">
        <v>-137348.27322281853</v>
      </c>
      <c r="P22" s="6">
        <v>-143841.09841087399</v>
      </c>
      <c r="Q22" s="6">
        <v>-135846.16536116312</v>
      </c>
      <c r="R22" s="5">
        <f t="shared" si="0"/>
        <v>-150882.46672867317</v>
      </c>
      <c r="S22" s="6" t="b">
        <f t="shared" si="2"/>
        <v>0</v>
      </c>
    </row>
    <row r="23" spans="1:19" s="6" customFormat="1" ht="15" x14ac:dyDescent="0.2">
      <c r="A23">
        <f t="shared" si="1"/>
        <v>37</v>
      </c>
      <c r="B23" s="6">
        <f>'WL Base'!C21</f>
        <v>-157015.39653232339</v>
      </c>
      <c r="C23" s="6">
        <v>-148014.08263994669</v>
      </c>
      <c r="D23" s="6">
        <v>-155239.10955632845</v>
      </c>
      <c r="E23" s="6">
        <v>-154231.33909118219</v>
      </c>
      <c r="F23" s="6">
        <v>-153151.76033936325</v>
      </c>
      <c r="G23" s="6">
        <v>-146386.75080193125</v>
      </c>
      <c r="H23" s="6">
        <v>-145576.67221361605</v>
      </c>
      <c r="I23" s="6">
        <v>-144473.31319887494</v>
      </c>
      <c r="J23" s="6">
        <v>-152505.09108095002</v>
      </c>
      <c r="K23" s="6">
        <v>-151414.42857280755</v>
      </c>
      <c r="L23" s="6">
        <v>-150476.58637902339</v>
      </c>
      <c r="M23" s="6">
        <v>-143994.11933067042</v>
      </c>
      <c r="N23" s="6">
        <v>-142879.78056880643</v>
      </c>
      <c r="O23" s="6">
        <v>-142133.32281718939</v>
      </c>
      <c r="P23" s="6">
        <v>-148788.25406891532</v>
      </c>
      <c r="Q23" s="6">
        <v>-140583.60756755678</v>
      </c>
      <c r="R23" s="5">
        <f t="shared" si="0"/>
        <v>-156029.60298104532</v>
      </c>
      <c r="S23" s="6" t="b">
        <f t="shared" si="2"/>
        <v>0</v>
      </c>
    </row>
    <row r="24" spans="1:19" s="6" customFormat="1" ht="15" x14ac:dyDescent="0.2">
      <c r="A24">
        <f t="shared" si="1"/>
        <v>38</v>
      </c>
      <c r="B24" s="6">
        <f>'WL Base'!C22</f>
        <v>-162351.91296882919</v>
      </c>
      <c r="C24" s="6">
        <v>-153127.59437917441</v>
      </c>
      <c r="D24" s="6">
        <v>-160523.2100083059</v>
      </c>
      <c r="E24" s="6">
        <v>-159499.26284268941</v>
      </c>
      <c r="F24" s="6">
        <v>-158373.93364330477</v>
      </c>
      <c r="G24" s="6">
        <v>-151449.98465688969</v>
      </c>
      <c r="H24" s="6">
        <v>-150625.38986933179</v>
      </c>
      <c r="I24" s="6">
        <v>-149477.17482599994</v>
      </c>
      <c r="J24" s="6">
        <v>-157721.40128142011</v>
      </c>
      <c r="K24" s="6">
        <v>-156584.78692475101</v>
      </c>
      <c r="L24" s="6">
        <v>-155631.93948218983</v>
      </c>
      <c r="M24" s="6">
        <v>-148993.43438773416</v>
      </c>
      <c r="N24" s="6">
        <v>-147833.98777150558</v>
      </c>
      <c r="O24" s="6">
        <v>-147074.31455636304</v>
      </c>
      <c r="P24" s="6">
        <v>-153892.62141522957</v>
      </c>
      <c r="Q24" s="6">
        <v>-145475.83411277973</v>
      </c>
      <c r="R24" s="5">
        <f t="shared" si="0"/>
        <v>-161336.95497868117</v>
      </c>
      <c r="S24" s="6" t="b">
        <f t="shared" si="2"/>
        <v>0</v>
      </c>
    </row>
    <row r="25" spans="1:19" s="6" customFormat="1" ht="15" x14ac:dyDescent="0.2">
      <c r="A25">
        <f t="shared" si="1"/>
        <v>39</v>
      </c>
      <c r="B25" s="6">
        <f>'WL Base'!C23</f>
        <v>-167850.72731946383</v>
      </c>
      <c r="C25" s="6">
        <v>-158402.47277413314</v>
      </c>
      <c r="D25" s="6">
        <v>-165968.68228201155</v>
      </c>
      <c r="E25" s="6">
        <v>-164929.67738251723</v>
      </c>
      <c r="F25" s="6">
        <v>-163756.35452776286</v>
      </c>
      <c r="G25" s="6">
        <v>-156673.52824948658</v>
      </c>
      <c r="H25" s="6">
        <v>-155835.22356970038</v>
      </c>
      <c r="I25" s="6">
        <v>-154640.07404929848</v>
      </c>
      <c r="J25" s="6">
        <v>-163099.22689216924</v>
      </c>
      <c r="K25" s="6">
        <v>-161914.42756809251</v>
      </c>
      <c r="L25" s="6">
        <v>-160947.62849339188</v>
      </c>
      <c r="M25" s="6">
        <v>-154152.77749534414</v>
      </c>
      <c r="N25" s="6">
        <v>-152946.14898802404</v>
      </c>
      <c r="O25" s="6">
        <v>-152174.02785859851</v>
      </c>
      <c r="P25" s="6">
        <v>-159156.31556254672</v>
      </c>
      <c r="Q25" s="6">
        <v>-150525.67182359661</v>
      </c>
      <c r="R25" s="5">
        <f t="shared" si="0"/>
        <v>-166806.0828154941</v>
      </c>
      <c r="S25" s="6" t="b">
        <f t="shared" si="2"/>
        <v>0</v>
      </c>
    </row>
    <row r="26" spans="1:19" s="6" customFormat="1" ht="15" x14ac:dyDescent="0.2">
      <c r="A26">
        <f t="shared" si="1"/>
        <v>40</v>
      </c>
      <c r="B26" s="6">
        <f>'WL Base'!C24</f>
        <v>-173517.56443606087</v>
      </c>
      <c r="C26" s="6">
        <v>-163844.2046518875</v>
      </c>
      <c r="D26" s="6">
        <v>-171581.21423339611</v>
      </c>
      <c r="E26" s="6">
        <v>-170528.31979183335</v>
      </c>
      <c r="F26" s="6">
        <v>-169304.66666941647</v>
      </c>
      <c r="G26" s="6">
        <v>-162062.83589683878</v>
      </c>
      <c r="H26" s="6">
        <v>-161211.6770351126</v>
      </c>
      <c r="I26" s="6">
        <v>-159967.42609254204</v>
      </c>
      <c r="J26" s="6">
        <v>-168644.26702293503</v>
      </c>
      <c r="K26" s="6">
        <v>-167408.95680991199</v>
      </c>
      <c r="L26" s="6">
        <v>-166429.3072198783</v>
      </c>
      <c r="M26" s="6">
        <v>-159477.61863019655</v>
      </c>
      <c r="N26" s="6">
        <v>-158221.64615935041</v>
      </c>
      <c r="O26" s="6">
        <v>-157437.8921998748</v>
      </c>
      <c r="P26" s="6">
        <v>-164584.95203415488</v>
      </c>
      <c r="Q26" s="6">
        <v>-155738.5157575091</v>
      </c>
      <c r="R26" s="5">
        <f t="shared" si="0"/>
        <v>-172442.69065194105</v>
      </c>
      <c r="S26" s="6" t="b">
        <f t="shared" si="2"/>
        <v>0</v>
      </c>
    </row>
    <row r="27" spans="1:19" s="6" customFormat="1" ht="15" x14ac:dyDescent="0.2">
      <c r="A27">
        <f t="shared" si="1"/>
        <v>41</v>
      </c>
      <c r="B27" s="6">
        <f>'WL Base'!C25</f>
        <v>-179357.82300551338</v>
      </c>
      <c r="C27" s="6">
        <v>-169458.07813273562</v>
      </c>
      <c r="D27" s="6">
        <v>-177366.18253341856</v>
      </c>
      <c r="E27" s="6">
        <v>-176295.81603931345</v>
      </c>
      <c r="F27" s="6">
        <v>-175024.21973864367</v>
      </c>
      <c r="G27" s="6">
        <v>-167623.1742480089</v>
      </c>
      <c r="H27" s="6">
        <v>-166756.52951577713</v>
      </c>
      <c r="I27" s="6">
        <v>-165464.47114857609</v>
      </c>
      <c r="J27" s="6">
        <v>-174357.27723929213</v>
      </c>
      <c r="K27" s="6">
        <v>-173073.70089926192</v>
      </c>
      <c r="L27" s="6">
        <v>-172077.87833890104</v>
      </c>
      <c r="M27" s="6">
        <v>-164969.8277767823</v>
      </c>
      <c r="N27" s="6">
        <v>-163665.69643809096</v>
      </c>
      <c r="O27" s="6">
        <v>-162867.87990824049</v>
      </c>
      <c r="P27" s="6">
        <v>-170179.55168353813</v>
      </c>
      <c r="Q27" s="6">
        <v>-161116.41990413488</v>
      </c>
      <c r="R27" s="5">
        <f t="shared" si="0"/>
        <v>-178252.16470119642</v>
      </c>
      <c r="S27" s="6" t="b">
        <f t="shared" si="2"/>
        <v>0</v>
      </c>
    </row>
    <row r="28" spans="1:19" s="6" customFormat="1" ht="15" x14ac:dyDescent="0.2">
      <c r="A28">
        <f t="shared" si="1"/>
        <v>42</v>
      </c>
      <c r="B28" s="6">
        <f>'WL Base'!C26</f>
        <v>-185372.58830345742</v>
      </c>
      <c r="C28" s="6">
        <v>-175246.21964448216</v>
      </c>
      <c r="D28" s="6">
        <v>-183324.79145451789</v>
      </c>
      <c r="E28" s="6">
        <v>-182237.95938197849</v>
      </c>
      <c r="F28" s="6">
        <v>-180916.35299764274</v>
      </c>
      <c r="G28" s="6">
        <v>-173356.75391528482</v>
      </c>
      <c r="H28" s="6">
        <v>-172475.37145704296</v>
      </c>
      <c r="I28" s="6">
        <v>-171133.5146631122</v>
      </c>
      <c r="J28" s="6">
        <v>-180244.01934627676</v>
      </c>
      <c r="K28" s="6">
        <v>-178910.10745345624</v>
      </c>
      <c r="L28" s="6">
        <v>-177899.06584210353</v>
      </c>
      <c r="M28" s="6">
        <v>-170634.96757614941</v>
      </c>
      <c r="N28" s="6">
        <v>-169280.68082926807</v>
      </c>
      <c r="O28" s="6">
        <v>-168469.51991119602</v>
      </c>
      <c r="P28" s="6">
        <v>-175945.80630529317</v>
      </c>
      <c r="Q28" s="6">
        <v>-166664.88425981847</v>
      </c>
      <c r="R28" s="5">
        <f t="shared" si="0"/>
        <v>-184235.65518508351</v>
      </c>
      <c r="S28" s="6" t="b">
        <f t="shared" si="2"/>
        <v>0</v>
      </c>
    </row>
    <row r="29" spans="1:19" s="6" customFormat="1" ht="15" x14ac:dyDescent="0.2">
      <c r="A29">
        <f t="shared" si="1"/>
        <v>43</v>
      </c>
      <c r="B29" s="6">
        <f>'WL Base'!C27</f>
        <v>-191569.58881356759</v>
      </c>
      <c r="C29" s="6">
        <v>-181215.69190947257</v>
      </c>
      <c r="D29" s="6">
        <v>-189464.68210470674</v>
      </c>
      <c r="E29" s="6">
        <v>-188362.36538438112</v>
      </c>
      <c r="F29" s="6">
        <v>-186988.60547467205</v>
      </c>
      <c r="G29" s="6">
        <v>-179270.56827294253</v>
      </c>
      <c r="H29" s="6">
        <v>-178375.19048495998</v>
      </c>
      <c r="I29" s="6">
        <v>-176981.46855814688</v>
      </c>
      <c r="J29" s="6">
        <v>-186312.02453394519</v>
      </c>
      <c r="K29" s="6">
        <v>-184925.63100011298</v>
      </c>
      <c r="L29" s="6">
        <v>-183900.3022837032</v>
      </c>
      <c r="M29" s="6">
        <v>-176479.95803728519</v>
      </c>
      <c r="N29" s="6">
        <v>-175073.44347216783</v>
      </c>
      <c r="O29" s="6">
        <v>-174249.65275960197</v>
      </c>
      <c r="P29" s="6">
        <v>-181891.06675304828</v>
      </c>
      <c r="Q29" s="6">
        <v>-172390.68322076116</v>
      </c>
      <c r="R29" s="5">
        <f t="shared" si="0"/>
        <v>-190400.84222988572</v>
      </c>
      <c r="S29" s="6" t="b">
        <f t="shared" si="2"/>
        <v>0</v>
      </c>
    </row>
    <row r="30" spans="1:19" s="6" customFormat="1" ht="15" x14ac:dyDescent="0.2">
      <c r="A30">
        <f t="shared" si="1"/>
        <v>44</v>
      </c>
      <c r="B30" s="6">
        <f>'WL Base'!C28</f>
        <v>-197950.67830192184</v>
      </c>
      <c r="C30" s="6">
        <v>-187369.21551712957</v>
      </c>
      <c r="D30" s="6">
        <v>-195787.81053651791</v>
      </c>
      <c r="E30" s="6">
        <v>-194671.23103245537</v>
      </c>
      <c r="F30" s="6">
        <v>-193243.0490848007</v>
      </c>
      <c r="G30" s="6">
        <v>-185367.41148296953</v>
      </c>
      <c r="H30" s="6">
        <v>-184458.97609225611</v>
      </c>
      <c r="I30" s="6">
        <v>-183011.20966365212</v>
      </c>
      <c r="J30" s="6">
        <v>-192563.58139747716</v>
      </c>
      <c r="K30" s="6">
        <v>-191122.43629933891</v>
      </c>
      <c r="L30" s="6">
        <v>-190083.97980562763</v>
      </c>
      <c r="M30" s="6">
        <v>-182507.85347455685</v>
      </c>
      <c r="N30" s="6">
        <v>-181046.92687402086</v>
      </c>
      <c r="O30" s="6">
        <v>-180211.40536383144</v>
      </c>
      <c r="P30" s="6">
        <v>-188017.80795589622</v>
      </c>
      <c r="Q30" s="6">
        <v>-178297.00116679046</v>
      </c>
      <c r="R30" s="5">
        <f t="shared" si="0"/>
        <v>-196749.63538874069</v>
      </c>
      <c r="S30" s="6" t="b">
        <f t="shared" si="2"/>
        <v>0</v>
      </c>
    </row>
    <row r="31" spans="1:19" s="6" customFormat="1" ht="15" x14ac:dyDescent="0.2">
      <c r="A31">
        <f t="shared" si="1"/>
        <v>45</v>
      </c>
      <c r="B31" s="6">
        <f>'WL Base'!C29</f>
        <v>-204520.22380368167</v>
      </c>
      <c r="C31" s="6">
        <v>-193711.39346081865</v>
      </c>
      <c r="D31" s="6">
        <v>-202298.57063458441</v>
      </c>
      <c r="E31" s="6">
        <v>-201169.09363227154</v>
      </c>
      <c r="F31" s="6">
        <v>-199684.10693489623</v>
      </c>
      <c r="G31" s="6">
        <v>-191651.90437844052</v>
      </c>
      <c r="H31" s="6">
        <v>-190731.47344139419</v>
      </c>
      <c r="I31" s="6">
        <v>-189227.37749381133</v>
      </c>
      <c r="J31" s="6">
        <v>-199003.24880909367</v>
      </c>
      <c r="K31" s="6">
        <v>-197504.9688337374</v>
      </c>
      <c r="L31" s="6">
        <v>-196454.68038980998</v>
      </c>
      <c r="M31" s="6">
        <v>-188723.41215895783</v>
      </c>
      <c r="N31" s="6">
        <v>-187205.78419962831</v>
      </c>
      <c r="O31" s="6">
        <v>-186359.54922216703</v>
      </c>
      <c r="P31" s="6">
        <v>-194330.62926550239</v>
      </c>
      <c r="Q31" s="6">
        <v>-184388.61879619415</v>
      </c>
      <c r="R31" s="5">
        <f t="shared" si="0"/>
        <v>-203286.41607100781</v>
      </c>
      <c r="S31" s="6" t="b">
        <f t="shared" si="2"/>
        <v>0</v>
      </c>
    </row>
    <row r="32" spans="1:19" s="6" customFormat="1" ht="15" x14ac:dyDescent="0.2">
      <c r="A32">
        <f t="shared" si="1"/>
        <v>46</v>
      </c>
      <c r="B32" s="6">
        <f>'WL Base'!C30</f>
        <v>-211281.97330158137</v>
      </c>
      <c r="C32" s="6">
        <v>-200246.37641359266</v>
      </c>
      <c r="D32" s="6">
        <v>-209000.76040960164</v>
      </c>
      <c r="E32" s="6">
        <v>-207859.93360235606</v>
      </c>
      <c r="F32" s="6">
        <v>-206315.63295219198</v>
      </c>
      <c r="G32" s="6">
        <v>-198128.23401584243</v>
      </c>
      <c r="H32" s="6">
        <v>-197197.0255335767</v>
      </c>
      <c r="I32" s="6">
        <v>-195634.19911252576</v>
      </c>
      <c r="J32" s="6">
        <v>-205635.05025716161</v>
      </c>
      <c r="K32" s="6">
        <v>-204077.12667376446</v>
      </c>
      <c r="L32" s="6">
        <v>-203016.47538896775</v>
      </c>
      <c r="M32" s="6">
        <v>-195131.00736133158</v>
      </c>
      <c r="N32" s="6">
        <v>-193554.27352891836</v>
      </c>
      <c r="O32" s="6">
        <v>-192698.49055941464</v>
      </c>
      <c r="P32" s="6">
        <v>-200833.63958114773</v>
      </c>
      <c r="Q32" s="6">
        <v>-190669.96758871019</v>
      </c>
      <c r="R32" s="5">
        <f t="shared" si="0"/>
        <v>-210014.95937438181</v>
      </c>
      <c r="S32" s="6" t="b">
        <f t="shared" si="2"/>
        <v>0</v>
      </c>
    </row>
    <row r="33" spans="1:19" s="6" customFormat="1" ht="15" x14ac:dyDescent="0.2">
      <c r="A33">
        <f t="shared" si="1"/>
        <v>47</v>
      </c>
      <c r="B33" s="6">
        <f>'WL Base'!C31</f>
        <v>-218240.99211484756</v>
      </c>
      <c r="C33" s="6">
        <v>-206979.32442603284</v>
      </c>
      <c r="D33" s="6">
        <v>-215899.45800402507</v>
      </c>
      <c r="E33" s="6">
        <v>-214748.96705801718</v>
      </c>
      <c r="F33" s="6">
        <v>-213142.71847356897</v>
      </c>
      <c r="G33" s="6">
        <v>-204801.56931609148</v>
      </c>
      <c r="H33" s="6">
        <v>-203860.92545872237</v>
      </c>
      <c r="I33" s="6">
        <v>-202236.85186189413</v>
      </c>
      <c r="J33" s="6">
        <v>-212464.21033917269</v>
      </c>
      <c r="K33" s="6">
        <v>-210844.01055629848</v>
      </c>
      <c r="L33" s="6">
        <v>-209774.59754953848</v>
      </c>
      <c r="M33" s="6">
        <v>-201735.9368718128</v>
      </c>
      <c r="N33" s="6">
        <v>-200097.57753753732</v>
      </c>
      <c r="O33" s="6">
        <v>-199233.5307634304</v>
      </c>
      <c r="P33" s="6">
        <v>-207532.07689870297</v>
      </c>
      <c r="Q33" s="6">
        <v>-197146.35031642279</v>
      </c>
      <c r="R33" s="5">
        <f t="shared" si="0"/>
        <v>-216940.33731040737</v>
      </c>
      <c r="S33" s="6" t="b">
        <f t="shared" si="2"/>
        <v>0</v>
      </c>
    </row>
    <row r="34" spans="1:19" s="6" customFormat="1" ht="15" x14ac:dyDescent="0.2">
      <c r="A34">
        <f t="shared" si="1"/>
        <v>48</v>
      </c>
      <c r="B34" s="6">
        <f>'WL Base'!C32</f>
        <v>-225396.47340559523</v>
      </c>
      <c r="C34" s="6">
        <v>-213910.92443239145</v>
      </c>
      <c r="D34" s="6">
        <v>-222994.05413123965</v>
      </c>
      <c r="E34" s="6">
        <v>-221835.99016256951</v>
      </c>
      <c r="F34" s="6">
        <v>-220164.9799762606</v>
      </c>
      <c r="G34" s="6">
        <v>-211672.74978418538</v>
      </c>
      <c r="H34" s="6">
        <v>-210724.3450030495</v>
      </c>
      <c r="I34" s="6">
        <v>-209036.34890233129</v>
      </c>
      <c r="J34" s="6">
        <v>-219490.70540135208</v>
      </c>
      <c r="K34" s="6">
        <v>-217805.41957120586</v>
      </c>
      <c r="L34" s="6">
        <v>-216729.22889904934</v>
      </c>
      <c r="M34" s="6">
        <v>-208539.51055696342</v>
      </c>
      <c r="N34" s="6">
        <v>-206836.84926107907</v>
      </c>
      <c r="O34" s="6">
        <v>-205966.13663170152</v>
      </c>
      <c r="P34" s="6">
        <v>-214426.28941711239</v>
      </c>
      <c r="Q34" s="6">
        <v>-203819.35998439899</v>
      </c>
      <c r="R34" s="5">
        <f t="shared" si="0"/>
        <v>-224061.85123532178</v>
      </c>
      <c r="S34" s="6" t="b">
        <f t="shared" si="2"/>
        <v>0</v>
      </c>
    </row>
    <row r="35" spans="1:19" s="6" customFormat="1" ht="15" x14ac:dyDescent="0.2">
      <c r="A35">
        <f t="shared" si="1"/>
        <v>49</v>
      </c>
      <c r="B35" s="6">
        <f>'WL Base'!C33</f>
        <v>-232747.82378053636</v>
      </c>
      <c r="C35" s="6">
        <v>-221041.97612546152</v>
      </c>
      <c r="D35" s="6">
        <v>-230284.14764658903</v>
      </c>
      <c r="E35" s="6">
        <v>-229121.01176144669</v>
      </c>
      <c r="F35" s="6">
        <v>-227382.23617964136</v>
      </c>
      <c r="G35" s="6">
        <v>-218742.72657900973</v>
      </c>
      <c r="H35" s="6">
        <v>-217788.57602631531</v>
      </c>
      <c r="I35" s="6">
        <v>-216033.8139175816</v>
      </c>
      <c r="J35" s="6">
        <v>-226714.71963574877</v>
      </c>
      <c r="K35" s="6">
        <v>-224961.35040321955</v>
      </c>
      <c r="L35" s="6">
        <v>-223880.75392757679</v>
      </c>
      <c r="M35" s="6">
        <v>-215543.1573855071</v>
      </c>
      <c r="N35" s="6">
        <v>-213773.35144757183</v>
      </c>
      <c r="O35" s="6">
        <v>-205966.13663170152</v>
      </c>
      <c r="P35" s="6">
        <v>-221516.82355503424</v>
      </c>
      <c r="Q35" s="6">
        <v>-210690.70699035356</v>
      </c>
      <c r="R35" s="5">
        <f t="shared" si="0"/>
        <v>-231379.01308163817</v>
      </c>
      <c r="S35" s="6" t="b">
        <f t="shared" si="2"/>
        <v>0</v>
      </c>
    </row>
    <row r="36" spans="1:19" s="6" customFormat="1" ht="15" x14ac:dyDescent="0.2">
      <c r="A36">
        <f t="shared" si="1"/>
        <v>50</v>
      </c>
      <c r="B36" s="6">
        <f>'WL Base'!C34</f>
        <v>-240300.14814233218</v>
      </c>
      <c r="C36" s="6">
        <v>-228377.6333783766</v>
      </c>
      <c r="D36" s="6">
        <v>-237774.86321978949</v>
      </c>
      <c r="E36" s="6">
        <v>-236609.33468395632</v>
      </c>
      <c r="F36" s="6">
        <v>-234799.63330069679</v>
      </c>
      <c r="G36" s="6">
        <v>-226016.67300605139</v>
      </c>
      <c r="H36" s="6">
        <v>-225058.9566783639</v>
      </c>
      <c r="I36" s="6">
        <v>-223234.44102289906</v>
      </c>
      <c r="J36" s="6">
        <v>-234141.5708425676</v>
      </c>
      <c r="K36" s="6">
        <v>-232316.96576027453</v>
      </c>
      <c r="L36" s="6">
        <v>-231234.50636920103</v>
      </c>
      <c r="M36" s="6">
        <v>-222752.22999511455</v>
      </c>
      <c r="N36" s="6">
        <v>-220912.29382146557</v>
      </c>
      <c r="O36" s="6">
        <v>-220034.16776955416</v>
      </c>
      <c r="P36" s="6">
        <v>-228809.02488783325</v>
      </c>
      <c r="Q36" s="6">
        <v>-217765.7698989248</v>
      </c>
      <c r="R36" s="5">
        <f t="shared" si="0"/>
        <v>-238896.93834092849</v>
      </c>
      <c r="S36" s="6" t="b">
        <f t="shared" si="2"/>
        <v>0</v>
      </c>
    </row>
    <row r="37" spans="1:19" s="6" customFormat="1" ht="15" x14ac:dyDescent="0.2">
      <c r="A37">
        <f t="shared" si="1"/>
        <v>51</v>
      </c>
      <c r="B37" s="6">
        <f>'WL Base'!C35</f>
        <v>-248055.96112990796</v>
      </c>
      <c r="C37" s="6">
        <v>-235921.04975788057</v>
      </c>
      <c r="D37" s="6">
        <v>-245468.81701137032</v>
      </c>
      <c r="E37" s="6">
        <v>-244293.81872294578</v>
      </c>
      <c r="F37" s="6">
        <v>-242419.90327401567</v>
      </c>
      <c r="G37" s="6">
        <v>-233497.82730409905</v>
      </c>
      <c r="H37" s="6">
        <v>-232531.17889770254</v>
      </c>
      <c r="I37" s="6">
        <v>-230641.56439575806</v>
      </c>
      <c r="J37" s="6">
        <v>-241764.5158087317</v>
      </c>
      <c r="K37" s="6">
        <v>-239875.09096893936</v>
      </c>
      <c r="L37" s="6">
        <v>-238784.19877556295</v>
      </c>
      <c r="M37" s="6">
        <v>-230162.73594459239</v>
      </c>
      <c r="N37" s="6">
        <v>-228257.08743253292</v>
      </c>
      <c r="O37" s="6">
        <v>-220034.16776955416</v>
      </c>
      <c r="P37" s="6">
        <v>-236296.97639461645</v>
      </c>
      <c r="Q37" s="6">
        <v>-225041.21089671578</v>
      </c>
      <c r="R37" s="5">
        <f t="shared" si="0"/>
        <v>-246618.19719617002</v>
      </c>
      <c r="S37" s="6" t="b">
        <f t="shared" si="2"/>
        <v>0</v>
      </c>
    </row>
    <row r="38" spans="1:19" s="6" customFormat="1" ht="15" x14ac:dyDescent="0.2">
      <c r="A38">
        <f t="shared" si="1"/>
        <v>52</v>
      </c>
      <c r="B38" s="6">
        <f>'WL Base'!C36</f>
        <v>-256019.61028582015</v>
      </c>
      <c r="C38" s="6">
        <v>-243676.78974929344</v>
      </c>
      <c r="D38" s="6">
        <v>-253370.4047341572</v>
      </c>
      <c r="E38" s="6">
        <v>-252188.01989042698</v>
      </c>
      <c r="F38" s="6">
        <v>-250247.49632608381</v>
      </c>
      <c r="G38" s="6">
        <v>-241190.79835799226</v>
      </c>
      <c r="H38" s="6">
        <v>-240216.95683597354</v>
      </c>
      <c r="I38" s="6">
        <v>-238259.84264833658</v>
      </c>
      <c r="J38" s="6">
        <v>-249596.87944921682</v>
      </c>
      <c r="K38" s="6">
        <v>-247640.21983282603</v>
      </c>
      <c r="L38" s="6">
        <v>-246542.88903483935</v>
      </c>
      <c r="M38" s="6">
        <v>-237786.21404280554</v>
      </c>
      <c r="N38" s="6">
        <v>-235812.4302118326</v>
      </c>
      <c r="O38" s="6">
        <v>-234920.71486795487</v>
      </c>
      <c r="P38" s="6">
        <v>-243993.51738196338</v>
      </c>
      <c r="Q38" s="6">
        <v>-232528.19903631698</v>
      </c>
      <c r="R38" s="5">
        <f t="shared" si="0"/>
        <v>-254547.16344873892</v>
      </c>
      <c r="S38" s="6" t="b">
        <f t="shared" si="2"/>
        <v>0</v>
      </c>
    </row>
    <row r="39" spans="1:19" s="6" customFormat="1" ht="15" x14ac:dyDescent="0.2">
      <c r="A39">
        <f t="shared" si="1"/>
        <v>53</v>
      </c>
      <c r="B39" s="6">
        <f>'WL Base'!C37</f>
        <v>-264188.54142681259</v>
      </c>
      <c r="C39" s="6">
        <v>-251643.99507740626</v>
      </c>
      <c r="D39" s="6">
        <v>-261477.32901358383</v>
      </c>
      <c r="E39" s="6">
        <v>-260290.04790929679</v>
      </c>
      <c r="F39" s="6">
        <v>-258280.41011547364</v>
      </c>
      <c r="G39" s="6">
        <v>-249094.93974338152</v>
      </c>
      <c r="H39" s="6">
        <v>-248115.99259606565</v>
      </c>
      <c r="I39" s="6">
        <v>-246088.8719695555</v>
      </c>
      <c r="J39" s="6">
        <v>-257637.01148955664</v>
      </c>
      <c r="K39" s="6">
        <v>-255610.58992827052</v>
      </c>
      <c r="L39" s="6">
        <v>-254509.20235772981</v>
      </c>
      <c r="M39" s="6">
        <v>-245622.56338551713</v>
      </c>
      <c r="N39" s="6">
        <v>-243578.11500046542</v>
      </c>
      <c r="O39" s="6">
        <v>-234920.71486795487</v>
      </c>
      <c r="P39" s="6">
        <v>-251897.4968806316</v>
      </c>
      <c r="Q39" s="6">
        <v>-240227.04126671929</v>
      </c>
      <c r="R39" s="5">
        <f t="shared" si="0"/>
        <v>-262681.4239119353</v>
      </c>
      <c r="S39" s="6" t="b">
        <f t="shared" si="2"/>
        <v>0</v>
      </c>
    </row>
    <row r="40" spans="1:19" s="6" customFormat="1" ht="15" x14ac:dyDescent="0.2">
      <c r="A40">
        <f t="shared" si="1"/>
        <v>54</v>
      </c>
      <c r="B40" s="6">
        <f>'WL Base'!C38</f>
        <v>-272559.85751236271</v>
      </c>
      <c r="C40" s="6">
        <v>-259821.44928777995</v>
      </c>
      <c r="D40" s="6">
        <v>-269786.95816166012</v>
      </c>
      <c r="E40" s="6">
        <v>-268597.70189371408</v>
      </c>
      <c r="F40" s="6">
        <v>-266516.31819363014</v>
      </c>
      <c r="G40" s="6">
        <v>-257209.25770662693</v>
      </c>
      <c r="H40" s="6">
        <v>-256227.66501085431</v>
      </c>
      <c r="I40" s="6">
        <v>-254127.91399427727</v>
      </c>
      <c r="J40" s="6">
        <v>-265882.95937957725</v>
      </c>
      <c r="K40" s="6">
        <v>-263784.12334293214</v>
      </c>
      <c r="L40" s="6">
        <v>-262681.47161202814</v>
      </c>
      <c r="M40" s="6">
        <v>-253671.37022953684</v>
      </c>
      <c r="N40" s="6">
        <v>-251553.61072772558</v>
      </c>
      <c r="O40" s="6">
        <v>-250656.35142638005</v>
      </c>
      <c r="P40" s="6">
        <v>-260007.47994844164</v>
      </c>
      <c r="Q40" s="6">
        <v>-248137.75416536836</v>
      </c>
      <c r="R40" s="5">
        <f t="shared" si="0"/>
        <v>-271018.22732052422</v>
      </c>
      <c r="S40" s="6" t="b">
        <f t="shared" si="2"/>
        <v>0</v>
      </c>
    </row>
    <row r="41" spans="1:19" s="6" customFormat="1" ht="15" x14ac:dyDescent="0.2">
      <c r="A41">
        <f t="shared" si="1"/>
        <v>55</v>
      </c>
      <c r="B41" s="6">
        <f>'WL Base'!C39</f>
        <v>-281133.79257608572</v>
      </c>
      <c r="C41" s="6">
        <v>-268210.32616494963</v>
      </c>
      <c r="D41" s="6">
        <v>-278299.69685638865</v>
      </c>
      <c r="E41" s="6">
        <v>-277111.7273986027</v>
      </c>
      <c r="F41" s="6">
        <v>-274955.82169395895</v>
      </c>
      <c r="G41" s="6">
        <v>-265535.07661614474</v>
      </c>
      <c r="H41" s="6">
        <v>-264553.60410070553</v>
      </c>
      <c r="I41" s="6">
        <v>-262378.46572557837</v>
      </c>
      <c r="J41" s="6">
        <v>-274335.62804409384</v>
      </c>
      <c r="K41" s="6">
        <v>-272161.5812620417</v>
      </c>
      <c r="L41" s="6">
        <v>-271060.78497319913</v>
      </c>
      <c r="M41" s="6">
        <v>-261934.4043909114</v>
      </c>
      <c r="N41" s="6">
        <v>-259740.55444351438</v>
      </c>
      <c r="O41" s="6">
        <v>-250656.35142638005</v>
      </c>
      <c r="P41" s="6">
        <v>-268324.70386469865</v>
      </c>
      <c r="Q41" s="6">
        <v>-256262.3972307558</v>
      </c>
      <c r="R41" s="5">
        <f t="shared" si="0"/>
        <v>-279557.90148895478</v>
      </c>
      <c r="S41" s="6" t="b">
        <f t="shared" si="2"/>
        <v>0</v>
      </c>
    </row>
    <row r="42" spans="1:19" s="6" customFormat="1" ht="15" x14ac:dyDescent="0.2">
      <c r="A42">
        <f t="shared" si="1"/>
        <v>56</v>
      </c>
      <c r="B42" s="6">
        <f>'WL Base'!C40</f>
        <v>-289905.78471380833</v>
      </c>
      <c r="C42" s="6">
        <v>-276807.91353953897</v>
      </c>
      <c r="D42" s="6">
        <v>-287011.29292352917</v>
      </c>
      <c r="E42" s="6">
        <v>-285828.38608606905</v>
      </c>
      <c r="F42" s="6">
        <v>-283595.02561826369</v>
      </c>
      <c r="G42" s="6">
        <v>-274069.95047020545</v>
      </c>
      <c r="H42" s="6">
        <v>-273091.81331687025</v>
      </c>
      <c r="I42" s="6">
        <v>-270838.38725124771</v>
      </c>
      <c r="J42" s="6">
        <v>-282991.56983137096</v>
      </c>
      <c r="K42" s="6">
        <v>-280739.36024868389</v>
      </c>
      <c r="L42" s="6">
        <v>-279644.02974088851</v>
      </c>
      <c r="M42" s="6">
        <v>-270409.9181005088</v>
      </c>
      <c r="N42" s="6">
        <v>-268137.05539374991</v>
      </c>
      <c r="O42" s="6">
        <v>-267245.00122928031</v>
      </c>
      <c r="P42" s="6">
        <v>-276846.3291269195</v>
      </c>
      <c r="Q42" s="6">
        <v>-264599.7409965453</v>
      </c>
      <c r="R42" s="5">
        <f t="shared" si="0"/>
        <v>-288296.05486792309</v>
      </c>
      <c r="S42" s="6" t="b">
        <f t="shared" si="2"/>
        <v>0</v>
      </c>
    </row>
    <row r="43" spans="1:19" s="6" customFormat="1" ht="15" x14ac:dyDescent="0.2">
      <c r="A43">
        <f t="shared" si="1"/>
        <v>57</v>
      </c>
      <c r="B43" s="6">
        <f>'WL Base'!C41</f>
        <v>-298870.92684368783</v>
      </c>
      <c r="C43" s="6">
        <v>-285611.1022341841</v>
      </c>
      <c r="D43" s="6">
        <v>-295917.15444655681</v>
      </c>
      <c r="E43" s="6">
        <v>-294743.62761962495</v>
      </c>
      <c r="F43" s="6">
        <v>-292429.70197778771</v>
      </c>
      <c r="G43" s="6">
        <v>-282811.04539976065</v>
      </c>
      <c r="H43" s="6">
        <v>-281839.93677934865</v>
      </c>
      <c r="I43" s="6">
        <v>-279505.16173271823</v>
      </c>
      <c r="J43" s="6">
        <v>-291847.03049368545</v>
      </c>
      <c r="K43" s="6">
        <v>-289513.52978132846</v>
      </c>
      <c r="L43" s="6">
        <v>-288427.79330303718</v>
      </c>
      <c r="M43" s="6">
        <v>-279095.81312605488</v>
      </c>
      <c r="N43" s="6">
        <v>-276740.8551551117</v>
      </c>
      <c r="O43" s="6">
        <v>-267245.00122928031</v>
      </c>
      <c r="P43" s="6">
        <v>-285569.22214659391</v>
      </c>
      <c r="Q43" s="6">
        <v>-273148.22507652518</v>
      </c>
      <c r="R43" s="5">
        <f t="shared" si="0"/>
        <v>-297227.95382880291</v>
      </c>
      <c r="S43" s="6" t="b">
        <f t="shared" si="2"/>
        <v>0</v>
      </c>
    </row>
    <row r="44" spans="1:19" s="6" customFormat="1" ht="15" x14ac:dyDescent="0.2">
      <c r="A44">
        <f t="shared" si="1"/>
        <v>58</v>
      </c>
      <c r="B44" s="6">
        <f>'WL Base'!C42</f>
        <v>-308036.16354712704</v>
      </c>
      <c r="C44" s="6">
        <v>-294626.20829013537</v>
      </c>
      <c r="D44" s="6">
        <v>-305024.1940546055</v>
      </c>
      <c r="E44" s="6">
        <v>-303864.53337366786</v>
      </c>
      <c r="F44" s="6">
        <v>-301466.72728413605</v>
      </c>
      <c r="G44" s="6">
        <v>-291764.67330932751</v>
      </c>
      <c r="H44" s="6">
        <v>-290804.46622294071</v>
      </c>
      <c r="I44" s="6">
        <v>-288385.09634914668</v>
      </c>
      <c r="J44" s="6">
        <v>-300909.06020623253</v>
      </c>
      <c r="K44" s="6">
        <v>-298490.93736450083</v>
      </c>
      <c r="L44" s="6">
        <v>-297419.09038137569</v>
      </c>
      <c r="M44" s="6">
        <v>-287998.57581132458</v>
      </c>
      <c r="N44" s="6">
        <v>-285558.25697692798</v>
      </c>
      <c r="O44" s="6">
        <v>-275856.48332748283</v>
      </c>
      <c r="P44" s="6">
        <v>-294500.36901160469</v>
      </c>
      <c r="Q44" s="6">
        <v>-281914.32403778896</v>
      </c>
      <c r="R44" s="5">
        <f t="shared" si="0"/>
        <v>-306360.52553933201</v>
      </c>
      <c r="S44" s="6" t="b">
        <f t="shared" si="2"/>
        <v>0</v>
      </c>
    </row>
    <row r="45" spans="1:19" s="6" customFormat="1" ht="15" x14ac:dyDescent="0.2">
      <c r="A45">
        <f t="shared" si="1"/>
        <v>59</v>
      </c>
      <c r="B45" s="6">
        <f>'WL Base'!C43</f>
        <v>-317405.09881924355</v>
      </c>
      <c r="C45" s="6">
        <v>-303856.85016859515</v>
      </c>
      <c r="D45" s="6">
        <v>-314336.07965911698</v>
      </c>
      <c r="E45" s="6">
        <v>-313195.06904324953</v>
      </c>
      <c r="F45" s="6">
        <v>-310709.84423958592</v>
      </c>
      <c r="G45" s="6">
        <v>-300934.5280212838</v>
      </c>
      <c r="H45" s="6">
        <v>-299989.3828558122</v>
      </c>
      <c r="I45" s="6">
        <v>-297481.97211197781</v>
      </c>
      <c r="J45" s="6">
        <v>-310181.68393308145</v>
      </c>
      <c r="K45" s="6">
        <v>-307675.38754793338</v>
      </c>
      <c r="L45" s="6">
        <v>-306622.01512302738</v>
      </c>
      <c r="M45" s="6">
        <v>-297122.25692804734</v>
      </c>
      <c r="N45" s="6">
        <v>-294593.11319062614</v>
      </c>
      <c r="O45" s="6">
        <v>-293735.53112556733</v>
      </c>
      <c r="P45" s="6">
        <v>-303643.92093128129</v>
      </c>
      <c r="Q45" s="6">
        <v>-290902.23442463938</v>
      </c>
      <c r="R45" s="5">
        <f t="shared" si="0"/>
        <v>-315697.40939037834</v>
      </c>
      <c r="S45" s="6" t="b">
        <f t="shared" si="2"/>
        <v>0</v>
      </c>
    </row>
    <row r="46" spans="1:19" s="6" customFormat="1" ht="15" x14ac:dyDescent="0.2">
      <c r="A46">
        <f t="shared" si="1"/>
        <v>60</v>
      </c>
      <c r="B46" s="6">
        <f>'WL Base'!C44</f>
        <v>-326976.7137112139</v>
      </c>
      <c r="C46" s="6">
        <v>-313302.84464216389</v>
      </c>
      <c r="D46" s="6">
        <v>-323851.98457750294</v>
      </c>
      <c r="E46" s="6">
        <v>-322734.87926616066</v>
      </c>
      <c r="F46" s="6">
        <v>-320158.44955500565</v>
      </c>
      <c r="G46" s="6">
        <v>-310320.60985189094</v>
      </c>
      <c r="H46" s="6">
        <v>-309395.12059985514</v>
      </c>
      <c r="I46" s="6">
        <v>-306796.00169321749</v>
      </c>
      <c r="J46" s="6">
        <v>-319664.72682506347</v>
      </c>
      <c r="K46" s="6">
        <v>-317066.46071916388</v>
      </c>
      <c r="L46" s="6">
        <v>-316036.60220527486</v>
      </c>
      <c r="M46" s="6">
        <v>-306467.46206149255</v>
      </c>
      <c r="N46" s="6">
        <v>-303845.81033334328</v>
      </c>
      <c r="O46" s="6">
        <v>-293735.53112556733</v>
      </c>
      <c r="P46" s="6">
        <v>-313000.08467577212</v>
      </c>
      <c r="Q46" s="6">
        <v>-300112.92242101091</v>
      </c>
      <c r="R46" s="5">
        <f t="shared" si="0"/>
        <v>-325237.69255710026</v>
      </c>
      <c r="S46" s="6" t="b">
        <f t="shared" si="2"/>
        <v>0</v>
      </c>
    </row>
    <row r="47" spans="1:19" s="6" customFormat="1" ht="15" x14ac:dyDescent="0.2">
      <c r="A47">
        <f t="shared" si="1"/>
        <v>61</v>
      </c>
      <c r="B47" s="6">
        <f>'WL Base'!C45</f>
        <v>-336732.56951883889</v>
      </c>
      <c r="C47" s="6">
        <v>-322949.65148439992</v>
      </c>
      <c r="D47" s="6">
        <v>-333554.1448022984</v>
      </c>
      <c r="E47" s="6">
        <v>-332445.41251110821</v>
      </c>
      <c r="F47" s="6">
        <v>-329795.56050413445</v>
      </c>
      <c r="G47" s="6">
        <v>-319908.96741612576</v>
      </c>
      <c r="H47" s="6">
        <v>-318990.78769453772</v>
      </c>
      <c r="I47" s="6">
        <v>-316313.91438005643</v>
      </c>
      <c r="J47" s="6">
        <v>-329320.89131179679</v>
      </c>
      <c r="K47" s="6">
        <v>-326647.81466426642</v>
      </c>
      <c r="L47" s="6">
        <v>-325627.00388942461</v>
      </c>
      <c r="M47" s="6">
        <v>-316004.36707025266</v>
      </c>
      <c r="N47" s="6">
        <v>-313303.63474361273</v>
      </c>
      <c r="O47" s="6">
        <v>-312474.19368621765</v>
      </c>
      <c r="P47" s="6">
        <v>-322534.19939254777</v>
      </c>
      <c r="Q47" s="6">
        <v>-309518.8044599354</v>
      </c>
      <c r="R47" s="5">
        <f t="shared" si="0"/>
        <v>-334963.30815646908</v>
      </c>
      <c r="S47" s="6" t="b">
        <f t="shared" si="2"/>
        <v>0</v>
      </c>
    </row>
    <row r="48" spans="1:19" s="6" customFormat="1" ht="15" x14ac:dyDescent="0.2">
      <c r="A48">
        <f t="shared" si="1"/>
        <v>62</v>
      </c>
      <c r="B48" s="6">
        <f>'WL Base'!C46</f>
        <v>-346676.33876086207</v>
      </c>
      <c r="C48" s="6">
        <v>-332800.61909829848</v>
      </c>
      <c r="D48" s="6">
        <v>-343446.27416101564</v>
      </c>
      <c r="E48" s="6">
        <v>-342349.98299715389</v>
      </c>
      <c r="F48" s="6">
        <v>-339624.94117516978</v>
      </c>
      <c r="G48" s="6">
        <v>-329703.01692373754</v>
      </c>
      <c r="H48" s="6">
        <v>-328795.80929666077</v>
      </c>
      <c r="I48" s="6">
        <v>-326039.20632599056</v>
      </c>
      <c r="J48" s="6">
        <v>-339172.9839843724</v>
      </c>
      <c r="K48" s="6">
        <v>-336423.25655501644</v>
      </c>
      <c r="L48" s="6">
        <v>-335415.44273977453</v>
      </c>
      <c r="M48" s="6">
        <v>-325752.00811728602</v>
      </c>
      <c r="N48" s="6">
        <v>-322970.14917513845</v>
      </c>
      <c r="O48" s="6">
        <v>-312474.19368621765</v>
      </c>
      <c r="P48" s="6">
        <v>-332268.01174746326</v>
      </c>
      <c r="Q48" s="6">
        <v>-319138.10470943822</v>
      </c>
      <c r="R48" s="5">
        <f t="shared" si="0"/>
        <v>-344877.95201527094</v>
      </c>
      <c r="S48" s="6" t="b">
        <f t="shared" si="2"/>
        <v>0</v>
      </c>
    </row>
    <row r="49" spans="1:19" s="6" customFormat="1" ht="15" x14ac:dyDescent="0.2">
      <c r="A49">
        <f t="shared" si="1"/>
        <v>63</v>
      </c>
      <c r="B49" s="6">
        <f>'WL Base'!C47</f>
        <v>-356827.4247527332</v>
      </c>
      <c r="C49" s="6">
        <v>-342872.05875583785</v>
      </c>
      <c r="D49" s="6">
        <v>-353547.37816501461</v>
      </c>
      <c r="E49" s="6">
        <v>-352467.46828835481</v>
      </c>
      <c r="F49" s="6">
        <v>-349665.14011230198</v>
      </c>
      <c r="G49" s="6">
        <v>-339718.76941822201</v>
      </c>
      <c r="H49" s="6">
        <v>-338826.13307821646</v>
      </c>
      <c r="I49" s="6">
        <v>-335987.54383100115</v>
      </c>
      <c r="J49" s="6">
        <v>-349239.50510525785</v>
      </c>
      <c r="K49" s="6">
        <v>-346410.963133768</v>
      </c>
      <c r="L49" s="6">
        <v>-345419.98556864244</v>
      </c>
      <c r="M49" s="6">
        <v>-335726.04839115578</v>
      </c>
      <c r="N49" s="6">
        <v>-332860.73950761656</v>
      </c>
      <c r="O49" s="6">
        <v>-332058.60337465408</v>
      </c>
      <c r="P49" s="6">
        <v>-342219.23584431573</v>
      </c>
      <c r="Q49" s="6">
        <v>-328985.89370166272</v>
      </c>
      <c r="R49" s="5">
        <f t="shared" si="0"/>
        <v>-355000.8090445883</v>
      </c>
      <c r="S49" s="6" t="b">
        <f t="shared" si="2"/>
        <v>0</v>
      </c>
    </row>
    <row r="50" spans="1:19" s="6" customFormat="1" ht="15" x14ac:dyDescent="0.2">
      <c r="A50">
        <f t="shared" si="1"/>
        <v>64</v>
      </c>
      <c r="B50" s="6">
        <f>'WL Base'!C48</f>
        <v>-367184.31452406204</v>
      </c>
      <c r="C50" s="6">
        <v>-353163.01814405888</v>
      </c>
      <c r="D50" s="6">
        <v>-363856.11771913699</v>
      </c>
      <c r="E50" s="6">
        <v>-362796.89535604202</v>
      </c>
      <c r="F50" s="6">
        <v>-359915.02275292634</v>
      </c>
      <c r="G50" s="6">
        <v>-349955.45340835204</v>
      </c>
      <c r="H50" s="6">
        <v>-349081.34200312628</v>
      </c>
      <c r="I50" s="6">
        <v>-346158.36681472085</v>
      </c>
      <c r="J50" s="6">
        <v>-359519.65133305354</v>
      </c>
      <c r="K50" s="6">
        <v>-356609.97003947286</v>
      </c>
      <c r="L50" s="6">
        <v>-355640.02831753361</v>
      </c>
      <c r="M50" s="6">
        <v>-345926.24594808964</v>
      </c>
      <c r="N50" s="6">
        <v>-342975.02054447948</v>
      </c>
      <c r="O50" s="6">
        <v>-332058.60337465408</v>
      </c>
      <c r="P50" s="6">
        <v>-352387.43318739568</v>
      </c>
      <c r="Q50" s="6">
        <v>-339062.30271975795</v>
      </c>
      <c r="R50" s="5">
        <f t="shared" si="0"/>
        <v>-365330.46281105274</v>
      </c>
      <c r="S50" s="6" t="b">
        <f t="shared" si="2"/>
        <v>0</v>
      </c>
    </row>
    <row r="51" spans="1:19" s="6" customFormat="1" ht="15" x14ac:dyDescent="0.2">
      <c r="A51">
        <f t="shared" si="1"/>
        <v>65</v>
      </c>
      <c r="B51" s="6">
        <f>'WL Base'!C49</f>
        <v>-377753.59620146814</v>
      </c>
      <c r="C51" s="6">
        <v>-363679.18251414306</v>
      </c>
      <c r="D51" s="6">
        <v>-374379.02227412519</v>
      </c>
      <c r="E51" s="6">
        <v>-373344.99442820821</v>
      </c>
      <c r="F51" s="6">
        <v>-370381.05483999621</v>
      </c>
      <c r="G51" s="6">
        <v>-360418.74109861132</v>
      </c>
      <c r="H51" s="6">
        <v>-359567.32654203277</v>
      </c>
      <c r="I51" s="6">
        <v>-356557.33554468199</v>
      </c>
      <c r="J51" s="6">
        <v>-370020.10064405511</v>
      </c>
      <c r="K51" s="6">
        <v>-367026.6941257639</v>
      </c>
      <c r="L51" s="6">
        <v>-366082.19232505641</v>
      </c>
      <c r="M51" s="6">
        <v>-356358.48170250008</v>
      </c>
      <c r="N51" s="6">
        <v>-353318.64523239166</v>
      </c>
      <c r="O51" s="6">
        <v>-352559.11820218584</v>
      </c>
      <c r="P51" s="6">
        <v>-362779.18171278253</v>
      </c>
      <c r="Q51" s="6">
        <v>-349373.19978841429</v>
      </c>
      <c r="R51" s="5">
        <f t="shared" si="0"/>
        <v>-375873.47005557705</v>
      </c>
      <c r="S51" s="6" t="b">
        <f t="shared" si="2"/>
        <v>0</v>
      </c>
    </row>
    <row r="52" spans="1:19" s="6" customFormat="1" ht="15" x14ac:dyDescent="0.2">
      <c r="A52"/>
      <c r="B52"/>
      <c r="R52" s="5"/>
    </row>
    <row r="53" spans="1:19" s="6" customFormat="1" ht="15" x14ac:dyDescent="0.2">
      <c r="A53"/>
      <c r="B53"/>
      <c r="R53" s="5"/>
    </row>
    <row r="54" spans="1:19" s="6" customFormat="1" ht="15" x14ac:dyDescent="0.2">
      <c r="A54"/>
      <c r="B54"/>
      <c r="R54" s="5"/>
    </row>
    <row r="55" spans="1:19" s="6" customFormat="1" ht="15" x14ac:dyDescent="0.2">
      <c r="A55"/>
      <c r="B55"/>
      <c r="R55" s="5"/>
    </row>
    <row r="56" spans="1:19" s="6" customFormat="1" ht="15" x14ac:dyDescent="0.2">
      <c r="A56"/>
      <c r="B56"/>
      <c r="R56" s="5"/>
    </row>
    <row r="57" spans="1:19" s="6" customFormat="1" ht="15" x14ac:dyDescent="0.2">
      <c r="A57"/>
      <c r="B57"/>
      <c r="R57" s="5"/>
    </row>
    <row r="58" spans="1:19" s="6" customFormat="1" ht="15" x14ac:dyDescent="0.2">
      <c r="A58"/>
      <c r="B58"/>
      <c r="R58" s="5"/>
    </row>
    <row r="59" spans="1:19" s="6" customFormat="1" ht="15" x14ac:dyDescent="0.2">
      <c r="A59"/>
      <c r="B59"/>
      <c r="R59" s="5"/>
    </row>
    <row r="60" spans="1:19" s="6" customFormat="1" ht="15" x14ac:dyDescent="0.2">
      <c r="A60"/>
      <c r="B60"/>
      <c r="R60" s="5"/>
    </row>
    <row r="61" spans="1:19" s="6" customFormat="1" ht="15" x14ac:dyDescent="0.2">
      <c r="A61"/>
      <c r="B61"/>
      <c r="R61" s="5"/>
    </row>
    <row r="62" spans="1:19" s="6" customFormat="1" ht="15" x14ac:dyDescent="0.2">
      <c r="A62"/>
      <c r="B62"/>
      <c r="R62" s="5"/>
    </row>
    <row r="63" spans="1:19" s="6" customFormat="1" ht="15" x14ac:dyDescent="0.2">
      <c r="A63"/>
      <c r="B63"/>
      <c r="R63" s="5"/>
    </row>
    <row r="64" spans="1:19" s="6" customFormat="1" ht="15" x14ac:dyDescent="0.2">
      <c r="A64"/>
      <c r="B64"/>
      <c r="R64" s="5"/>
    </row>
    <row r="65" spans="1:18" s="6" customFormat="1" ht="15" x14ac:dyDescent="0.2">
      <c r="A65"/>
      <c r="B65"/>
      <c r="R65" s="5"/>
    </row>
    <row r="66" spans="1:18" s="6" customFormat="1" ht="15" x14ac:dyDescent="0.2">
      <c r="A66"/>
      <c r="B66"/>
      <c r="R66" s="5"/>
    </row>
    <row r="67" spans="1:18" s="6" customFormat="1" ht="15" x14ac:dyDescent="0.2">
      <c r="A67"/>
      <c r="B67"/>
      <c r="R67" s="5"/>
    </row>
    <row r="68" spans="1:18" s="6" customFormat="1" ht="15" x14ac:dyDescent="0.2">
      <c r="A68"/>
      <c r="B68"/>
      <c r="R68" s="5"/>
    </row>
    <row r="69" spans="1:18" s="6" customFormat="1" ht="15" x14ac:dyDescent="0.2">
      <c r="A69"/>
      <c r="B69"/>
      <c r="R69" s="5"/>
    </row>
    <row r="70" spans="1:18" s="6" customFormat="1" ht="15" x14ac:dyDescent="0.2">
      <c r="A70"/>
      <c r="B70"/>
      <c r="R70" s="5"/>
    </row>
    <row r="71" spans="1:18" s="6" customFormat="1" ht="15" x14ac:dyDescent="0.2">
      <c r="A71"/>
      <c r="B71"/>
      <c r="R71" s="5"/>
    </row>
    <row r="72" spans="1:18" s="6" customFormat="1" ht="15" x14ac:dyDescent="0.2">
      <c r="A72"/>
      <c r="B72"/>
      <c r="R72" s="5"/>
    </row>
    <row r="73" spans="1:18" s="6" customFormat="1" ht="15" x14ac:dyDescent="0.2">
      <c r="A73"/>
      <c r="B73"/>
      <c r="R73" s="5"/>
    </row>
    <row r="74" spans="1:18" s="6" customFormat="1" ht="15" x14ac:dyDescent="0.2">
      <c r="A74"/>
      <c r="B74"/>
      <c r="R74" s="5"/>
    </row>
    <row r="75" spans="1:18" s="6" customFormat="1" ht="15" x14ac:dyDescent="0.2">
      <c r="A75"/>
      <c r="B75"/>
      <c r="R75" s="5"/>
    </row>
    <row r="76" spans="1:18" s="6" customFormat="1" ht="15" x14ac:dyDescent="0.2">
      <c r="A76"/>
      <c r="B76"/>
      <c r="R76" s="5"/>
    </row>
    <row r="77" spans="1:18" s="6" customFormat="1" ht="15" x14ac:dyDescent="0.2">
      <c r="A77"/>
      <c r="B77"/>
      <c r="R77" s="5"/>
    </row>
    <row r="78" spans="1:18" s="6" customFormat="1" ht="15" x14ac:dyDescent="0.2">
      <c r="A78"/>
      <c r="B78"/>
      <c r="R78" s="5"/>
    </row>
    <row r="79" spans="1:18" s="6" customFormat="1" ht="15" x14ac:dyDescent="0.2">
      <c r="A79"/>
      <c r="B79"/>
      <c r="R79" s="5"/>
    </row>
    <row r="80" spans="1:18" s="6" customFormat="1" ht="15" x14ac:dyDescent="0.2">
      <c r="A80"/>
      <c r="B80"/>
      <c r="R80" s="5"/>
    </row>
    <row r="81" spans="1:18" s="6" customFormat="1" ht="15" x14ac:dyDescent="0.2">
      <c r="A81"/>
      <c r="B81"/>
      <c r="R81" s="5"/>
    </row>
    <row r="82" spans="1:18" s="6" customFormat="1" ht="15" x14ac:dyDescent="0.2">
      <c r="A82"/>
      <c r="B82"/>
      <c r="R82" s="5"/>
    </row>
    <row r="83" spans="1:18" s="6" customFormat="1" ht="15" x14ac:dyDescent="0.2">
      <c r="A83"/>
      <c r="B83"/>
      <c r="R83" s="5"/>
    </row>
    <row r="84" spans="1:18" s="6" customFormat="1" ht="15" x14ac:dyDescent="0.2">
      <c r="A84"/>
      <c r="B84"/>
      <c r="R84" s="5"/>
    </row>
    <row r="85" spans="1:18" s="6" customFormat="1" ht="15" x14ac:dyDescent="0.2">
      <c r="A85"/>
      <c r="B85"/>
      <c r="R85" s="5"/>
    </row>
    <row r="86" spans="1:18" s="6" customFormat="1" ht="15" x14ac:dyDescent="0.2">
      <c r="A86"/>
      <c r="B86"/>
      <c r="R86" s="5"/>
    </row>
    <row r="87" spans="1:18" s="6" customFormat="1" ht="15" x14ac:dyDescent="0.2">
      <c r="A87"/>
      <c r="B87"/>
      <c r="N87" s="7"/>
      <c r="Q87" s="7"/>
      <c r="R87" s="5"/>
    </row>
    <row r="88" spans="1:18" ht="15" x14ac:dyDescent="0.2">
      <c r="R88" s="5"/>
    </row>
    <row r="89" spans="1:18" ht="15" x14ac:dyDescent="0.2">
      <c r="R89" s="5"/>
    </row>
    <row r="90" spans="1:18" ht="15" x14ac:dyDescent="0.2">
      <c r="R90" s="5"/>
    </row>
    <row r="91" spans="1:18" ht="15" x14ac:dyDescent="0.2">
      <c r="R91" s="5"/>
    </row>
    <row r="92" spans="1:18" ht="15" x14ac:dyDescent="0.2">
      <c r="R92" s="5"/>
    </row>
    <row r="93" spans="1:18" ht="15" x14ac:dyDescent="0.2">
      <c r="R93" s="5"/>
    </row>
    <row r="94" spans="1:18" ht="15" x14ac:dyDescent="0.2">
      <c r="R94" s="5"/>
    </row>
    <row r="95" spans="1:18" ht="15" x14ac:dyDescent="0.2">
      <c r="R95" s="5"/>
    </row>
    <row r="96" spans="1:18" ht="15" x14ac:dyDescent="0.2">
      <c r="R96" s="5"/>
    </row>
    <row r="97" spans="18:18" ht="15" x14ac:dyDescent="0.2">
      <c r="R97" s="5"/>
    </row>
    <row r="98" spans="18:18" ht="15" x14ac:dyDescent="0.2">
      <c r="R98" s="5"/>
    </row>
    <row r="99" spans="18:18" ht="15" x14ac:dyDescent="0.2">
      <c r="R99" s="5"/>
    </row>
    <row r="100" spans="18:18" ht="15" x14ac:dyDescent="0.2">
      <c r="R100" s="5"/>
    </row>
    <row r="101" spans="18:18" ht="15" x14ac:dyDescent="0.2">
      <c r="R101" s="5"/>
    </row>
    <row r="102" spans="18:18" ht="15" x14ac:dyDescent="0.2">
      <c r="R102" s="5"/>
    </row>
    <row r="103" spans="18:18" ht="15" x14ac:dyDescent="0.2">
      <c r="R103" s="5"/>
    </row>
    <row r="104" spans="18:18" ht="15" x14ac:dyDescent="0.2">
      <c r="R104" s="5"/>
    </row>
    <row r="105" spans="18:18" ht="15" x14ac:dyDescent="0.2">
      <c r="R105" s="5"/>
    </row>
    <row r="207" spans="9:9" s="6" customFormat="1" x14ac:dyDescent="0.15">
      <c r="I207" s="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44F5-04DA-FA41-A646-A59DD2ADF5B1}">
  <sheetPr codeName="Sheet9">
    <tabColor theme="3" tint="0.249977111117893"/>
  </sheetPr>
  <dimension ref="A1:S207"/>
  <sheetViews>
    <sheetView zoomScale="120" zoomScaleNormal="120" workbookViewId="0">
      <selection activeCell="G23" sqref="G23"/>
    </sheetView>
  </sheetViews>
  <sheetFormatPr baseColWidth="10" defaultColWidth="11.5" defaultRowHeight="13" x14ac:dyDescent="0.15"/>
  <cols>
    <col min="1" max="1" width="11" bestFit="1" customWidth="1"/>
    <col min="2" max="2" width="11" customWidth="1"/>
    <col min="3" max="4" width="11.6640625" style="6" bestFit="1" customWidth="1"/>
    <col min="5" max="5" width="13" style="6" customWidth="1"/>
    <col min="6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9" x14ac:dyDescent="0.15">
      <c r="A1" s="18" t="s">
        <v>11</v>
      </c>
      <c r="B1" s="12"/>
      <c r="C1" s="9">
        <f>5.06%*55%*70%</f>
        <v>1.9480999999999998E-2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9" x14ac:dyDescent="0.15">
      <c r="A2" s="18" t="s">
        <v>12</v>
      </c>
      <c r="B2" s="13">
        <f>1-SUM(C2:Q2)</f>
        <v>0.66915556124999998</v>
      </c>
      <c r="C2" s="9">
        <f>C1-SUM(G2:I2,M2,N2,O2,Q2)</f>
        <v>1.2066044375E-2</v>
      </c>
      <c r="D2" s="9">
        <f>D1-SUM(G2,J2,K2,M2,N2,P2,Q2)</f>
        <v>0.14036921937499999</v>
      </c>
      <c r="E2" s="10">
        <f>E1-SUM(H2,L2,J2,M2,O2,P2,Q2)</f>
        <v>0</v>
      </c>
      <c r="F2" s="8">
        <f>F1-SUM(I2,L2,K2,N2,O2,Q2,P2)</f>
        <v>0.14036921937499999</v>
      </c>
      <c r="G2" s="10">
        <f>C1*D1</f>
        <v>3.4091749999999995E-3</v>
      </c>
      <c r="H2" s="10">
        <f>C1*E1</f>
        <v>0</v>
      </c>
      <c r="I2" s="10">
        <f>C1*F1</f>
        <v>3.4091749999999995E-3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5.9660562499999983E-4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1.0000000000000002</v>
      </c>
    </row>
    <row r="3" spans="1:19" s="6" customFormat="1" ht="80" x14ac:dyDescent="0.2">
      <c r="A3"/>
      <c r="B3" t="s">
        <v>30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9" s="6" customFormat="1" ht="15" x14ac:dyDescent="0.2">
      <c r="A4">
        <v>18</v>
      </c>
      <c r="B4">
        <f>'WL Base'!D2</f>
        <v>-102458.99109965035</v>
      </c>
      <c r="C4" s="6">
        <v>-94176.427925199663</v>
      </c>
      <c r="D4" s="6">
        <v>-101117.05362825264</v>
      </c>
      <c r="E4" s="6">
        <v>-99918.373040423641</v>
      </c>
      <c r="F4" s="6">
        <v>-99545.771743386707</v>
      </c>
      <c r="G4" s="6">
        <v>-92995.687976776651</v>
      </c>
      <c r="H4" s="6">
        <v>-92042.96253585066</v>
      </c>
      <c r="I4" s="6">
        <v>-91611.963112379744</v>
      </c>
      <c r="J4" s="6">
        <v>-98625.006611892677</v>
      </c>
      <c r="K4" s="6">
        <v>-98242.671977328078</v>
      </c>
      <c r="L4" s="6">
        <v>-97110.510614583109</v>
      </c>
      <c r="M4" s="6">
        <v>-90902.754790006962</v>
      </c>
      <c r="N4" s="6">
        <v>-90463.402473994531</v>
      </c>
      <c r="O4" s="6">
        <v>-89566.456653287372</v>
      </c>
      <c r="P4" s="6">
        <v>-95854.431654675878</v>
      </c>
      <c r="Q4" s="6">
        <v>-88457.199095135569</v>
      </c>
      <c r="R4" s="5">
        <f t="shared" ref="R4:R51" si="0">SUMPRODUCT(B4:Q4,$B$2:$Q$2)</f>
        <v>-101556.23740079887</v>
      </c>
      <c r="S4" s="6" t="b">
        <f>R4&lt;B4</f>
        <v>0</v>
      </c>
    </row>
    <row r="5" spans="1:19" s="6" customFormat="1" ht="15" x14ac:dyDescent="0.2">
      <c r="A5">
        <f t="shared" ref="A5:A51" si="1">A4+1</f>
        <v>19</v>
      </c>
      <c r="B5">
        <f>'WL Base'!D3</f>
        <v>-105941.58348602217</v>
      </c>
      <c r="C5" s="6">
        <v>-97442.57869302934</v>
      </c>
      <c r="D5" s="6">
        <v>-104558.99667189851</v>
      </c>
      <c r="E5" s="6">
        <v>-103332.49107865871</v>
      </c>
      <c r="F5" s="6">
        <v>-102939.91839567691</v>
      </c>
      <c r="G5" s="6">
        <v>-96224.291642810145</v>
      </c>
      <c r="H5" s="6">
        <v>-95247.344515034783</v>
      </c>
      <c r="I5" s="6">
        <v>-94796.423625698648</v>
      </c>
      <c r="J5" s="6">
        <v>-101999.46851134294</v>
      </c>
      <c r="K5" s="6">
        <v>-101597.01650558405</v>
      </c>
      <c r="L5" s="6">
        <v>-100438.3535687595</v>
      </c>
      <c r="M5" s="6">
        <v>-94070.545604553772</v>
      </c>
      <c r="N5" s="6">
        <v>-93611.106536917665</v>
      </c>
      <c r="O5" s="6">
        <v>-92691.234736237573</v>
      </c>
      <c r="P5" s="6">
        <v>-99143.460784515875</v>
      </c>
      <c r="Q5" s="6">
        <v>-91546.167228908613</v>
      </c>
      <c r="R5" s="5">
        <f t="shared" si="0"/>
        <v>-105012.08755520382</v>
      </c>
      <c r="S5" s="6" t="b">
        <f t="shared" ref="S5:S51" si="2">R5&lt;B5</f>
        <v>0</v>
      </c>
    </row>
    <row r="6" spans="1:19" s="6" customFormat="1" ht="15" x14ac:dyDescent="0.2">
      <c r="A6">
        <f t="shared" si="1"/>
        <v>20</v>
      </c>
      <c r="B6">
        <f>'WL Base'!D4</f>
        <v>-109510.22305428475</v>
      </c>
      <c r="C6" s="6">
        <v>-100799.75252541472</v>
      </c>
      <c r="D6" s="6">
        <v>-108086.83191964267</v>
      </c>
      <c r="E6" s="6">
        <v>-106834.06626569528</v>
      </c>
      <c r="F6" s="6">
        <v>-106419.73756934149</v>
      </c>
      <c r="G6" s="6">
        <v>-99543.467732960053</v>
      </c>
      <c r="H6" s="6">
        <v>-98543.193484408708</v>
      </c>
      <c r="I6" s="6">
        <v>-98070.900340446402</v>
      </c>
      <c r="J6" s="6">
        <v>-105461.14546847634</v>
      </c>
      <c r="K6" s="6">
        <v>-105036.8200590615</v>
      </c>
      <c r="L6" s="6">
        <v>-103853.09306900323</v>
      </c>
      <c r="M6" s="6">
        <v>-97329.301195107066</v>
      </c>
      <c r="N6" s="6">
        <v>-96848.342101825416</v>
      </c>
      <c r="O6" s="6">
        <v>-95906.363337027637</v>
      </c>
      <c r="P6" s="6">
        <v>-102519.09360985545</v>
      </c>
      <c r="Q6" s="6">
        <v>-94724.954978087408</v>
      </c>
      <c r="R6" s="5">
        <f t="shared" si="0"/>
        <v>-108553.98361069646</v>
      </c>
      <c r="S6" s="6" t="b">
        <f t="shared" si="2"/>
        <v>0</v>
      </c>
    </row>
    <row r="7" spans="1:19" s="6" customFormat="1" ht="15" x14ac:dyDescent="0.2">
      <c r="A7">
        <f t="shared" si="1"/>
        <v>21</v>
      </c>
      <c r="B7">
        <f>'WL Base'!D5</f>
        <v>-113174.20828472232</v>
      </c>
      <c r="C7" s="6">
        <v>-104255.06329712759</v>
      </c>
      <c r="D7" s="6">
        <v>-111709.64344308358</v>
      </c>
      <c r="E7" s="6">
        <v>-110431.84599475338</v>
      </c>
      <c r="F7" s="6">
        <v>-109994.06627611358</v>
      </c>
      <c r="G7" s="6">
        <v>-102960.18395298695</v>
      </c>
      <c r="H7" s="6">
        <v>-101937.265839254</v>
      </c>
      <c r="I7" s="6">
        <v>-101442.1921980004</v>
      </c>
      <c r="J7" s="6">
        <v>-109018.58736740179</v>
      </c>
      <c r="K7" s="6">
        <v>-108570.71801126021</v>
      </c>
      <c r="L7" s="6">
        <v>-107363.0513497911</v>
      </c>
      <c r="M7" s="6">
        <v>-100685.64252783453</v>
      </c>
      <c r="N7" s="6">
        <v>-100181.77009014015</v>
      </c>
      <c r="O7" s="6">
        <v>-99218.306996147701</v>
      </c>
      <c r="P7" s="6">
        <v>-105989.46651568502</v>
      </c>
      <c r="Q7" s="6">
        <v>-97999.898902899353</v>
      </c>
      <c r="R7" s="5">
        <f t="shared" si="0"/>
        <v>-112191.06446704226</v>
      </c>
      <c r="S7" s="6" t="b">
        <f t="shared" si="2"/>
        <v>0</v>
      </c>
    </row>
    <row r="8" spans="1:19" s="6" customFormat="1" ht="15" x14ac:dyDescent="0.2">
      <c r="A8">
        <f t="shared" si="1"/>
        <v>22</v>
      </c>
      <c r="B8">
        <f>'WL Base'!D6</f>
        <v>-116935.25456846417</v>
      </c>
      <c r="C8" s="6">
        <v>-107810.64884971736</v>
      </c>
      <c r="D8" s="6">
        <v>-115429.18518922474</v>
      </c>
      <c r="E8" s="6">
        <v>-114127.73805347609</v>
      </c>
      <c r="F8" s="6">
        <v>-113664.70144194196</v>
      </c>
      <c r="G8" s="6">
        <v>-106476.6003003463</v>
      </c>
      <c r="H8" s="6">
        <v>-105431.83654383314</v>
      </c>
      <c r="I8" s="6">
        <v>-104912.48331877029</v>
      </c>
      <c r="J8" s="6">
        <v>-112673.73350266535</v>
      </c>
      <c r="K8" s="6">
        <v>-112200.54114645992</v>
      </c>
      <c r="L8" s="6">
        <v>-110970.20259581757</v>
      </c>
      <c r="M8" s="6">
        <v>-104141.86132840173</v>
      </c>
      <c r="N8" s="6">
        <v>-103613.59313112721</v>
      </c>
      <c r="O8" s="6">
        <v>-102629.37538878593</v>
      </c>
      <c r="P8" s="6">
        <v>-109556.5809734825</v>
      </c>
      <c r="Q8" s="6">
        <v>-101373.32218562913</v>
      </c>
      <c r="R8" s="5">
        <f t="shared" si="0"/>
        <v>-115925.07440803816</v>
      </c>
      <c r="S8" s="6" t="b">
        <f t="shared" si="2"/>
        <v>0</v>
      </c>
    </row>
    <row r="9" spans="1:19" s="6" customFormat="1" ht="15" x14ac:dyDescent="0.2">
      <c r="A9">
        <f t="shared" si="1"/>
        <v>23</v>
      </c>
      <c r="B9">
        <f>'WL Base'!D7</f>
        <v>-120804.17499305516</v>
      </c>
      <c r="C9" s="6">
        <v>-111474.78681060344</v>
      </c>
      <c r="D9" s="6">
        <v>-119256.01403251677</v>
      </c>
      <c r="E9" s="6">
        <v>-117931.88638642064</v>
      </c>
      <c r="F9" s="6">
        <v>-117441.90477079336</v>
      </c>
      <c r="G9" s="6">
        <v>-110100.8168963404</v>
      </c>
      <c r="H9" s="6">
        <v>-109034.73867555428</v>
      </c>
      <c r="I9" s="6">
        <v>-108489.66900972919</v>
      </c>
      <c r="J9" s="6">
        <v>-116436.49206487935</v>
      </c>
      <c r="K9" s="6">
        <v>-115936.31031952551</v>
      </c>
      <c r="L9" s="6">
        <v>-114684.18333732178</v>
      </c>
      <c r="M9" s="6">
        <v>-107705.62658965027</v>
      </c>
      <c r="N9" s="6">
        <v>-107151.53914105031</v>
      </c>
      <c r="O9" s="6">
        <v>-106147.04811627242</v>
      </c>
      <c r="P9" s="6">
        <v>-113229.85179698156</v>
      </c>
      <c r="Q9" s="6">
        <v>-104852.549588372</v>
      </c>
      <c r="R9" s="5">
        <f t="shared" si="0"/>
        <v>-119766.63726758247</v>
      </c>
      <c r="S9" s="6" t="b">
        <f t="shared" si="2"/>
        <v>0</v>
      </c>
    </row>
    <row r="10" spans="1:19" s="6" customFormat="1" ht="15" x14ac:dyDescent="0.2">
      <c r="A10">
        <f t="shared" si="1"/>
        <v>24</v>
      </c>
      <c r="B10">
        <f>'WL Base'!D8</f>
        <v>-124788.11151187969</v>
      </c>
      <c r="C10" s="6">
        <v>-115253.38468951885</v>
      </c>
      <c r="D10" s="6">
        <v>-123197.14032053281</v>
      </c>
      <c r="E10" s="6">
        <v>-121851.13137260487</v>
      </c>
      <c r="F10" s="6">
        <v>-121332.53427538415</v>
      </c>
      <c r="G10" s="6">
        <v>-113838.64597118243</v>
      </c>
      <c r="H10" s="6">
        <v>-112751.67814778899</v>
      </c>
      <c r="I10" s="6">
        <v>-112179.45088054493</v>
      </c>
      <c r="J10" s="6">
        <v>-120313.58041111607</v>
      </c>
      <c r="K10" s="6">
        <v>-119784.75864078624</v>
      </c>
      <c r="L10" s="6">
        <v>-118511.56847164778</v>
      </c>
      <c r="M10" s="6">
        <v>-111382.55441133928</v>
      </c>
      <c r="N10" s="6">
        <v>-110801.2187510996</v>
      </c>
      <c r="O10" s="6">
        <v>-109776.83695347738</v>
      </c>
      <c r="P10" s="6">
        <v>-117015.73702746494</v>
      </c>
      <c r="Q10" s="6">
        <v>-108443.00704377126</v>
      </c>
      <c r="R10" s="5">
        <f t="shared" si="0"/>
        <v>-123722.79889621606</v>
      </c>
      <c r="S10" s="6" t="b">
        <f t="shared" si="2"/>
        <v>0</v>
      </c>
    </row>
    <row r="11" spans="1:19" s="6" customFormat="1" ht="15" x14ac:dyDescent="0.2">
      <c r="A11">
        <f t="shared" si="1"/>
        <v>25</v>
      </c>
      <c r="B11">
        <f>'WL Base'!D9</f>
        <v>-128904.61531510709</v>
      </c>
      <c r="C11" s="6">
        <v>-119159.50781632682</v>
      </c>
      <c r="D11" s="6">
        <v>-127269.6488258302</v>
      </c>
      <c r="E11" s="6">
        <v>-125901.73964098618</v>
      </c>
      <c r="F11" s="6">
        <v>-125353.13815828077</v>
      </c>
      <c r="G11" s="6">
        <v>-117702.82622872909</v>
      </c>
      <c r="H11" s="6">
        <v>-116594.84180456442</v>
      </c>
      <c r="I11" s="6">
        <v>-115994.19165178387</v>
      </c>
      <c r="J11" s="6">
        <v>-124320.83841404397</v>
      </c>
      <c r="K11" s="6">
        <v>-123761.99714321343</v>
      </c>
      <c r="L11" s="6">
        <v>-122467.70689238075</v>
      </c>
      <c r="M11" s="6">
        <v>-115184.53217170258</v>
      </c>
      <c r="N11" s="6">
        <v>-114574.68814953858</v>
      </c>
      <c r="O11" s="6">
        <v>-113530.28450209554</v>
      </c>
      <c r="P11" s="6">
        <v>-120929.18550178515</v>
      </c>
      <c r="Q11" s="6">
        <v>-112155.9560140965</v>
      </c>
      <c r="R11" s="5">
        <f t="shared" si="0"/>
        <v>-127810.76862008372</v>
      </c>
      <c r="S11" s="6" t="b">
        <f t="shared" si="2"/>
        <v>0</v>
      </c>
    </row>
    <row r="12" spans="1:19" s="6" customFormat="1" ht="15" x14ac:dyDescent="0.2">
      <c r="A12">
        <f t="shared" si="1"/>
        <v>26</v>
      </c>
      <c r="B12">
        <f>'WL Base'!D10</f>
        <v>-133158.1315823434</v>
      </c>
      <c r="C12" s="6">
        <v>-123197.43783910928</v>
      </c>
      <c r="D12" s="6">
        <v>-131477.95043673145</v>
      </c>
      <c r="E12" s="6">
        <v>-130088.14437323911</v>
      </c>
      <c r="F12" s="6">
        <v>-129508.08641871906</v>
      </c>
      <c r="G12" s="6">
        <v>-121697.60599053731</v>
      </c>
      <c r="H12" s="6">
        <v>-120568.49556691002</v>
      </c>
      <c r="I12" s="6">
        <v>-119938.09990003929</v>
      </c>
      <c r="J12" s="6">
        <v>-128462.66406376843</v>
      </c>
      <c r="K12" s="6">
        <v>-127872.3613026822</v>
      </c>
      <c r="L12" s="6">
        <v>-126556.95469001665</v>
      </c>
      <c r="M12" s="6">
        <v>-119115.79173818267</v>
      </c>
      <c r="N12" s="6">
        <v>-118476.12235220381</v>
      </c>
      <c r="O12" s="6">
        <v>-117411.5820790631</v>
      </c>
      <c r="P12" s="6">
        <v>-124974.51798582166</v>
      </c>
      <c r="Q12" s="6">
        <v>-115995.55362560877</v>
      </c>
      <c r="R12" s="5">
        <f t="shared" si="0"/>
        <v>-132034.96928055957</v>
      </c>
      <c r="S12" s="6" t="b">
        <f t="shared" si="2"/>
        <v>0</v>
      </c>
    </row>
    <row r="13" spans="1:19" s="6" customFormat="1" ht="15" x14ac:dyDescent="0.2">
      <c r="A13">
        <f t="shared" si="1"/>
        <v>27</v>
      </c>
      <c r="B13">
        <f>'WL Base'!D11</f>
        <v>-137547.45235019308</v>
      </c>
      <c r="C13" s="6">
        <v>-127367.60508273318</v>
      </c>
      <c r="D13" s="6">
        <v>-135820.98965771301</v>
      </c>
      <c r="E13" s="6">
        <v>-134409.68065458411</v>
      </c>
      <c r="F13" s="6">
        <v>-133796.49697900011</v>
      </c>
      <c r="G13" s="6">
        <v>-125823.51181907208</v>
      </c>
      <c r="H13" s="6">
        <v>-124673.43892159755</v>
      </c>
      <c r="I13" s="6">
        <v>-124011.81101759894</v>
      </c>
      <c r="J13" s="6">
        <v>-132738.52652387484</v>
      </c>
      <c r="K13" s="6">
        <v>-132115.10866503557</v>
      </c>
      <c r="L13" s="6">
        <v>-130778.93333009086</v>
      </c>
      <c r="M13" s="6">
        <v>-123177.21579505903</v>
      </c>
      <c r="N13" s="6">
        <v>-122506.24384250875</v>
      </c>
      <c r="O13" s="6">
        <v>-121421.70625070375</v>
      </c>
      <c r="P13" s="6">
        <v>-129151.4784004492</v>
      </c>
      <c r="Q13" s="6">
        <v>-119962.85140328902</v>
      </c>
      <c r="R13" s="5">
        <f t="shared" si="0"/>
        <v>-136394.30743358421</v>
      </c>
      <c r="S13" s="6" t="b">
        <f t="shared" si="2"/>
        <v>0</v>
      </c>
    </row>
    <row r="14" spans="1:19" s="6" customFormat="1" ht="15" x14ac:dyDescent="0.2">
      <c r="A14">
        <f t="shared" si="1"/>
        <v>28</v>
      </c>
      <c r="B14">
        <f>'WL Base'!D12</f>
        <v>-142089.7792273752</v>
      </c>
      <c r="C14" s="6">
        <v>-131683.1548915281</v>
      </c>
      <c r="D14" s="6">
        <v>-140315.52836451444</v>
      </c>
      <c r="E14" s="6">
        <v>-138882.34897439904</v>
      </c>
      <c r="F14" s="6">
        <v>-138234.62540443492</v>
      </c>
      <c r="G14" s="6">
        <v>-130093.37346782225</v>
      </c>
      <c r="H14" s="6">
        <v>-128921.97725018907</v>
      </c>
      <c r="I14" s="6">
        <v>-128227.79114839545</v>
      </c>
      <c r="J14" s="6">
        <v>-137164.02303923722</v>
      </c>
      <c r="K14" s="6">
        <v>-136506.08191886276</v>
      </c>
      <c r="L14" s="6">
        <v>-135148.77571666462</v>
      </c>
      <c r="M14" s="6">
        <v>-127380.81968407206</v>
      </c>
      <c r="N14" s="6">
        <v>-126677.22204902965</v>
      </c>
      <c r="O14" s="6">
        <v>-125572.33812526886</v>
      </c>
      <c r="P14" s="6">
        <v>-133474.82095915711</v>
      </c>
      <c r="Q14" s="6">
        <v>-124069.25765820028</v>
      </c>
      <c r="R14" s="5">
        <f t="shared" si="0"/>
        <v>-140905.66555685713</v>
      </c>
      <c r="S14" s="6" t="b">
        <f t="shared" si="2"/>
        <v>0</v>
      </c>
    </row>
    <row r="15" spans="1:19" s="6" customFormat="1" ht="15" x14ac:dyDescent="0.2">
      <c r="A15">
        <f t="shared" si="1"/>
        <v>29</v>
      </c>
      <c r="B15">
        <f>'WL Base'!D13</f>
        <v>-146789.05566136847</v>
      </c>
      <c r="C15" s="6">
        <v>-136148.18692140613</v>
      </c>
      <c r="D15" s="6">
        <v>-144965.50419472807</v>
      </c>
      <c r="E15" s="6">
        <v>-143510.17524057892</v>
      </c>
      <c r="F15" s="6">
        <v>-142826.40097166447</v>
      </c>
      <c r="G15" s="6">
        <v>-134511.27508795331</v>
      </c>
      <c r="H15" s="6">
        <v>-133318.25664048828</v>
      </c>
      <c r="I15" s="6">
        <v>-132590.1049820754</v>
      </c>
      <c r="J15" s="6">
        <v>-141743.1697150034</v>
      </c>
      <c r="K15" s="6">
        <v>-141049.20211937977</v>
      </c>
      <c r="L15" s="6">
        <v>-139670.48502917998</v>
      </c>
      <c r="M15" s="6">
        <v>-131730.73116221381</v>
      </c>
      <c r="N15" s="6">
        <v>-130993.10444270096</v>
      </c>
      <c r="O15" s="6">
        <v>-129867.58278367358</v>
      </c>
      <c r="P15" s="6">
        <v>-137948.53692633266</v>
      </c>
      <c r="Q15" s="6">
        <v>-128318.85766489386</v>
      </c>
      <c r="R15" s="5">
        <f t="shared" si="0"/>
        <v>-145572.98644731348</v>
      </c>
      <c r="S15" s="6" t="b">
        <f t="shared" si="2"/>
        <v>0</v>
      </c>
    </row>
    <row r="16" spans="1:19" s="6" customFormat="1" ht="15" x14ac:dyDescent="0.2">
      <c r="A16">
        <f t="shared" si="1"/>
        <v>30</v>
      </c>
      <c r="B16">
        <f>'WL Base'!D14</f>
        <v>-151650.36094540241</v>
      </c>
      <c r="C16" s="6">
        <v>-140767.62478828483</v>
      </c>
      <c r="D16" s="6">
        <v>-149775.9578861022</v>
      </c>
      <c r="E16" s="6">
        <v>-148298.22887512078</v>
      </c>
      <c r="F16" s="6">
        <v>-147576.81843593472</v>
      </c>
      <c r="G16" s="6">
        <v>-139082.1018728858</v>
      </c>
      <c r="H16" s="6">
        <v>-137867.18351800879</v>
      </c>
      <c r="I16" s="6">
        <v>-137103.59191838026</v>
      </c>
      <c r="J16" s="6">
        <v>-146480.99632595494</v>
      </c>
      <c r="K16" s="6">
        <v>-145749.42518935943</v>
      </c>
      <c r="L16" s="6">
        <v>-144349.0438286557</v>
      </c>
      <c r="M16" s="6">
        <v>-136231.81742386738</v>
      </c>
      <c r="N16" s="6">
        <v>-135458.69177698827</v>
      </c>
      <c r="O16" s="6">
        <v>-134312.26072844653</v>
      </c>
      <c r="P16" s="6">
        <v>-142577.56904933811</v>
      </c>
      <c r="Q16" s="6">
        <v>-132716.43257545427</v>
      </c>
      <c r="R16" s="5">
        <f t="shared" si="0"/>
        <v>-150401.32481728224</v>
      </c>
      <c r="S16" s="6" t="b">
        <f t="shared" si="2"/>
        <v>0</v>
      </c>
    </row>
    <row r="17" spans="1:19" s="6" customFormat="1" ht="15" x14ac:dyDescent="0.2">
      <c r="A17">
        <f t="shared" si="1"/>
        <v>31</v>
      </c>
      <c r="B17">
        <f>'WL Base'!D15</f>
        <v>-156676.18330334316</v>
      </c>
      <c r="C17" s="6">
        <v>-145544.60976036746</v>
      </c>
      <c r="D17" s="6">
        <v>-154749.4260524014</v>
      </c>
      <c r="E17" s="6">
        <v>-153244.23842625049</v>
      </c>
      <c r="F17" s="6">
        <v>-152488.46824442624</v>
      </c>
      <c r="G17" s="6">
        <v>-143809.01836260207</v>
      </c>
      <c r="H17" s="6">
        <v>-142568.54485459512</v>
      </c>
      <c r="I17" s="6">
        <v>-141771.44146826203</v>
      </c>
      <c r="J17" s="6">
        <v>-151375.43146478623</v>
      </c>
      <c r="K17" s="6">
        <v>-150609.38388961175</v>
      </c>
      <c r="L17" s="6">
        <v>-149182.60867724969</v>
      </c>
      <c r="M17" s="6">
        <v>-140883.99626682626</v>
      </c>
      <c r="N17" s="6">
        <v>-140077.19239490633</v>
      </c>
      <c r="O17" s="6">
        <v>-138906.43816864211</v>
      </c>
      <c r="P17" s="6">
        <v>-147360.25780156624</v>
      </c>
      <c r="Q17" s="6">
        <v>-137262.16776000638</v>
      </c>
      <c r="R17" s="5">
        <f t="shared" si="0"/>
        <v>-155393.20746431182</v>
      </c>
      <c r="S17" s="6" t="b">
        <f t="shared" si="2"/>
        <v>0</v>
      </c>
    </row>
    <row r="18" spans="1:19" s="6" customFormat="1" ht="15" x14ac:dyDescent="0.2">
      <c r="A18">
        <f t="shared" si="1"/>
        <v>32</v>
      </c>
      <c r="B18">
        <f>'WL Base'!D16</f>
        <v>-161864.88860542414</v>
      </c>
      <c r="C18" s="6">
        <v>-150479.37646290334</v>
      </c>
      <c r="D18" s="6">
        <v>-159884.45769000787</v>
      </c>
      <c r="E18" s="6">
        <v>-158351.85186817686</v>
      </c>
      <c r="F18" s="6">
        <v>-157560.108003737</v>
      </c>
      <c r="G18" s="6">
        <v>-148692.37975996427</v>
      </c>
      <c r="H18" s="6">
        <v>-147426.26857425258</v>
      </c>
      <c r="I18" s="6">
        <v>-146594.14549173371</v>
      </c>
      <c r="J18" s="6">
        <v>-156430.13576028548</v>
      </c>
      <c r="K18" s="6">
        <v>-155628.00404540802</v>
      </c>
      <c r="L18" s="6">
        <v>-154174.85305885019</v>
      </c>
      <c r="M18" s="6">
        <v>-145691.19531712946</v>
      </c>
      <c r="N18" s="6">
        <v>-144849.20776624195</v>
      </c>
      <c r="O18" s="6">
        <v>-143654.04068814864</v>
      </c>
      <c r="P18" s="6">
        <v>-152300.28570341569</v>
      </c>
      <c r="Q18" s="6">
        <v>-141959.98570940891</v>
      </c>
      <c r="R18" s="5">
        <f t="shared" si="0"/>
        <v>-160547.13601236761</v>
      </c>
      <c r="S18" s="6" t="b">
        <f t="shared" si="2"/>
        <v>0</v>
      </c>
    </row>
    <row r="19" spans="1:19" s="6" customFormat="1" ht="15" x14ac:dyDescent="0.2">
      <c r="A19">
        <f t="shared" si="1"/>
        <v>33</v>
      </c>
      <c r="B19">
        <f>'WL Base'!D17</f>
        <v>-167218.0648450453</v>
      </c>
      <c r="C19" s="6">
        <v>-155574.41289179586</v>
      </c>
      <c r="D19" s="6">
        <v>-165182.72356134545</v>
      </c>
      <c r="E19" s="6">
        <v>-163622.96826459162</v>
      </c>
      <c r="F19" s="6">
        <v>-162793.5018851897</v>
      </c>
      <c r="G19" s="6">
        <v>-153734.72502563009</v>
      </c>
      <c r="H19" s="6">
        <v>-152443.06231427257</v>
      </c>
      <c r="I19" s="6">
        <v>-151574.29972858721</v>
      </c>
      <c r="J19" s="6">
        <v>-161647.08034272055</v>
      </c>
      <c r="K19" s="6">
        <v>-160807.12439709532</v>
      </c>
      <c r="L19" s="6">
        <v>-159327.8291996656</v>
      </c>
      <c r="M19" s="6">
        <v>-150656.16509908924</v>
      </c>
      <c r="N19" s="6">
        <v>-149777.37833021791</v>
      </c>
      <c r="O19" s="6">
        <v>-148557.86632161486</v>
      </c>
      <c r="P19" s="6">
        <v>-157399.76952109614</v>
      </c>
      <c r="Q19" s="6">
        <v>-146812.7216280931</v>
      </c>
      <c r="R19" s="5">
        <f t="shared" si="0"/>
        <v>-165864.76064711832</v>
      </c>
      <c r="S19" s="6" t="b">
        <f t="shared" si="2"/>
        <v>0</v>
      </c>
    </row>
    <row r="20" spans="1:19" s="6" customFormat="1" ht="15" x14ac:dyDescent="0.2">
      <c r="A20">
        <f t="shared" si="1"/>
        <v>34</v>
      </c>
      <c r="B20">
        <f>'WL Base'!D18</f>
        <v>-172742.43224547038</v>
      </c>
      <c r="C20" s="6">
        <v>-160835.87481052804</v>
      </c>
      <c r="D20" s="6">
        <v>-170650.86715589237</v>
      </c>
      <c r="E20" s="6">
        <v>-169064.19906808349</v>
      </c>
      <c r="F20" s="6">
        <v>-168195.20355396802</v>
      </c>
      <c r="G20" s="6">
        <v>-158942.14686270751</v>
      </c>
      <c r="H20" s="6">
        <v>-157625.00273246152</v>
      </c>
      <c r="I20" s="6">
        <v>-156717.9227408992</v>
      </c>
      <c r="J20" s="6">
        <v>-167032.80215108255</v>
      </c>
      <c r="K20" s="6">
        <v>-166153.22411530485</v>
      </c>
      <c r="L20" s="6">
        <v>-164647.98677261069</v>
      </c>
      <c r="M20" s="6">
        <v>-155784.92048050888</v>
      </c>
      <c r="N20" s="6">
        <v>-154867.66089681859</v>
      </c>
      <c r="O20" s="6">
        <v>-153623.85727369363</v>
      </c>
      <c r="P20" s="6">
        <v>-162665.086522478</v>
      </c>
      <c r="Q20" s="6">
        <v>-151826.25718773011</v>
      </c>
      <c r="R20" s="5">
        <f t="shared" si="0"/>
        <v>-171352.74826123644</v>
      </c>
      <c r="S20" s="6" t="b">
        <f t="shared" si="2"/>
        <v>0</v>
      </c>
    </row>
    <row r="21" spans="1:19" s="6" customFormat="1" ht="15" x14ac:dyDescent="0.2">
      <c r="A21">
        <f t="shared" si="1"/>
        <v>35</v>
      </c>
      <c r="B21">
        <f>'WL Base'!D19</f>
        <v>-178437.95213433498</v>
      </c>
      <c r="C21" s="6">
        <v>-166265.11097883224</v>
      </c>
      <c r="D21" s="6">
        <v>-176288.9906989499</v>
      </c>
      <c r="E21" s="6">
        <v>-174675.9827927922</v>
      </c>
      <c r="F21" s="6">
        <v>-173765.47549654701</v>
      </c>
      <c r="G21" s="6">
        <v>-164316.0888747607</v>
      </c>
      <c r="H21" s="6">
        <v>-162973.78433339272</v>
      </c>
      <c r="I21" s="6">
        <v>-162026.56529873007</v>
      </c>
      <c r="J21" s="6">
        <v>-172587.86509308414</v>
      </c>
      <c r="K21" s="6">
        <v>-171666.69469537635</v>
      </c>
      <c r="L21" s="6">
        <v>-170136.03208606102</v>
      </c>
      <c r="M21" s="6">
        <v>-161079.23897930066</v>
      </c>
      <c r="N21" s="6">
        <v>-160121.69190481541</v>
      </c>
      <c r="O21" s="6">
        <v>-158853.88463099208</v>
      </c>
      <c r="P21" s="6">
        <v>-168097.05745758562</v>
      </c>
      <c r="Q21" s="6">
        <v>-157002.53807802559</v>
      </c>
      <c r="R21" s="5">
        <f t="shared" si="0"/>
        <v>-177011.1636195934</v>
      </c>
      <c r="S21" s="6" t="b">
        <f t="shared" si="2"/>
        <v>0</v>
      </c>
    </row>
    <row r="22" spans="1:19" s="6" customFormat="1" ht="15" x14ac:dyDescent="0.2">
      <c r="A22">
        <f t="shared" si="1"/>
        <v>36</v>
      </c>
      <c r="B22">
        <f>'WL Base'!D20</f>
        <v>-184310.08417963248</v>
      </c>
      <c r="C22" s="6">
        <v>-171867.4206191203</v>
      </c>
      <c r="D22" s="6">
        <v>-182102.52436264293</v>
      </c>
      <c r="E22" s="6">
        <v>-180463.80741177945</v>
      </c>
      <c r="F22" s="6">
        <v>-179509.71237013215</v>
      </c>
      <c r="G22" s="6">
        <v>-169861.82256067128</v>
      </c>
      <c r="H22" s="6">
        <v>-168494.73074011574</v>
      </c>
      <c r="I22" s="6">
        <v>-167505.46532192791</v>
      </c>
      <c r="J22" s="6">
        <v>-178317.72589691594</v>
      </c>
      <c r="K22" s="6">
        <v>-177352.90051051838</v>
      </c>
      <c r="L22" s="6">
        <v>-175797.38432610486</v>
      </c>
      <c r="M22" s="6">
        <v>-166544.4146856174</v>
      </c>
      <c r="N22" s="6">
        <v>-165544.6804883508</v>
      </c>
      <c r="O22" s="6">
        <v>-164253.20682957335</v>
      </c>
      <c r="P22" s="6">
        <v>-173701.06956720751</v>
      </c>
      <c r="Q22" s="6">
        <v>-162346.79226614244</v>
      </c>
      <c r="R22" s="5">
        <f t="shared" si="0"/>
        <v>-182845.44672306112</v>
      </c>
      <c r="S22" s="6" t="b">
        <f t="shared" si="2"/>
        <v>0</v>
      </c>
    </row>
    <row r="23" spans="1:19" s="6" customFormat="1" ht="15" x14ac:dyDescent="0.2">
      <c r="A23">
        <f t="shared" si="1"/>
        <v>37</v>
      </c>
      <c r="B23">
        <f>'WL Base'!D21</f>
        <v>-190359.85069011326</v>
      </c>
      <c r="C23" s="6">
        <v>-177644.91234926324</v>
      </c>
      <c r="D23" s="6">
        <v>-188092.60373852769</v>
      </c>
      <c r="E23" s="6">
        <v>-186429.11234544267</v>
      </c>
      <c r="F23" s="6">
        <v>-185429.17842009498</v>
      </c>
      <c r="G23" s="6">
        <v>-175581.53410456327</v>
      </c>
      <c r="H23" s="6">
        <v>-174190.26162300631</v>
      </c>
      <c r="I23" s="6">
        <v>-173156.89637142414</v>
      </c>
      <c r="J23" s="6">
        <v>-184223.92396732562</v>
      </c>
      <c r="K23" s="6">
        <v>-183213.20918999228</v>
      </c>
      <c r="L23" s="6">
        <v>-181633.69620639645</v>
      </c>
      <c r="M23" s="6">
        <v>-172182.93433208333</v>
      </c>
      <c r="N23" s="6">
        <v>-171138.96981943221</v>
      </c>
      <c r="O23" s="6">
        <v>-169824.38588982628</v>
      </c>
      <c r="P23" s="6">
        <v>-179478.86641348846</v>
      </c>
      <c r="Q23" s="6">
        <v>-167861.64153324894</v>
      </c>
      <c r="R23" s="5">
        <f t="shared" si="0"/>
        <v>-188856.70244678526</v>
      </c>
      <c r="S23" s="6" t="b">
        <f t="shared" si="2"/>
        <v>0</v>
      </c>
    </row>
    <row r="24" spans="1:19" s="6" customFormat="1" ht="15" x14ac:dyDescent="0.2">
      <c r="A24">
        <f t="shared" si="1"/>
        <v>38</v>
      </c>
      <c r="B24">
        <f>'WL Base'!D22</f>
        <v>-196579.59258187193</v>
      </c>
      <c r="C24" s="6">
        <v>-183593.32961326206</v>
      </c>
      <c r="D24" s="6">
        <v>-194251.95553384486</v>
      </c>
      <c r="E24" s="6">
        <v>-192565.39714681805</v>
      </c>
      <c r="F24" s="6">
        <v>-191517.04251503627</v>
      </c>
      <c r="G24" s="6">
        <v>-181471.24835821675</v>
      </c>
      <c r="H24" s="6">
        <v>-180056.98501545019</v>
      </c>
      <c r="I24" s="6">
        <v>-178977.20498245404</v>
      </c>
      <c r="J24" s="6">
        <v>-190300.30957994307</v>
      </c>
      <c r="K24" s="6">
        <v>-189241.14838989236</v>
      </c>
      <c r="L24" s="6">
        <v>-187639.21970353933</v>
      </c>
      <c r="M24" s="6">
        <v>-177991.66024979806</v>
      </c>
      <c r="N24" s="6">
        <v>-176901.16676277676</v>
      </c>
      <c r="O24" s="6">
        <v>-175564.57460266745</v>
      </c>
      <c r="P24" s="6">
        <v>-185425.02570801546</v>
      </c>
      <c r="Q24" s="6">
        <v>-173544.47353678974</v>
      </c>
      <c r="R24" s="5">
        <f t="shared" si="0"/>
        <v>-195037.54823820168</v>
      </c>
      <c r="S24" s="6" t="b">
        <f t="shared" si="2"/>
        <v>0</v>
      </c>
    </row>
    <row r="25" spans="1:19" s="6" customFormat="1" ht="15" x14ac:dyDescent="0.2">
      <c r="A25">
        <f t="shared" si="1"/>
        <v>39</v>
      </c>
      <c r="B25">
        <f>'WL Base'!D23</f>
        <v>-202967.66802668548</v>
      </c>
      <c r="C25" s="6">
        <v>-189712.71911419911</v>
      </c>
      <c r="D25" s="6">
        <v>-200579.13621495094</v>
      </c>
      <c r="E25" s="6">
        <v>-198871.68707461428</v>
      </c>
      <c r="F25" s="6">
        <v>-197772.08789937163</v>
      </c>
      <c r="G25" s="6">
        <v>-187531.15905024353</v>
      </c>
      <c r="H25" s="6">
        <v>-186095.46174180484</v>
      </c>
      <c r="I25" s="6">
        <v>-184966.75229850726</v>
      </c>
      <c r="J25" s="6">
        <v>-196546.08635516002</v>
      </c>
      <c r="K25" s="6">
        <v>-195435.68493193662</v>
      </c>
      <c r="L25" s="6">
        <v>-193813.36217751022</v>
      </c>
      <c r="M25" s="6">
        <v>-183971.28418867977</v>
      </c>
      <c r="N25" s="6">
        <v>-182831.76737599249</v>
      </c>
      <c r="O25" s="6">
        <v>-181474.61356664589</v>
      </c>
      <c r="P25" s="6">
        <v>-191539.11953568578</v>
      </c>
      <c r="Q25" s="6">
        <v>-179396.24863064097</v>
      </c>
      <c r="R25" s="5">
        <f t="shared" si="0"/>
        <v>-201386.48314614553</v>
      </c>
      <c r="S25" s="6" t="b">
        <f t="shared" si="2"/>
        <v>0</v>
      </c>
    </row>
    <row r="26" spans="1:19" s="6" customFormat="1" ht="15" x14ac:dyDescent="0.2">
      <c r="A26">
        <f t="shared" si="1"/>
        <v>40</v>
      </c>
      <c r="B26">
        <f>'WL Base'!D24</f>
        <v>-209530.17161165201</v>
      </c>
      <c r="C26" s="6">
        <v>-196008.79518967116</v>
      </c>
      <c r="D26" s="6">
        <v>-207080.20120872324</v>
      </c>
      <c r="E26" s="6">
        <v>-205354.11369147999</v>
      </c>
      <c r="F26" s="6">
        <v>-204200.32374096281</v>
      </c>
      <c r="G26" s="6">
        <v>-193766.95253564115</v>
      </c>
      <c r="H26" s="6">
        <v>-192311.45814122059</v>
      </c>
      <c r="I26" s="6">
        <v>-191131.19100206738</v>
      </c>
      <c r="J26" s="6">
        <v>-202967.3456500505</v>
      </c>
      <c r="K26" s="6">
        <v>-201802.78923804968</v>
      </c>
      <c r="L26" s="6">
        <v>-200162.16745630238</v>
      </c>
      <c r="M26" s="6">
        <v>-190127.54255590399</v>
      </c>
      <c r="N26" s="6">
        <v>-188936.39563336971</v>
      </c>
      <c r="O26" s="6">
        <v>-187560.20323824004</v>
      </c>
      <c r="P26" s="6">
        <v>-197827.15189155139</v>
      </c>
      <c r="Q26" s="6">
        <v>-185422.63668050777</v>
      </c>
      <c r="R26" s="5">
        <f t="shared" si="0"/>
        <v>-207909.57270089284</v>
      </c>
      <c r="S26" s="6" t="b">
        <f t="shared" si="2"/>
        <v>0</v>
      </c>
    </row>
    <row r="27" spans="1:19" s="6" customFormat="1" ht="15" x14ac:dyDescent="0.2">
      <c r="A27">
        <f t="shared" si="1"/>
        <v>41</v>
      </c>
      <c r="B27">
        <f>'WL Base'!D25</f>
        <v>-216272.44750682771</v>
      </c>
      <c r="C27" s="6">
        <v>-202486.7519498113</v>
      </c>
      <c r="D27" s="6">
        <v>-213760.48250419347</v>
      </c>
      <c r="E27" s="6">
        <v>-212009.15796724334</v>
      </c>
      <c r="F27" s="6">
        <v>-210807.06684625967</v>
      </c>
      <c r="G27" s="6">
        <v>-200183.81535122354</v>
      </c>
      <c r="H27" s="6">
        <v>-198703.61353752689</v>
      </c>
      <c r="I27" s="6">
        <v>-197475.69743567795</v>
      </c>
      <c r="J27" s="6">
        <v>-209560.82966611441</v>
      </c>
      <c r="K27" s="6">
        <v>-208347.7647139653</v>
      </c>
      <c r="L27" s="6">
        <v>-206682.67707768435</v>
      </c>
      <c r="M27" s="6">
        <v>-196459.27173114085</v>
      </c>
      <c r="N27" s="6">
        <v>-195220.21829236133</v>
      </c>
      <c r="O27" s="6">
        <v>-193820.4050221834</v>
      </c>
      <c r="P27" s="6">
        <v>-204286.40712137148</v>
      </c>
      <c r="Q27" s="6">
        <v>-191622.88097785748</v>
      </c>
      <c r="R27" s="5">
        <f t="shared" si="0"/>
        <v>-214612.15124721581</v>
      </c>
      <c r="S27" s="6" t="b">
        <f t="shared" si="2"/>
        <v>0</v>
      </c>
    </row>
    <row r="28" spans="1:19" s="6" customFormat="1" ht="15" x14ac:dyDescent="0.2">
      <c r="A28">
        <f t="shared" si="1"/>
        <v>42</v>
      </c>
      <c r="B28">
        <f>'WL Base'!D26</f>
        <v>-223191.7155290611</v>
      </c>
      <c r="C28" s="6">
        <v>-209145.73791001711</v>
      </c>
      <c r="D28" s="6">
        <v>-220617.43911156489</v>
      </c>
      <c r="E28" s="6">
        <v>-218842.7936700412</v>
      </c>
      <c r="F28" s="6">
        <v>-217590.05048668018</v>
      </c>
      <c r="G28" s="6">
        <v>-206781.07959024078</v>
      </c>
      <c r="H28" s="6">
        <v>-205277.57761701848</v>
      </c>
      <c r="I28" s="6">
        <v>-203999.81339835536</v>
      </c>
      <c r="J28" s="6">
        <v>-216332.48245755126</v>
      </c>
      <c r="K28" s="6">
        <v>-215068.5672309043</v>
      </c>
      <c r="L28" s="6">
        <v>-213380.79982010499</v>
      </c>
      <c r="M28" s="6">
        <v>-202972.10196404633</v>
      </c>
      <c r="N28" s="6">
        <v>-201682.94670352133</v>
      </c>
      <c r="O28" s="6">
        <v>-200260.82539530651</v>
      </c>
      <c r="P28" s="6">
        <v>-210922.76429583057</v>
      </c>
      <c r="Q28" s="6">
        <v>-198002.5674076702</v>
      </c>
      <c r="R28" s="5">
        <f t="shared" si="0"/>
        <v>-221491.60666761841</v>
      </c>
      <c r="S28" s="6" t="b">
        <f t="shared" si="2"/>
        <v>0</v>
      </c>
    </row>
    <row r="29" spans="1:19" s="6" customFormat="1" ht="15" x14ac:dyDescent="0.2">
      <c r="A29">
        <f t="shared" si="1"/>
        <v>43</v>
      </c>
      <c r="B29">
        <f>'WL Base'!D27</f>
        <v>-230297.36643374988</v>
      </c>
      <c r="C29" s="6">
        <v>-215993.97463583827</v>
      </c>
      <c r="D29" s="6">
        <v>-227660.3315157055</v>
      </c>
      <c r="E29" s="6">
        <v>-225864.21806179467</v>
      </c>
      <c r="F29" s="6">
        <v>-224558.38422165296</v>
      </c>
      <c r="G29" s="6">
        <v>-213566.87214146758</v>
      </c>
      <c r="H29" s="6">
        <v>-212041.45263065357</v>
      </c>
      <c r="I29" s="6">
        <v>-210711.55552801321</v>
      </c>
      <c r="J29" s="6">
        <v>-223291.37708442062</v>
      </c>
      <c r="K29" s="6">
        <v>-221974.18244825778</v>
      </c>
      <c r="L29" s="6">
        <v>-220265.46473560037</v>
      </c>
      <c r="M29" s="6">
        <v>-209674.0443125407</v>
      </c>
      <c r="N29" s="6">
        <v>-208332.50652257891</v>
      </c>
      <c r="O29" s="6">
        <v>-206889.36912877695</v>
      </c>
      <c r="P29" s="6">
        <v>-217745.03415237286</v>
      </c>
      <c r="Q29" s="6">
        <v>-204569.51295508174</v>
      </c>
      <c r="R29" s="5">
        <f t="shared" si="0"/>
        <v>-228557.23557926924</v>
      </c>
      <c r="S29" s="6" t="b">
        <f t="shared" si="2"/>
        <v>0</v>
      </c>
    </row>
    <row r="30" spans="1:19" s="6" customFormat="1" ht="15" x14ac:dyDescent="0.2">
      <c r="A30">
        <f t="shared" si="1"/>
        <v>44</v>
      </c>
      <c r="B30">
        <f>'WL Base'!D28</f>
        <v>-237587.80269369416</v>
      </c>
      <c r="C30" s="6">
        <v>-223031.45071628419</v>
      </c>
      <c r="D30" s="6">
        <v>-234887.76834075374</v>
      </c>
      <c r="E30" s="6">
        <v>-233072.45249949745</v>
      </c>
      <c r="F30" s="6">
        <v>-231710.91325306767</v>
      </c>
      <c r="G30" s="6">
        <v>-220541.34422172274</v>
      </c>
      <c r="H30" s="6">
        <v>-218995.72847628203</v>
      </c>
      <c r="I30" s="6">
        <v>-217611.26089041622</v>
      </c>
      <c r="J30" s="6">
        <v>-230436.72424958946</v>
      </c>
      <c r="K30" s="6">
        <v>-229063.64772869556</v>
      </c>
      <c r="L30" s="6">
        <v>-227336.09957879366</v>
      </c>
      <c r="M30" s="6">
        <v>-216565.7368682893</v>
      </c>
      <c r="N30" s="6">
        <v>-215169.3851229393</v>
      </c>
      <c r="O30" s="6">
        <v>-213706.84344264359</v>
      </c>
      <c r="P30" s="6">
        <v>-224752.82054620096</v>
      </c>
      <c r="Q30" s="6">
        <v>-211324.66143530593</v>
      </c>
      <c r="R30" s="5">
        <f t="shared" si="0"/>
        <v>-235807.583920462</v>
      </c>
      <c r="S30" s="6" t="b">
        <f t="shared" si="2"/>
        <v>0</v>
      </c>
    </row>
    <row r="31" spans="1:19" s="6" customFormat="1" ht="15" x14ac:dyDescent="0.2">
      <c r="A31">
        <f t="shared" si="1"/>
        <v>45</v>
      </c>
      <c r="B31">
        <f>'WL Base'!D29</f>
        <v>-245065.9446369478</v>
      </c>
      <c r="C31" s="6">
        <v>-230261.52208462966</v>
      </c>
      <c r="D31" s="6">
        <v>-242302.74025277191</v>
      </c>
      <c r="E31" s="6">
        <v>-240470.7221168055</v>
      </c>
      <c r="F31" s="6">
        <v>-239050.70862071076</v>
      </c>
      <c r="G31" s="6">
        <v>-227707.91291894083</v>
      </c>
      <c r="H31" s="6">
        <v>-226144.02913822865</v>
      </c>
      <c r="I31" s="6">
        <v>-224702.41581290279</v>
      </c>
      <c r="J31" s="6">
        <v>-237771.81194236103</v>
      </c>
      <c r="K31" s="6">
        <v>-236340.09905019883</v>
      </c>
      <c r="L31" s="6">
        <v>-234596.06394095489</v>
      </c>
      <c r="M31" s="6">
        <v>-223650.85745786258</v>
      </c>
      <c r="N31" s="6">
        <v>-222197.12424297663</v>
      </c>
      <c r="O31" s="6">
        <v>-220716.98688326625</v>
      </c>
      <c r="P31" s="6">
        <v>-231949.54073032967</v>
      </c>
      <c r="Q31" s="6">
        <v>-218271.79978055292</v>
      </c>
      <c r="R31" s="5">
        <f t="shared" si="0"/>
        <v>-243245.61890201003</v>
      </c>
      <c r="S31" s="6" t="b">
        <f t="shared" si="2"/>
        <v>0</v>
      </c>
    </row>
    <row r="32" spans="1:19" s="6" customFormat="1" ht="15" x14ac:dyDescent="0.2">
      <c r="A32">
        <f t="shared" si="1"/>
        <v>46</v>
      </c>
      <c r="B32">
        <f>'WL Base'!D30</f>
        <v>-252733.4506343739</v>
      </c>
      <c r="C32" s="6">
        <v>-237686.56704701835</v>
      </c>
      <c r="D32" s="6">
        <v>-249907.0149878439</v>
      </c>
      <c r="E32" s="6">
        <v>-248061.09530636441</v>
      </c>
      <c r="F32" s="6">
        <v>-246579.66360568159</v>
      </c>
      <c r="G32" s="6">
        <v>-235069.04973814072</v>
      </c>
      <c r="H32" s="6">
        <v>-233489.08723412571</v>
      </c>
      <c r="I32" s="6">
        <v>-231987.59807498936</v>
      </c>
      <c r="J32" s="6">
        <v>-245298.80789869258</v>
      </c>
      <c r="K32" s="6">
        <v>-243805.53164928482</v>
      </c>
      <c r="L32" s="6">
        <v>-242047.63937504939</v>
      </c>
      <c r="M32" s="6">
        <v>-230932.22243657586</v>
      </c>
      <c r="N32" s="6">
        <v>-229418.38737898075</v>
      </c>
      <c r="O32" s="6">
        <v>-227922.71106281833</v>
      </c>
      <c r="P32" s="6">
        <v>-239337.568500133</v>
      </c>
      <c r="Q32" s="6">
        <v>-225413.91623841264</v>
      </c>
      <c r="R32" s="5">
        <f t="shared" si="0"/>
        <v>-250873.07272994041</v>
      </c>
      <c r="S32" s="6" t="b">
        <f t="shared" si="2"/>
        <v>0</v>
      </c>
    </row>
    <row r="33" spans="1:19" s="6" customFormat="1" ht="15" x14ac:dyDescent="0.2">
      <c r="A33">
        <f t="shared" si="1"/>
        <v>47</v>
      </c>
      <c r="B33">
        <f>'WL Base'!D31</f>
        <v>-260594.26827918852</v>
      </c>
      <c r="C33" s="6">
        <v>-245310.68984173556</v>
      </c>
      <c r="D33" s="6">
        <v>-257704.58214220649</v>
      </c>
      <c r="E33" s="6">
        <v>-255847.77991967069</v>
      </c>
      <c r="F33" s="6">
        <v>-254301.81593394885</v>
      </c>
      <c r="G33" s="6">
        <v>-242628.90177657304</v>
      </c>
      <c r="H33" s="6">
        <v>-241035.25074183042</v>
      </c>
      <c r="I33" s="6">
        <v>-239471.00325014489</v>
      </c>
      <c r="J33" s="6">
        <v>-253021.95653543924</v>
      </c>
      <c r="K33" s="6">
        <v>-251464.02220328996</v>
      </c>
      <c r="L33" s="6">
        <v>-249695.11198315414</v>
      </c>
      <c r="M33" s="6">
        <v>-238414.21669085659</v>
      </c>
      <c r="N33" s="6">
        <v>-236837.40882476434</v>
      </c>
      <c r="O33" s="6">
        <v>-235328.44236394306</v>
      </c>
      <c r="P33" s="6">
        <v>-246921.22350770794</v>
      </c>
      <c r="Q33" s="6">
        <v>-232755.47011855259</v>
      </c>
      <c r="R33" s="5">
        <f t="shared" si="0"/>
        <v>-258693.91908515157</v>
      </c>
      <c r="S33" s="6" t="b">
        <f t="shared" si="2"/>
        <v>0</v>
      </c>
    </row>
    <row r="34" spans="1:19" s="6" customFormat="1" ht="15" x14ac:dyDescent="0.2">
      <c r="A34">
        <f t="shared" si="1"/>
        <v>48</v>
      </c>
      <c r="B34">
        <f>'WL Base'!D32</f>
        <v>-268641.51183345623</v>
      </c>
      <c r="C34" s="6">
        <v>-253129.62090253714</v>
      </c>
      <c r="D34" s="6">
        <v>-265688.9176262517</v>
      </c>
      <c r="E34" s="6">
        <v>-263824.93930500612</v>
      </c>
      <c r="F34" s="6">
        <v>-262211.0585118013</v>
      </c>
      <c r="G34" s="6">
        <v>-250383.49515532434</v>
      </c>
      <c r="H34" s="6">
        <v>-248779.11617990152</v>
      </c>
      <c r="I34" s="6">
        <v>-247148.99739699066</v>
      </c>
      <c r="J34" s="6">
        <v>-260935.75634864517</v>
      </c>
      <c r="K34" s="6">
        <v>-259309.80398396926</v>
      </c>
      <c r="L34" s="6">
        <v>-257533.36640645305</v>
      </c>
      <c r="M34" s="6">
        <v>-246093.70938709143</v>
      </c>
      <c r="N34" s="6">
        <v>-244450.83128248673</v>
      </c>
      <c r="O34" s="6">
        <v>-242931.3631381343</v>
      </c>
      <c r="P34" s="6">
        <v>-254695.70533412893</v>
      </c>
      <c r="Q34" s="6">
        <v>-240293.89842374908</v>
      </c>
      <c r="R34" s="5">
        <f t="shared" si="0"/>
        <v>-266701.52124626667</v>
      </c>
      <c r="S34" s="6" t="b">
        <f t="shared" si="2"/>
        <v>0</v>
      </c>
    </row>
    <row r="35" spans="1:19" s="6" customFormat="1" ht="15" x14ac:dyDescent="0.2">
      <c r="A35">
        <f t="shared" si="1"/>
        <v>49</v>
      </c>
      <c r="B35">
        <f>'WL Base'!D33</f>
        <v>-276868.62790331308</v>
      </c>
      <c r="C35" s="6">
        <v>-261139.20722803744</v>
      </c>
      <c r="D35" s="6">
        <v>-273853.81503415597</v>
      </c>
      <c r="E35" s="6">
        <v>-271987.0560752938</v>
      </c>
      <c r="F35" s="6">
        <v>-270301.58554209647</v>
      </c>
      <c r="G35" s="6">
        <v>-258328.96664643529</v>
      </c>
      <c r="H35" s="6">
        <v>-256717.40017112612</v>
      </c>
      <c r="I35" s="6">
        <v>-255018.05081512206</v>
      </c>
      <c r="J35" s="6">
        <v>-269035.01168559672</v>
      </c>
      <c r="K35" s="6">
        <v>-267337.39859618741</v>
      </c>
      <c r="L35" s="6">
        <v>-265557.57815691689</v>
      </c>
      <c r="M35" s="6">
        <v>-253967.68452795327</v>
      </c>
      <c r="N35" s="6">
        <v>-252255.39678939988</v>
      </c>
      <c r="O35" s="6">
        <v>-250728.76487601205</v>
      </c>
      <c r="P35" s="6">
        <v>-262656.49259055278</v>
      </c>
      <c r="Q35" s="6">
        <v>-248026.742945665</v>
      </c>
      <c r="R35" s="5">
        <f t="shared" si="0"/>
        <v>-274889.56279612757</v>
      </c>
      <c r="S35" s="6" t="b">
        <f t="shared" si="2"/>
        <v>0</v>
      </c>
    </row>
    <row r="36" spans="1:19" s="6" customFormat="1" ht="15" x14ac:dyDescent="0.2">
      <c r="A36">
        <f t="shared" si="1"/>
        <v>50</v>
      </c>
      <c r="B36">
        <f>'WL Base'!D34</f>
        <v>-285279.331244584</v>
      </c>
      <c r="C36" s="6">
        <v>-269343.17203657376</v>
      </c>
      <c r="D36" s="6">
        <v>-282203.03317973483</v>
      </c>
      <c r="E36" s="6">
        <v>-280338.16541219235</v>
      </c>
      <c r="F36" s="6">
        <v>-278577.20736930473</v>
      </c>
      <c r="G36" s="6">
        <v>-266469.09369148093</v>
      </c>
      <c r="H36" s="6">
        <v>-264854.14186717995</v>
      </c>
      <c r="I36" s="6">
        <v>-263082.00333184615</v>
      </c>
      <c r="J36" s="6">
        <v>-277323.7965110268</v>
      </c>
      <c r="K36" s="6">
        <v>-275550.65894238668</v>
      </c>
      <c r="L36" s="6">
        <v>-273771.8664055168</v>
      </c>
      <c r="M36" s="6">
        <v>-262040.22908641255</v>
      </c>
      <c r="N36" s="6">
        <v>-260254.99589402223</v>
      </c>
      <c r="O36" s="6">
        <v>-258724.7893662955</v>
      </c>
      <c r="P36" s="6">
        <v>-270807.74164606136</v>
      </c>
      <c r="Q36" s="6">
        <v>-255958.18986193425</v>
      </c>
      <c r="R36" s="5">
        <f t="shared" si="0"/>
        <v>-283261.78317047399</v>
      </c>
      <c r="S36" s="6" t="b">
        <f t="shared" si="2"/>
        <v>0</v>
      </c>
    </row>
    <row r="37" spans="1:19" s="6" customFormat="1" ht="15" x14ac:dyDescent="0.2">
      <c r="A37">
        <f t="shared" si="1"/>
        <v>51</v>
      </c>
      <c r="B37">
        <f>'WL Base'!D35</f>
        <v>-293872.52922018553</v>
      </c>
      <c r="C37" s="6">
        <v>-277741.4458707305</v>
      </c>
      <c r="D37" s="6">
        <v>-290735.66125119437</v>
      </c>
      <c r="E37" s="6">
        <v>-288859.61741334654</v>
      </c>
      <c r="F37" s="6">
        <v>-287037.22406089253</v>
      </c>
      <c r="G37" s="6">
        <v>-274803.97298925149</v>
      </c>
      <c r="H37" s="6">
        <v>-273175.58160716709</v>
      </c>
      <c r="I37" s="6">
        <v>-271341.14336403942</v>
      </c>
      <c r="J37" s="6">
        <v>-285784.15623396891</v>
      </c>
      <c r="K37" s="6">
        <v>-283949.05815394025</v>
      </c>
      <c r="L37" s="6">
        <v>-282159.07979887089</v>
      </c>
      <c r="M37" s="6">
        <v>-270298.15732395032</v>
      </c>
      <c r="N37" s="6">
        <v>-268450.07354786416</v>
      </c>
      <c r="O37" s="6">
        <v>-266906.91249966488</v>
      </c>
      <c r="P37" s="6">
        <v>-279132.95809253515</v>
      </c>
      <c r="Q37" s="6">
        <v>-264076.25506419712</v>
      </c>
      <c r="R37" s="5">
        <f t="shared" si="0"/>
        <v>-291817.20973116066</v>
      </c>
      <c r="S37" s="6" t="b">
        <f t="shared" si="2"/>
        <v>0</v>
      </c>
    </row>
    <row r="38" spans="1:19" s="6" customFormat="1" ht="15" x14ac:dyDescent="0.2">
      <c r="A38">
        <f t="shared" si="1"/>
        <v>52</v>
      </c>
      <c r="B38">
        <f>'WL Base'!D36</f>
        <v>-302650.3398827627</v>
      </c>
      <c r="C38" s="6">
        <v>-286336.41138750402</v>
      </c>
      <c r="D38" s="6">
        <v>-299453.90367919073</v>
      </c>
      <c r="E38" s="6">
        <v>-297570.18339961133</v>
      </c>
      <c r="F38" s="6">
        <v>-295683.9411476145</v>
      </c>
      <c r="G38" s="6">
        <v>-283336.08002117381</v>
      </c>
      <c r="H38" s="6">
        <v>-281697.16676806787</v>
      </c>
      <c r="I38" s="6">
        <v>-279798.05388529529</v>
      </c>
      <c r="J38" s="6">
        <v>-294434.47014518763</v>
      </c>
      <c r="K38" s="6">
        <v>-292534.98541561275</v>
      </c>
      <c r="L38" s="6">
        <v>-290737.14630566217</v>
      </c>
      <c r="M38" s="6">
        <v>-278756.62657827564</v>
      </c>
      <c r="N38" s="6">
        <v>-276843.30075392837</v>
      </c>
      <c r="O38" s="6">
        <v>-275289.95748451375</v>
      </c>
      <c r="P38" s="6">
        <v>-287649.70186750416</v>
      </c>
      <c r="Q38" s="6">
        <v>-272395.48908155353</v>
      </c>
      <c r="R38" s="5">
        <f t="shared" si="0"/>
        <v>-300558.01360137877</v>
      </c>
      <c r="S38" s="6" t="b">
        <f t="shared" si="2"/>
        <v>0</v>
      </c>
    </row>
    <row r="39" spans="1:19" s="6" customFormat="1" ht="15" x14ac:dyDescent="0.2">
      <c r="A39">
        <f t="shared" si="1"/>
        <v>53</v>
      </c>
      <c r="B39">
        <f>'WL Base'!D37</f>
        <v>-311602.37956591032</v>
      </c>
      <c r="C39" s="6">
        <v>-295120.48414608103</v>
      </c>
      <c r="D39" s="6">
        <v>-308347.81394306233</v>
      </c>
      <c r="E39" s="6">
        <v>-306460.57070457248</v>
      </c>
      <c r="F39" s="6">
        <v>-304507.91890715854</v>
      </c>
      <c r="G39" s="6">
        <v>-292058.20976338902</v>
      </c>
      <c r="H39" s="6">
        <v>-290412.26106588106</v>
      </c>
      <c r="I39" s="6">
        <v>-288445.96847545839</v>
      </c>
      <c r="J39" s="6">
        <v>-303265.85991372005</v>
      </c>
      <c r="K39" s="6">
        <v>-301299.41691388021</v>
      </c>
      <c r="L39" s="6">
        <v>-299497.66760130017</v>
      </c>
      <c r="M39" s="6">
        <v>-287409.35866711731</v>
      </c>
      <c r="N39" s="6">
        <v>-285428.27000044507</v>
      </c>
      <c r="O39" s="6">
        <v>-283868.05979713006</v>
      </c>
      <c r="P39" s="6">
        <v>-296349.96828166704</v>
      </c>
      <c r="Q39" s="6">
        <v>-280910.3656335689</v>
      </c>
      <c r="R39" s="5">
        <f t="shared" si="0"/>
        <v>-309474.10593887063</v>
      </c>
      <c r="S39" s="6" t="b">
        <f t="shared" si="2"/>
        <v>0</v>
      </c>
    </row>
    <row r="40" spans="1:19" s="6" customFormat="1" ht="15" x14ac:dyDescent="0.2">
      <c r="A40">
        <f t="shared" si="1"/>
        <v>54</v>
      </c>
      <c r="B40">
        <f>'WL Base'!D38</f>
        <v>-320717.63275524846</v>
      </c>
      <c r="C40" s="6">
        <v>-304085.37452993909</v>
      </c>
      <c r="D40" s="6">
        <v>-317406.82052974286</v>
      </c>
      <c r="E40" s="6">
        <v>-315520.89520896703</v>
      </c>
      <c r="F40" s="6">
        <v>-313499.10132380412</v>
      </c>
      <c r="G40" s="6">
        <v>-300962.46450567414</v>
      </c>
      <c r="H40" s="6">
        <v>-299313.57067785185</v>
      </c>
      <c r="I40" s="6">
        <v>-297277.44310151198</v>
      </c>
      <c r="J40" s="6">
        <v>-312268.8628056497</v>
      </c>
      <c r="K40" s="6">
        <v>-310232.72029139276</v>
      </c>
      <c r="L40" s="6">
        <v>-308431.66984192806</v>
      </c>
      <c r="M40" s="6">
        <v>-296249.43019938126</v>
      </c>
      <c r="N40" s="6">
        <v>-294197.90901530138</v>
      </c>
      <c r="O40" s="6">
        <v>-292634.72455105168</v>
      </c>
      <c r="P40" s="6">
        <v>-305225.18499337498</v>
      </c>
      <c r="Q40" s="6">
        <v>-289614.74070742127</v>
      </c>
      <c r="R40" s="5">
        <f t="shared" si="0"/>
        <v>-318554.76864494593</v>
      </c>
      <c r="S40" s="6" t="b">
        <f t="shared" si="2"/>
        <v>0</v>
      </c>
    </row>
    <row r="41" spans="1:19" s="6" customFormat="1" ht="15" x14ac:dyDescent="0.2">
      <c r="A41">
        <f t="shared" si="1"/>
        <v>55</v>
      </c>
      <c r="B41">
        <f>'WL Base'!D39</f>
        <v>-329990.65191524988</v>
      </c>
      <c r="C41" s="6">
        <v>-313227.04937212303</v>
      </c>
      <c r="D41" s="6">
        <v>-326625.75321650296</v>
      </c>
      <c r="E41" s="6">
        <v>-324746.51515639748</v>
      </c>
      <c r="F41" s="6">
        <v>-322652.64171088004</v>
      </c>
      <c r="G41" s="6">
        <v>-310045.07318080688</v>
      </c>
      <c r="H41" s="6">
        <v>-308397.80655195733</v>
      </c>
      <c r="I41" s="6">
        <v>-306289.01113325317</v>
      </c>
      <c r="J41" s="6">
        <v>-321439.10097202071</v>
      </c>
      <c r="K41" s="6">
        <v>-319330.31598597631</v>
      </c>
      <c r="L41" s="6">
        <v>-317535.08278770722</v>
      </c>
      <c r="M41" s="6">
        <v>-305273.80029551743</v>
      </c>
      <c r="N41" s="6">
        <v>-303149.00142917992</v>
      </c>
      <c r="O41" s="6">
        <v>-301587.19885398913</v>
      </c>
      <c r="P41" s="6">
        <v>-314271.53549832362</v>
      </c>
      <c r="Q41" s="6">
        <v>-298506.09792164637</v>
      </c>
      <c r="R41" s="5">
        <f t="shared" si="0"/>
        <v>-327794.73489821411</v>
      </c>
      <c r="S41" s="6" t="b">
        <f t="shared" si="2"/>
        <v>0</v>
      </c>
    </row>
    <row r="42" spans="1:19" s="6" customFormat="1" ht="15" x14ac:dyDescent="0.2">
      <c r="A42">
        <f t="shared" si="1"/>
        <v>56</v>
      </c>
      <c r="B42">
        <f>'WL Base'!D40</f>
        <v>-339407.39987564756</v>
      </c>
      <c r="C42" s="6">
        <v>-322534.4046090112</v>
      </c>
      <c r="D42" s="6">
        <v>-335991.07916262752</v>
      </c>
      <c r="E42" s="6">
        <v>-334124.71511543111</v>
      </c>
      <c r="F42" s="6">
        <v>-331955.59403526265</v>
      </c>
      <c r="G42" s="6">
        <v>-319295.38574324793</v>
      </c>
      <c r="H42" s="6">
        <v>-317655.04335153825</v>
      </c>
      <c r="I42" s="6">
        <v>-315470.54930804565</v>
      </c>
      <c r="J42" s="6">
        <v>-330764.33831426624</v>
      </c>
      <c r="K42" s="6">
        <v>-328579.74127680575</v>
      </c>
      <c r="L42" s="6">
        <v>-326796.22771432152</v>
      </c>
      <c r="M42" s="6">
        <v>-314472.9736710501</v>
      </c>
      <c r="N42" s="6">
        <v>-312271.85664095171</v>
      </c>
      <c r="O42" s="6">
        <v>-310716.48606778984</v>
      </c>
      <c r="P42" s="6">
        <v>-323477.79985122319</v>
      </c>
      <c r="Q42" s="6">
        <v>-307575.84991507942</v>
      </c>
      <c r="R42" s="5">
        <f t="shared" si="0"/>
        <v>-337180.30257501663</v>
      </c>
      <c r="S42" s="6" t="b">
        <f t="shared" si="2"/>
        <v>0</v>
      </c>
    </row>
    <row r="43" spans="1:19" s="6" customFormat="1" ht="15" x14ac:dyDescent="0.2">
      <c r="A43">
        <f t="shared" si="1"/>
        <v>57</v>
      </c>
      <c r="B43">
        <f>'WL Base'!D41</f>
        <v>-348953.21623252088</v>
      </c>
      <c r="C43" s="6">
        <v>-331995.58458423638</v>
      </c>
      <c r="D43" s="6">
        <v>-345488.64415164501</v>
      </c>
      <c r="E43" s="6">
        <v>-343642.20133452973</v>
      </c>
      <c r="F43" s="6">
        <v>-341394.39387549961</v>
      </c>
      <c r="G43" s="6">
        <v>-328702.00933841674</v>
      </c>
      <c r="H43" s="6">
        <v>-327074.65653895121</v>
      </c>
      <c r="I43" s="6">
        <v>-324811.20248959103</v>
      </c>
      <c r="J43" s="6">
        <v>-340231.76234550239</v>
      </c>
      <c r="K43" s="6">
        <v>-337967.91819243564</v>
      </c>
      <c r="L43" s="6">
        <v>-336202.8525754225</v>
      </c>
      <c r="M43" s="6">
        <v>-323836.76450933947</v>
      </c>
      <c r="N43" s="6">
        <v>-321556.06176615501</v>
      </c>
      <c r="O43" s="6">
        <v>-320012.9097972553</v>
      </c>
      <c r="P43" s="6">
        <v>-332832.18797859922</v>
      </c>
      <c r="Q43" s="6">
        <v>-316814.73900408985</v>
      </c>
      <c r="R43" s="5">
        <f t="shared" si="0"/>
        <v>-346697.1451175409</v>
      </c>
      <c r="S43" s="6" t="b">
        <f t="shared" si="2"/>
        <v>0</v>
      </c>
    </row>
    <row r="44" spans="1:19" s="6" customFormat="1" ht="15" x14ac:dyDescent="0.2">
      <c r="A44">
        <f t="shared" si="1"/>
        <v>58</v>
      </c>
      <c r="B44">
        <f>'WL Base'!D42</f>
        <v>-358634.35081731464</v>
      </c>
      <c r="C44" s="6">
        <v>-341615.52522104746</v>
      </c>
      <c r="D44" s="6">
        <v>-355124.62376038526</v>
      </c>
      <c r="E44" s="6">
        <v>-353305.3819380991</v>
      </c>
      <c r="F44" s="6">
        <v>-350975.13534687972</v>
      </c>
      <c r="G44" s="6">
        <v>-338269.86518626299</v>
      </c>
      <c r="H44" s="6">
        <v>-336661.82251380425</v>
      </c>
      <c r="I44" s="6">
        <v>-334315.8781992133</v>
      </c>
      <c r="J44" s="6">
        <v>-349847.7115555653</v>
      </c>
      <c r="K44" s="6">
        <v>-347500.87763878022</v>
      </c>
      <c r="L44" s="6">
        <v>-345761.21947672515</v>
      </c>
      <c r="M44" s="6">
        <v>-333370.33592030476</v>
      </c>
      <c r="N44" s="6">
        <v>-331006.51568896766</v>
      </c>
      <c r="O44" s="6">
        <v>-329481.62078635895</v>
      </c>
      <c r="P44" s="6">
        <v>-342340.90270852402</v>
      </c>
      <c r="Q44" s="6">
        <v>-326227.90813458321</v>
      </c>
      <c r="R44" s="5">
        <f t="shared" si="0"/>
        <v>-356351.44760652358</v>
      </c>
      <c r="S44" s="6" t="b">
        <f t="shared" si="2"/>
        <v>0</v>
      </c>
    </row>
    <row r="45" spans="1:19" s="6" customFormat="1" ht="15" x14ac:dyDescent="0.2">
      <c r="A45">
        <f t="shared" si="1"/>
        <v>59</v>
      </c>
      <c r="B45">
        <f>'WL Base'!D43</f>
        <v>-368451.0032795603</v>
      </c>
      <c r="C45" s="6">
        <v>-351394.19574753352</v>
      </c>
      <c r="D45" s="6">
        <v>-364899.3001578034</v>
      </c>
      <c r="E45" s="6">
        <v>-363114.99072297354</v>
      </c>
      <c r="F45" s="6">
        <v>-360698.201115178</v>
      </c>
      <c r="G45" s="6">
        <v>-347999.03948810336</v>
      </c>
      <c r="H45" s="6">
        <v>-346417.06581634574</v>
      </c>
      <c r="I45" s="6">
        <v>-343984.80166499433</v>
      </c>
      <c r="J45" s="6">
        <v>-359612.99846451008</v>
      </c>
      <c r="K45" s="6">
        <v>-357179.08861249755</v>
      </c>
      <c r="L45" s="6">
        <v>-345761.21947672515</v>
      </c>
      <c r="M45" s="6">
        <v>-343074.323715796</v>
      </c>
      <c r="N45" s="6">
        <v>-340623.56043132598</v>
      </c>
      <c r="O45" s="6">
        <v>-339123.38693568733</v>
      </c>
      <c r="P45" s="6">
        <v>-352004.93456364539</v>
      </c>
      <c r="Q45" s="6">
        <v>-335816.23603098711</v>
      </c>
      <c r="R45" s="5">
        <f t="shared" si="0"/>
        <v>-366143.45221838763</v>
      </c>
      <c r="S45" s="6" t="b">
        <f t="shared" si="2"/>
        <v>0</v>
      </c>
    </row>
    <row r="46" spans="1:19" s="6" customFormat="1" ht="15" x14ac:dyDescent="0.2">
      <c r="A46">
        <f t="shared" si="1"/>
        <v>60</v>
      </c>
      <c r="B46">
        <f>'WL Base'!D44</f>
        <v>-378395.13181948813</v>
      </c>
      <c r="C46" s="6">
        <v>-361324.6891654387</v>
      </c>
      <c r="D46" s="6">
        <v>-374804.92176186334</v>
      </c>
      <c r="E46" s="6">
        <v>-373064.02142003615</v>
      </c>
      <c r="F46" s="6">
        <v>-370556.18134862679</v>
      </c>
      <c r="G46" s="6">
        <v>-357882.91969636152</v>
      </c>
      <c r="H46" s="6">
        <v>-356334.4605712957</v>
      </c>
      <c r="I46" s="6">
        <v>-353811.70535603259</v>
      </c>
      <c r="J46" s="6">
        <v>-369520.89222626807</v>
      </c>
      <c r="K46" s="6">
        <v>-366995.426040399</v>
      </c>
      <c r="L46" s="6">
        <v>-365329.49774846662</v>
      </c>
      <c r="M46" s="6">
        <v>-352943.08131711907</v>
      </c>
      <c r="N46" s="6">
        <v>-350401.21454913449</v>
      </c>
      <c r="O46" s="6">
        <v>-348932.88875164685</v>
      </c>
      <c r="P46" s="6">
        <v>-361818.14706137084</v>
      </c>
      <c r="Q46" s="6">
        <v>-345574.67426056572</v>
      </c>
      <c r="R46" s="5">
        <f t="shared" si="0"/>
        <v>-376065.30051775597</v>
      </c>
      <c r="S46" s="6" t="b">
        <f t="shared" si="2"/>
        <v>0</v>
      </c>
    </row>
    <row r="47" spans="1:19" s="6" customFormat="1" ht="15" x14ac:dyDescent="0.2">
      <c r="A47">
        <f t="shared" si="1"/>
        <v>61</v>
      </c>
      <c r="B47">
        <f>'WL Base'!D45</f>
        <v>-388428.13302652846</v>
      </c>
      <c r="C47" s="6">
        <v>-371374.60636554728</v>
      </c>
      <c r="D47" s="6">
        <v>-384803.95818237378</v>
      </c>
      <c r="E47" s="6">
        <v>-383078.31544015836</v>
      </c>
      <c r="F47" s="6">
        <v>-380512.79567592678</v>
      </c>
      <c r="G47" s="6">
        <v>-367890.07016765268</v>
      </c>
      <c r="H47" s="6">
        <v>-366352.37072278513</v>
      </c>
      <c r="I47" s="6">
        <v>-363766.27407431143</v>
      </c>
      <c r="J47" s="6">
        <v>-379499.26456221269</v>
      </c>
      <c r="K47" s="6">
        <v>-376914.64052153559</v>
      </c>
      <c r="L47" s="6">
        <v>-365329.49774846662</v>
      </c>
      <c r="M47" s="6">
        <v>-362916.74355727487</v>
      </c>
      <c r="N47" s="6">
        <v>-360310.08534357557</v>
      </c>
      <c r="O47" s="6">
        <v>-358852.31553987827</v>
      </c>
      <c r="P47" s="6">
        <v>-371712.7112646547</v>
      </c>
      <c r="Q47" s="6">
        <v>-355447.0996922878</v>
      </c>
      <c r="R47" s="5">
        <f t="shared" si="0"/>
        <v>-386079.10156152316</v>
      </c>
      <c r="S47" s="6" t="b">
        <f t="shared" si="2"/>
        <v>0</v>
      </c>
    </row>
    <row r="48" spans="1:19" s="6" customFormat="1" ht="15" x14ac:dyDescent="0.2">
      <c r="A48">
        <f t="shared" si="1"/>
        <v>62</v>
      </c>
      <c r="B48">
        <f>'WL Base'!D46</f>
        <v>-398549.96263743646</v>
      </c>
      <c r="C48" s="6">
        <v>-381543.1215123302</v>
      </c>
      <c r="D48" s="6">
        <v>-394896.40869528876</v>
      </c>
      <c r="E48" s="6">
        <v>-393192.16652697988</v>
      </c>
      <c r="F48" s="6">
        <v>-390568.10028684512</v>
      </c>
      <c r="G48" s="6">
        <v>-378019.76106827147</v>
      </c>
      <c r="H48" s="6">
        <v>-376498.39566829446</v>
      </c>
      <c r="I48" s="6">
        <v>-373847.89469403459</v>
      </c>
      <c r="J48" s="6">
        <v>-389581.56068324327</v>
      </c>
      <c r="K48" s="6">
        <v>-386936.84018247382</v>
      </c>
      <c r="L48" s="6">
        <v>-385305.91053807526</v>
      </c>
      <c r="M48" s="6">
        <v>-373022.24900820025</v>
      </c>
      <c r="N48" s="6">
        <v>-370349.65983045602</v>
      </c>
      <c r="O48" s="6">
        <v>-368907.84599515941</v>
      </c>
      <c r="P48" s="6">
        <v>-381720.2972668662</v>
      </c>
      <c r="Q48" s="6">
        <v>-365459.07224776171</v>
      </c>
      <c r="R48" s="5">
        <f t="shared" si="0"/>
        <v>-396184.82197874726</v>
      </c>
      <c r="S48" s="6" t="b">
        <f t="shared" si="2"/>
        <v>0</v>
      </c>
    </row>
    <row r="49" spans="1:19" s="6" customFormat="1" ht="15" x14ac:dyDescent="0.2">
      <c r="A49">
        <f t="shared" si="1"/>
        <v>63</v>
      </c>
      <c r="B49">
        <f>'WL Base'!D47</f>
        <v>-408787.68671745644</v>
      </c>
      <c r="C49" s="6">
        <v>-391852.00886831235</v>
      </c>
      <c r="D49" s="6">
        <v>-405108.678463394</v>
      </c>
      <c r="E49" s="6">
        <v>-403431.72256905708</v>
      </c>
      <c r="F49" s="6">
        <v>-400747.74016444164</v>
      </c>
      <c r="G49" s="6">
        <v>-388293.2582292849</v>
      </c>
      <c r="H49" s="6">
        <v>-386793.63940730627</v>
      </c>
      <c r="I49" s="6">
        <v>-384077.24972475687</v>
      </c>
      <c r="J49" s="6">
        <v>-399793.298820636</v>
      </c>
      <c r="K49" s="6">
        <v>-397087.05088202108</v>
      </c>
      <c r="L49" s="6">
        <v>-385305.91053807526</v>
      </c>
      <c r="M49" s="6">
        <v>-383280.21939861495</v>
      </c>
      <c r="N49" s="6">
        <v>-380540.14660026581</v>
      </c>
      <c r="O49" s="6">
        <v>-379119.5487092018</v>
      </c>
      <c r="P49" s="6">
        <v>-391865.1100913196</v>
      </c>
      <c r="Q49" s="6">
        <v>-375630.21124406322</v>
      </c>
      <c r="R49" s="5">
        <f t="shared" si="0"/>
        <v>-406409.0636277853</v>
      </c>
      <c r="S49" s="6" t="b">
        <f t="shared" si="2"/>
        <v>0</v>
      </c>
    </row>
    <row r="50" spans="1:19" s="6" customFormat="1" ht="15" x14ac:dyDescent="0.2">
      <c r="A50">
        <f t="shared" si="1"/>
        <v>64</v>
      </c>
      <c r="B50">
        <f>'WL Base'!D48</f>
        <v>-419131.80841109657</v>
      </c>
      <c r="C50" s="6">
        <v>-402292.49192623928</v>
      </c>
      <c r="D50" s="6">
        <v>-415431.53125329397</v>
      </c>
      <c r="E50" s="6">
        <v>-413788.28584883083</v>
      </c>
      <c r="F50" s="6">
        <v>-411042.78902235097</v>
      </c>
      <c r="G50" s="6">
        <v>-398702.06686477439</v>
      </c>
      <c r="H50" s="6">
        <v>-397230.12913802121</v>
      </c>
      <c r="I50" s="6">
        <v>-394446.17751933559</v>
      </c>
      <c r="J50" s="6">
        <v>-410126.03828515345</v>
      </c>
      <c r="K50" s="6">
        <v>-407356.60711858136</v>
      </c>
      <c r="L50" s="6">
        <v>-395482.32426246605</v>
      </c>
      <c r="M50" s="6">
        <v>-393682.9585145184</v>
      </c>
      <c r="N50" s="6">
        <v>-390873.66274804482</v>
      </c>
      <c r="O50" s="6">
        <v>-389480.05421797099</v>
      </c>
      <c r="P50" s="6">
        <v>-402139.27125975402</v>
      </c>
      <c r="Q50" s="6">
        <v>-385953.42033836414</v>
      </c>
      <c r="R50" s="5">
        <f t="shared" si="0"/>
        <v>-416742.48940985661</v>
      </c>
      <c r="S50" s="6" t="b">
        <f t="shared" si="2"/>
        <v>0</v>
      </c>
    </row>
    <row r="51" spans="1:19" s="6" customFormat="1" ht="15" x14ac:dyDescent="0.2">
      <c r="A51">
        <f t="shared" si="1"/>
        <v>65</v>
      </c>
      <c r="B51">
        <f>'WL Base'!D49</f>
        <v>-429586.63054059359</v>
      </c>
      <c r="C51" s="6">
        <v>-412867.24080493144</v>
      </c>
      <c r="D51" s="6">
        <v>-425869.16214971058</v>
      </c>
      <c r="E51" s="6">
        <v>-424266.33337757865</v>
      </c>
      <c r="F51" s="6">
        <v>-421457.32485224796</v>
      </c>
      <c r="G51" s="6">
        <v>-409248.82279423339</v>
      </c>
      <c r="H51" s="6">
        <v>-407810.80371439143</v>
      </c>
      <c r="I51" s="6">
        <v>-404957.28135398048</v>
      </c>
      <c r="J51" s="6">
        <v>-420584.15832685365</v>
      </c>
      <c r="K51" s="6">
        <v>-417749.49715169554</v>
      </c>
      <c r="L51" s="6">
        <v>-416216.228548849</v>
      </c>
      <c r="M51" s="6">
        <v>-404233.37839429401</v>
      </c>
      <c r="N51" s="6">
        <v>-401352.7906882409</v>
      </c>
      <c r="O51" s="6">
        <v>-399992.25039704813</v>
      </c>
      <c r="P51" s="6">
        <v>-412546.97391162982</v>
      </c>
      <c r="Q51" s="6">
        <v>-396431.57315923221</v>
      </c>
      <c r="R51" s="5">
        <f t="shared" si="0"/>
        <v>-427189.31362756365</v>
      </c>
      <c r="S51" s="6" t="b">
        <f t="shared" si="2"/>
        <v>0</v>
      </c>
    </row>
    <row r="52" spans="1:19" s="6" customFormat="1" ht="15" x14ac:dyDescent="0.2">
      <c r="A52"/>
      <c r="B52"/>
      <c r="R52" s="5"/>
    </row>
    <row r="53" spans="1:19" s="6" customFormat="1" ht="15" x14ac:dyDescent="0.2">
      <c r="A53"/>
      <c r="B53"/>
      <c r="R53" s="5"/>
    </row>
    <row r="54" spans="1:19" s="6" customFormat="1" ht="15" x14ac:dyDescent="0.2">
      <c r="A54"/>
      <c r="B54"/>
      <c r="R54" s="5"/>
    </row>
    <row r="55" spans="1:19" s="6" customFormat="1" ht="15" x14ac:dyDescent="0.2">
      <c r="A55"/>
      <c r="B55"/>
      <c r="R55" s="5"/>
    </row>
    <row r="56" spans="1:19" s="6" customFormat="1" ht="15" x14ac:dyDescent="0.2">
      <c r="A56"/>
      <c r="B56"/>
      <c r="R56" s="5"/>
    </row>
    <row r="57" spans="1:19" s="6" customFormat="1" ht="15" x14ac:dyDescent="0.2">
      <c r="A57"/>
      <c r="B57"/>
      <c r="R57" s="5"/>
    </row>
    <row r="58" spans="1:19" s="6" customFormat="1" ht="15" x14ac:dyDescent="0.2">
      <c r="A58"/>
      <c r="B58"/>
      <c r="R58" s="5"/>
    </row>
    <row r="59" spans="1:19" s="6" customFormat="1" ht="15" x14ac:dyDescent="0.2">
      <c r="A59"/>
      <c r="B59"/>
      <c r="R59" s="5"/>
    </row>
    <row r="60" spans="1:19" s="6" customFormat="1" ht="15" x14ac:dyDescent="0.2">
      <c r="A60"/>
      <c r="B60"/>
      <c r="R60" s="5"/>
    </row>
    <row r="61" spans="1:19" s="6" customFormat="1" ht="15" x14ac:dyDescent="0.2">
      <c r="A61"/>
      <c r="B61"/>
      <c r="R61" s="5"/>
    </row>
    <row r="62" spans="1:19" s="6" customFormat="1" ht="15" x14ac:dyDescent="0.2">
      <c r="A62"/>
      <c r="B62"/>
      <c r="R62" s="5"/>
    </row>
    <row r="63" spans="1:19" s="6" customFormat="1" ht="15" x14ac:dyDescent="0.2">
      <c r="A63"/>
      <c r="B63"/>
      <c r="R63" s="5"/>
    </row>
    <row r="64" spans="1:19" s="6" customFormat="1" ht="15" x14ac:dyDescent="0.2">
      <c r="A64"/>
      <c r="B64"/>
      <c r="R64" s="5"/>
    </row>
    <row r="65" spans="1:18" s="6" customFormat="1" ht="15" x14ac:dyDescent="0.2">
      <c r="A65"/>
      <c r="B65"/>
      <c r="R65" s="5"/>
    </row>
    <row r="66" spans="1:18" s="6" customFormat="1" ht="15" x14ac:dyDescent="0.2">
      <c r="A66"/>
      <c r="B66"/>
      <c r="R66" s="5"/>
    </row>
    <row r="67" spans="1:18" s="6" customFormat="1" ht="15" x14ac:dyDescent="0.2">
      <c r="A67"/>
      <c r="B67"/>
      <c r="R67" s="5"/>
    </row>
    <row r="68" spans="1:18" s="6" customFormat="1" ht="15" x14ac:dyDescent="0.2">
      <c r="A68"/>
      <c r="B68"/>
      <c r="R68" s="5"/>
    </row>
    <row r="69" spans="1:18" s="6" customFormat="1" ht="15" x14ac:dyDescent="0.2">
      <c r="A69"/>
      <c r="B69"/>
      <c r="R69" s="5"/>
    </row>
    <row r="70" spans="1:18" s="6" customFormat="1" ht="15" x14ac:dyDescent="0.2">
      <c r="A70"/>
      <c r="B70"/>
      <c r="R70" s="5"/>
    </row>
    <row r="71" spans="1:18" s="6" customFormat="1" ht="15" x14ac:dyDescent="0.2">
      <c r="A71"/>
      <c r="B71"/>
      <c r="R71" s="5"/>
    </row>
    <row r="72" spans="1:18" s="6" customFormat="1" ht="15" x14ac:dyDescent="0.2">
      <c r="A72"/>
      <c r="B72"/>
      <c r="R72" s="5"/>
    </row>
    <row r="73" spans="1:18" s="6" customFormat="1" ht="15" x14ac:dyDescent="0.2">
      <c r="A73"/>
      <c r="B73"/>
      <c r="R73" s="5"/>
    </row>
    <row r="74" spans="1:18" s="6" customFormat="1" ht="15" x14ac:dyDescent="0.2">
      <c r="A74"/>
      <c r="B74"/>
      <c r="R74" s="5"/>
    </row>
    <row r="75" spans="1:18" s="6" customFormat="1" ht="15" x14ac:dyDescent="0.2">
      <c r="A75"/>
      <c r="B75"/>
      <c r="R75" s="5"/>
    </row>
    <row r="76" spans="1:18" s="6" customFormat="1" ht="15" x14ac:dyDescent="0.2">
      <c r="A76"/>
      <c r="B76"/>
      <c r="R76" s="5"/>
    </row>
    <row r="77" spans="1:18" s="6" customFormat="1" ht="15" x14ac:dyDescent="0.2">
      <c r="A77"/>
      <c r="B77"/>
      <c r="R77" s="5"/>
    </row>
    <row r="78" spans="1:18" s="6" customFormat="1" ht="15" x14ac:dyDescent="0.2">
      <c r="A78"/>
      <c r="B78"/>
      <c r="R78" s="5"/>
    </row>
    <row r="79" spans="1:18" s="6" customFormat="1" ht="15" x14ac:dyDescent="0.2">
      <c r="A79"/>
      <c r="B79"/>
      <c r="R79" s="5"/>
    </row>
    <row r="80" spans="1:18" s="6" customFormat="1" ht="15" x14ac:dyDescent="0.2">
      <c r="A80"/>
      <c r="B80"/>
      <c r="R80" s="5"/>
    </row>
    <row r="81" spans="1:18" s="6" customFormat="1" ht="15" x14ac:dyDescent="0.2">
      <c r="A81"/>
      <c r="B81"/>
      <c r="R81" s="5"/>
    </row>
    <row r="82" spans="1:18" s="6" customFormat="1" ht="15" x14ac:dyDescent="0.2">
      <c r="A82"/>
      <c r="B82"/>
      <c r="R82" s="5"/>
    </row>
    <row r="83" spans="1:18" s="6" customFormat="1" ht="15" x14ac:dyDescent="0.2">
      <c r="A83"/>
      <c r="B83"/>
      <c r="R83" s="5"/>
    </row>
    <row r="84" spans="1:18" s="6" customFormat="1" ht="15" x14ac:dyDescent="0.2">
      <c r="A84"/>
      <c r="B84"/>
      <c r="R84" s="5"/>
    </row>
    <row r="85" spans="1:18" s="6" customFormat="1" ht="15" x14ac:dyDescent="0.2">
      <c r="A85"/>
      <c r="B85"/>
      <c r="R85" s="5"/>
    </row>
    <row r="86" spans="1:18" s="6" customFormat="1" ht="15" x14ac:dyDescent="0.2">
      <c r="A86"/>
      <c r="B86"/>
      <c r="R86" s="5"/>
    </row>
    <row r="87" spans="1:18" s="6" customFormat="1" ht="15" x14ac:dyDescent="0.2">
      <c r="A87"/>
      <c r="B87"/>
      <c r="N87" s="7"/>
      <c r="Q87" s="7"/>
      <c r="R87" s="5"/>
    </row>
    <row r="88" spans="1:18" ht="15" x14ac:dyDescent="0.2">
      <c r="R88" s="5"/>
    </row>
    <row r="89" spans="1:18" ht="15" x14ac:dyDescent="0.2">
      <c r="R89" s="5"/>
    </row>
    <row r="90" spans="1:18" ht="15" x14ac:dyDescent="0.2">
      <c r="R90" s="5"/>
    </row>
    <row r="91" spans="1:18" ht="15" x14ac:dyDescent="0.2">
      <c r="R91" s="5"/>
    </row>
    <row r="92" spans="1:18" ht="15" x14ac:dyDescent="0.2">
      <c r="R92" s="5"/>
    </row>
    <row r="93" spans="1:18" ht="15" x14ac:dyDescent="0.2">
      <c r="R93" s="5"/>
    </row>
    <row r="94" spans="1:18" ht="15" x14ac:dyDescent="0.2">
      <c r="R94" s="5"/>
    </row>
    <row r="95" spans="1:18" ht="15" x14ac:dyDescent="0.2">
      <c r="R95" s="5"/>
    </row>
    <row r="96" spans="1:18" ht="15" x14ac:dyDescent="0.2">
      <c r="R96" s="5"/>
    </row>
    <row r="97" spans="18:18" ht="15" x14ac:dyDescent="0.2">
      <c r="R97" s="5"/>
    </row>
    <row r="98" spans="18:18" ht="15" x14ac:dyDescent="0.2">
      <c r="R98" s="5"/>
    </row>
    <row r="99" spans="18:18" ht="15" x14ac:dyDescent="0.2">
      <c r="R99" s="5"/>
    </row>
    <row r="100" spans="18:18" ht="15" x14ac:dyDescent="0.2">
      <c r="R100" s="5"/>
    </row>
    <row r="101" spans="18:18" ht="15" x14ac:dyDescent="0.2">
      <c r="R101" s="5"/>
    </row>
    <row r="102" spans="18:18" ht="15" x14ac:dyDescent="0.2">
      <c r="R102" s="5"/>
    </row>
    <row r="103" spans="18:18" ht="15" x14ac:dyDescent="0.2">
      <c r="R103" s="5"/>
    </row>
    <row r="104" spans="18:18" ht="15" x14ac:dyDescent="0.2">
      <c r="R104" s="5"/>
    </row>
    <row r="105" spans="18:18" ht="15" x14ac:dyDescent="0.2">
      <c r="R105" s="5"/>
    </row>
    <row r="207" spans="9:9" s="6" customFormat="1" x14ac:dyDescent="0.15">
      <c r="I207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D06E-8714-6044-97A0-355ED44F877E}">
  <sheetPr codeName="Sheet10">
    <tabColor theme="3" tint="0.249977111117893"/>
  </sheetPr>
  <dimension ref="A1:S207"/>
  <sheetViews>
    <sheetView topLeftCell="A2" zoomScaleNormal="100" workbookViewId="0">
      <selection activeCell="S14" sqref="S14"/>
    </sheetView>
  </sheetViews>
  <sheetFormatPr baseColWidth="10" defaultColWidth="11.5" defaultRowHeight="13" x14ac:dyDescent="0.15"/>
  <cols>
    <col min="1" max="1" width="11" bestFit="1" customWidth="1"/>
    <col min="2" max="2" width="11" customWidth="1"/>
    <col min="3" max="3" width="11.6640625" style="6" customWidth="1"/>
    <col min="4" max="4" width="11.6640625" style="6" bestFit="1" customWidth="1"/>
    <col min="5" max="5" width="13" style="6" customWidth="1"/>
    <col min="6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9" x14ac:dyDescent="0.15">
      <c r="A1" s="18" t="s">
        <v>11</v>
      </c>
      <c r="B1" s="12"/>
      <c r="C1" s="9">
        <f>5.06%*55%*30%</f>
        <v>8.3490000000000005E-3</v>
      </c>
      <c r="D1" s="9">
        <v>0.17499999999999999</v>
      </c>
      <c r="E1" s="10">
        <f>60%*11%</f>
        <v>6.6000000000000003E-2</v>
      </c>
      <c r="F1" s="11">
        <f>17.5%</f>
        <v>0.17499999999999999</v>
      </c>
    </row>
    <row r="2" spans="1:19" x14ac:dyDescent="0.15">
      <c r="A2" s="18" t="s">
        <v>12</v>
      </c>
      <c r="B2" s="13">
        <f>1-SUM(C2:Q2)</f>
        <v>0.63783941029875013</v>
      </c>
      <c r="C2" s="9">
        <f>C1-SUM(G2:I2,M2,N2,O2,Q2)</f>
        <v>4.4103905587500004E-3</v>
      </c>
      <c r="D2" s="9">
        <f>D1-SUM(G2,J2,K2,M2,N2,P2,Q2)</f>
        <v>0.12897368050874999</v>
      </c>
      <c r="E2" s="10">
        <f>E1-SUM(H2,L2,J2,M2,O2,P2,Q2)</f>
        <v>4.011797868375E-2</v>
      </c>
      <c r="F2" s="8">
        <f>F1-SUM(I2,L2,K2,N2,O2,Q2,P2)</f>
        <v>0.12897368050874999</v>
      </c>
      <c r="G2" s="10">
        <f>C1*D1</f>
        <v>1.461075E-3</v>
      </c>
      <c r="H2" s="10">
        <f>C1*E1</f>
        <v>5.5103400000000005E-4</v>
      </c>
      <c r="I2" s="10">
        <f>C1*F1</f>
        <v>1.461075E-3</v>
      </c>
      <c r="J2" s="10">
        <f>D1*E1</f>
        <v>1.155E-2</v>
      </c>
      <c r="K2" s="10">
        <f>D1*F1</f>
        <v>3.0624999999999996E-2</v>
      </c>
      <c r="L2" s="10">
        <f>E1*F1</f>
        <v>1.155E-2</v>
      </c>
      <c r="M2" s="10">
        <f>C1*D1*E1</f>
        <v>9.6430950000000009E-5</v>
      </c>
      <c r="N2" s="10">
        <f>C1*D1*F1</f>
        <v>2.55688125E-4</v>
      </c>
      <c r="O2" s="10">
        <f>C1*E1*F1</f>
        <v>9.6430950000000009E-5</v>
      </c>
      <c r="P2" s="10">
        <f>D1*E1*F1</f>
        <v>2.0212499999999996E-3</v>
      </c>
      <c r="Q2" s="10">
        <f>C1*D1*E1*F1</f>
        <v>1.6875416250000001E-5</v>
      </c>
      <c r="R2" s="9">
        <f>SUM(B2:Q2)</f>
        <v>1.0000000000000002</v>
      </c>
    </row>
    <row r="3" spans="1:19" s="6" customFormat="1" ht="80" x14ac:dyDescent="0.2">
      <c r="A3"/>
      <c r="B3" t="s">
        <v>30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9" s="6" customFormat="1" ht="15" x14ac:dyDescent="0.2">
      <c r="A4">
        <v>18</v>
      </c>
      <c r="B4">
        <f>'WL Base'!E2</f>
        <v>-104591.29631730697</v>
      </c>
      <c r="C4" s="6">
        <v>-96031.868796617491</v>
      </c>
      <c r="D4" s="6">
        <v>-103216.38767560764</v>
      </c>
      <c r="E4" s="6">
        <v>-101967.99195837598</v>
      </c>
      <c r="F4" s="6">
        <v>-101606.50729599407</v>
      </c>
      <c r="G4" s="6">
        <v>-94822.889100260334</v>
      </c>
      <c r="H4" s="6">
        <v>-93828.343971006907</v>
      </c>
      <c r="I4" s="6">
        <v>-93406.125176650487</v>
      </c>
      <c r="J4" s="6">
        <v>-100642.78998093256</v>
      </c>
      <c r="K4" s="6">
        <v>-100271.41096267216</v>
      </c>
      <c r="L4" s="6">
        <v>-99091.029726829642</v>
      </c>
      <c r="M4" s="6">
        <v>-92660.851389386065</v>
      </c>
      <c r="N4" s="6">
        <v>-92230.191971440174</v>
      </c>
      <c r="O4" s="6">
        <v>-91292.636268796239</v>
      </c>
      <c r="P4" s="6">
        <v>-97804.064693329856</v>
      </c>
      <c r="Q4" s="6">
        <v>-90156.940385102716</v>
      </c>
      <c r="R4" s="5">
        <f>SUMPRODUCT(B4:Q4,$B$2:$Q$2)</f>
        <v>-103588.48692681352</v>
      </c>
      <c r="S4" s="6" t="b">
        <f>R4&lt;B4</f>
        <v>0</v>
      </c>
    </row>
    <row r="5" spans="1:19" s="6" customFormat="1" ht="15" x14ac:dyDescent="0.2">
      <c r="A5">
        <f t="shared" ref="A5:A51" si="0">A4+1</f>
        <v>19</v>
      </c>
      <c r="B5">
        <f>'WL Base'!E3</f>
        <v>-108152.39062891212</v>
      </c>
      <c r="C5" s="6">
        <v>-99366.075209283663</v>
      </c>
      <c r="D5" s="6">
        <v>-106735.59012219719</v>
      </c>
      <c r="E5" s="6">
        <v>-105457.4878060253</v>
      </c>
      <c r="F5" s="6">
        <v>-105076.46069066135</v>
      </c>
      <c r="G5" s="6">
        <v>-98118.496390023385</v>
      </c>
      <c r="H5" s="6">
        <v>-97098.166616017959</v>
      </c>
      <c r="I5" s="6">
        <v>-96656.359570866742</v>
      </c>
      <c r="J5" s="6">
        <v>-104091.43408961222</v>
      </c>
      <c r="K5" s="6">
        <v>-103700.3595715493</v>
      </c>
      <c r="L5" s="6">
        <v>-102491.65708045098</v>
      </c>
      <c r="M5" s="6">
        <v>-95893.068739993076</v>
      </c>
      <c r="N5" s="6">
        <v>-95442.651934722613</v>
      </c>
      <c r="O5" s="6">
        <v>-94480.655513617952</v>
      </c>
      <c r="P5" s="6">
        <v>-101164.72099017155</v>
      </c>
      <c r="Q5" s="6">
        <v>-93308.168515834564</v>
      </c>
      <c r="R5" s="5">
        <f t="shared" ref="R5:R51" si="1">SUMPRODUCT(B5:Q5,$B$2:$Q$2)</f>
        <v>-107119.77983538984</v>
      </c>
      <c r="S5" s="6" t="b">
        <f t="shared" ref="S5:S51" si="2">R5&lt;B5</f>
        <v>0</v>
      </c>
    </row>
    <row r="6" spans="1:19" s="6" customFormat="1" ht="15" x14ac:dyDescent="0.2">
      <c r="A6">
        <f t="shared" si="0"/>
        <v>20</v>
      </c>
      <c r="B6">
        <f>'WL Base'!E4</f>
        <v>-111799.66072329017</v>
      </c>
      <c r="C6" s="6">
        <v>-102791.96081877773</v>
      </c>
      <c r="D6" s="6">
        <v>-110340.85485029864</v>
      </c>
      <c r="E6" s="6">
        <v>-109034.71157364683</v>
      </c>
      <c r="F6" s="6">
        <v>-108632.30344391642</v>
      </c>
      <c r="G6" s="6">
        <v>-101505.35262446594</v>
      </c>
      <c r="H6" s="6">
        <v>-100460.18987870106</v>
      </c>
      <c r="I6" s="6">
        <v>-99997.309301237299</v>
      </c>
      <c r="J6" s="6">
        <v>-107627.59941815867</v>
      </c>
      <c r="K6" s="6">
        <v>-107215.02134609637</v>
      </c>
      <c r="L6" s="6">
        <v>-105979.52691995171</v>
      </c>
      <c r="M6" s="6">
        <v>-99217.000880000691</v>
      </c>
      <c r="N6" s="6">
        <v>-98745.360262701521</v>
      </c>
      <c r="O6" s="6">
        <v>-97759.793327791092</v>
      </c>
      <c r="P6" s="6">
        <v>-104612.35855453258</v>
      </c>
      <c r="Q6" s="6">
        <v>-96549.998338183213</v>
      </c>
      <c r="R6" s="5">
        <f t="shared" si="1"/>
        <v>-110737.31829990746</v>
      </c>
      <c r="S6" s="6" t="b">
        <f t="shared" si="2"/>
        <v>0</v>
      </c>
    </row>
    <row r="7" spans="1:19" s="6" customFormat="1" ht="15" x14ac:dyDescent="0.2">
      <c r="A7">
        <f t="shared" si="0"/>
        <v>21</v>
      </c>
      <c r="B7">
        <f>'WL Base'!E5</f>
        <v>-115541.94258347734</v>
      </c>
      <c r="C7" s="6">
        <v>-106316.33267937615</v>
      </c>
      <c r="D7" s="6">
        <v>-114040.8200344791</v>
      </c>
      <c r="E7" s="6">
        <v>-112707.99804920393</v>
      </c>
      <c r="F7" s="6">
        <v>-112282.44569313344</v>
      </c>
      <c r="G7" s="6">
        <v>-104990.13019978593</v>
      </c>
      <c r="H7" s="6">
        <v>-103920.89797328845</v>
      </c>
      <c r="I7" s="6">
        <v>-103435.49117722656</v>
      </c>
      <c r="J7" s="6">
        <v>-111259.43821781711</v>
      </c>
      <c r="K7" s="6">
        <v>-110823.62022173258</v>
      </c>
      <c r="L7" s="6">
        <v>-109562.5809989751</v>
      </c>
      <c r="M7" s="6">
        <v>-102639.00694762707</v>
      </c>
      <c r="N7" s="6">
        <v>-102144.70642748871</v>
      </c>
      <c r="O7" s="6">
        <v>-101136.26427228404</v>
      </c>
      <c r="P7" s="6">
        <v>-108154.74720463768</v>
      </c>
      <c r="Q7" s="6">
        <v>-99888.526034893337</v>
      </c>
      <c r="R7" s="5">
        <f t="shared" si="1"/>
        <v>-114449.78067977332</v>
      </c>
      <c r="S7" s="6" t="b">
        <f t="shared" si="2"/>
        <v>0</v>
      </c>
    </row>
    <row r="8" spans="1:19" s="6" customFormat="1" ht="15" x14ac:dyDescent="0.2">
      <c r="A8">
        <f t="shared" si="0"/>
        <v>22</v>
      </c>
      <c r="B8">
        <f>'WL Base'!E6</f>
        <v>-119380.49851521624</v>
      </c>
      <c r="C8" s="6">
        <v>-109941.02049130142</v>
      </c>
      <c r="D8" s="6">
        <v>-117836.80231141382</v>
      </c>
      <c r="E8" s="6">
        <v>-116478.84995205395</v>
      </c>
      <c r="F8" s="6">
        <v>-116028.26516548291</v>
      </c>
      <c r="G8" s="6">
        <v>-108574.69224566403</v>
      </c>
      <c r="H8" s="6">
        <v>-107482.29200281191</v>
      </c>
      <c r="I8" s="6">
        <v>-106972.80537723737</v>
      </c>
      <c r="J8" s="6">
        <v>-114988.49899520412</v>
      </c>
      <c r="K8" s="6">
        <v>-114527.58250843167</v>
      </c>
      <c r="L8" s="6">
        <v>-113242.41910336801</v>
      </c>
      <c r="M8" s="6">
        <v>-106161.11497634914</v>
      </c>
      <c r="N8" s="6">
        <v>-105642.61961063033</v>
      </c>
      <c r="O8" s="6">
        <v>-104612.12598512611</v>
      </c>
      <c r="P8" s="6">
        <v>-111793.52733211659</v>
      </c>
      <c r="Q8" s="6">
        <v>-103325.83221017668</v>
      </c>
      <c r="R8" s="5">
        <f t="shared" si="1"/>
        <v>-118258.47886379414</v>
      </c>
      <c r="S8" s="6" t="b">
        <f t="shared" si="2"/>
        <v>0</v>
      </c>
    </row>
    <row r="9" spans="1:19" s="6" customFormat="1" ht="15" x14ac:dyDescent="0.2">
      <c r="A9">
        <f t="shared" si="0"/>
        <v>23</v>
      </c>
      <c r="B9">
        <f>'WL Base'!E7</f>
        <v>-123325.96194290837</v>
      </c>
      <c r="C9" s="6">
        <v>-113674.17611318562</v>
      </c>
      <c r="D9" s="6">
        <v>-121739.18625595429</v>
      </c>
      <c r="E9" s="6">
        <v>-120357.25473036403</v>
      </c>
      <c r="F9" s="6">
        <v>-119879.85969368563</v>
      </c>
      <c r="G9" s="6">
        <v>-112267.01867138641</v>
      </c>
      <c r="H9" s="6">
        <v>-111152.09674608895</v>
      </c>
      <c r="I9" s="6">
        <v>-110617.03334941289</v>
      </c>
      <c r="J9" s="6">
        <v>-118824.54003443375</v>
      </c>
      <c r="K9" s="6">
        <v>-118336.77202091849</v>
      </c>
      <c r="L9" s="6">
        <v>-117028.53539608851</v>
      </c>
      <c r="M9" s="6">
        <v>-109790.89061850468</v>
      </c>
      <c r="N9" s="6">
        <v>-109246.71901286833</v>
      </c>
      <c r="O9" s="6">
        <v>-108194.76039275737</v>
      </c>
      <c r="P9" s="6">
        <v>-115537.97749094456</v>
      </c>
      <c r="Q9" s="6">
        <v>-106869.14853540441</v>
      </c>
      <c r="R9" s="5">
        <f t="shared" si="1"/>
        <v>-122173.84758581672</v>
      </c>
      <c r="S9" s="6" t="b">
        <f t="shared" si="2"/>
        <v>0</v>
      </c>
    </row>
    <row r="10" spans="1:19" s="6" customFormat="1" ht="15" x14ac:dyDescent="0.2">
      <c r="A10">
        <f t="shared" si="0"/>
        <v>24</v>
      </c>
      <c r="B10">
        <f>'WL Base'!E8</f>
        <v>-127385.32831480859</v>
      </c>
      <c r="C10" s="6">
        <v>-117521.60061534402</v>
      </c>
      <c r="D10" s="6">
        <v>-125754.84176672217</v>
      </c>
      <c r="E10" s="6">
        <v>-124349.92590521097</v>
      </c>
      <c r="F10" s="6">
        <v>-123843.95378662275</v>
      </c>
      <c r="G10" s="6">
        <v>-116072.8200719907</v>
      </c>
      <c r="H10" s="6">
        <v>-114935.92714990828</v>
      </c>
      <c r="I10" s="6">
        <v>-114373.78056827212</v>
      </c>
      <c r="J10" s="6">
        <v>-122774.15726334631</v>
      </c>
      <c r="K10" s="6">
        <v>-122257.79400507097</v>
      </c>
      <c r="L10" s="6">
        <v>-120927.38956698893</v>
      </c>
      <c r="M10" s="6">
        <v>-113533.86329712869</v>
      </c>
      <c r="N10" s="6">
        <v>-112962.52358853341</v>
      </c>
      <c r="O10" s="6">
        <v>-111889.59750125142</v>
      </c>
      <c r="P10" s="6">
        <v>-119394.44556382041</v>
      </c>
      <c r="Q10" s="6">
        <v>-110523.8231501431</v>
      </c>
      <c r="R10" s="5">
        <f t="shared" si="1"/>
        <v>-126202.78515164337</v>
      </c>
      <c r="S10" s="6" t="b">
        <f t="shared" si="2"/>
        <v>0</v>
      </c>
    </row>
    <row r="11" spans="1:19" s="6" customFormat="1" ht="15" x14ac:dyDescent="0.2">
      <c r="A11">
        <f t="shared" si="0"/>
        <v>25</v>
      </c>
      <c r="B11">
        <f>'WL Base'!E9</f>
        <v>-131576.5578540164</v>
      </c>
      <c r="C11" s="6">
        <v>-121496.63372015831</v>
      </c>
      <c r="D11" s="6">
        <v>-129901.25138649944</v>
      </c>
      <c r="E11" s="6">
        <v>-128473.50742455345</v>
      </c>
      <c r="F11" s="6">
        <v>-127937.48044214924</v>
      </c>
      <c r="G11" s="6">
        <v>-120005.10228533961</v>
      </c>
      <c r="H11" s="6">
        <v>-118846.22429947804</v>
      </c>
      <c r="I11" s="6">
        <v>-118255.66852798402</v>
      </c>
      <c r="J11" s="6">
        <v>-126853.55751116971</v>
      </c>
      <c r="K11" s="6">
        <v>-126307.13370400365</v>
      </c>
      <c r="L11" s="6">
        <v>-124954.68553022148</v>
      </c>
      <c r="M11" s="6">
        <v>-117402.16794793216</v>
      </c>
      <c r="N11" s="6">
        <v>-116802.3414799053</v>
      </c>
      <c r="O11" s="6">
        <v>-115708.41977153174</v>
      </c>
      <c r="P11" s="6">
        <v>-123378.22567199403</v>
      </c>
      <c r="Q11" s="6">
        <v>-114301.35109646794</v>
      </c>
      <c r="R11" s="5">
        <f t="shared" si="1"/>
        <v>-130362.8668424833</v>
      </c>
      <c r="S11" s="6" t="b">
        <f t="shared" si="2"/>
        <v>0</v>
      </c>
    </row>
    <row r="12" spans="1:19" s="6" customFormat="1" ht="15" x14ac:dyDescent="0.2">
      <c r="A12">
        <f t="shared" si="0"/>
        <v>26</v>
      </c>
      <c r="B12">
        <f>'WL Base'!E10</f>
        <v>-135904.06947843163</v>
      </c>
      <c r="C12" s="6">
        <v>-125603.53296531914</v>
      </c>
      <c r="D12" s="6">
        <v>-134182.80180279381</v>
      </c>
      <c r="E12" s="6">
        <v>-132732.41439952177</v>
      </c>
      <c r="F12" s="6">
        <v>-132164.78783045453</v>
      </c>
      <c r="G12" s="6">
        <v>-124068.09161032827</v>
      </c>
      <c r="H12" s="6">
        <v>-122887.23771827975</v>
      </c>
      <c r="I12" s="6">
        <v>-122266.8861733193</v>
      </c>
      <c r="J12" s="6">
        <v>-131067.12251645245</v>
      </c>
      <c r="K12" s="6">
        <v>-130489.10669651102</v>
      </c>
      <c r="L12" s="6">
        <v>-129114.76521457918</v>
      </c>
      <c r="M12" s="6">
        <v>-121400.02187597172</v>
      </c>
      <c r="N12" s="6">
        <v>-120770.33000906407</v>
      </c>
      <c r="O12" s="6">
        <v>-119655.40605655467</v>
      </c>
      <c r="P12" s="6">
        <v>-127493.62611908805</v>
      </c>
      <c r="Q12" s="6">
        <v>-118205.87873506041</v>
      </c>
      <c r="R12" s="5">
        <f t="shared" si="1"/>
        <v>-134658.49189845804</v>
      </c>
      <c r="S12" s="6" t="b">
        <f t="shared" si="2"/>
        <v>0</v>
      </c>
    </row>
    <row r="13" spans="1:19" s="6" customFormat="1" ht="15" x14ac:dyDescent="0.2">
      <c r="A13">
        <f t="shared" si="0"/>
        <v>27</v>
      </c>
      <c r="B13">
        <f>'WL Base'!E11</f>
        <v>-140366.27733384407</v>
      </c>
      <c r="C13" s="6">
        <v>-129842.4596553219</v>
      </c>
      <c r="D13" s="6">
        <v>-138598.07262235382</v>
      </c>
      <c r="E13" s="6">
        <v>-137125.64499315017</v>
      </c>
      <c r="F13" s="6">
        <v>-136524.643926802</v>
      </c>
      <c r="G13" s="6">
        <v>-128262.05542963932</v>
      </c>
      <c r="H13" s="6">
        <v>-127059.52873857757</v>
      </c>
      <c r="I13" s="6">
        <v>-126407.82101954504</v>
      </c>
      <c r="J13" s="6">
        <v>-135413.99630518278</v>
      </c>
      <c r="K13" s="6">
        <v>-134802.63276254202</v>
      </c>
      <c r="L13" s="6">
        <v>-133406.93850138379</v>
      </c>
      <c r="M13" s="6">
        <v>-125528.07849808231</v>
      </c>
      <c r="N13" s="6">
        <v>-124866.97297481213</v>
      </c>
      <c r="O13" s="6">
        <v>-123731.31385792905</v>
      </c>
      <c r="P13" s="6">
        <v>-131740.09027902159</v>
      </c>
      <c r="Q13" s="6">
        <v>-122238.24682006284</v>
      </c>
      <c r="R13" s="5">
        <f t="shared" si="1"/>
        <v>-139088.21670280903</v>
      </c>
      <c r="S13" s="6" t="b">
        <f t="shared" si="2"/>
        <v>0</v>
      </c>
    </row>
    <row r="14" spans="1:19" s="6" customFormat="1" ht="15" x14ac:dyDescent="0.2">
      <c r="A14">
        <f t="shared" si="0"/>
        <v>28</v>
      </c>
      <c r="B14">
        <f>'WL Base'!E12</f>
        <v>-144983.81726208646</v>
      </c>
      <c r="C14" s="6">
        <v>-134228.93299850458</v>
      </c>
      <c r="D14" s="6">
        <v>-143167.15140645718</v>
      </c>
      <c r="E14" s="6">
        <v>-141672.31467899092</v>
      </c>
      <c r="F14" s="6">
        <v>-141036.50531863357</v>
      </c>
      <c r="G14" s="6">
        <v>-132602.12193263011</v>
      </c>
      <c r="H14" s="6">
        <v>-131377.55555371221</v>
      </c>
      <c r="I14" s="6">
        <v>-130693.15107089297</v>
      </c>
      <c r="J14" s="6">
        <v>-139912.79244404292</v>
      </c>
      <c r="K14" s="6">
        <v>-139266.65422478458</v>
      </c>
      <c r="L14" s="6">
        <v>-137849.24132448353</v>
      </c>
      <c r="M14" s="6">
        <v>-129800.43748904977</v>
      </c>
      <c r="N14" s="6">
        <v>-129106.58129511795</v>
      </c>
      <c r="O14" s="6">
        <v>-127949.8300273489</v>
      </c>
      <c r="P14" s="6">
        <v>-136135.18327005411</v>
      </c>
      <c r="Q14" s="6">
        <v>-126411.80553384218</v>
      </c>
      <c r="R14" s="5">
        <f t="shared" si="1"/>
        <v>-143672.23607685717</v>
      </c>
      <c r="S14" s="6" t="b">
        <f t="shared" si="2"/>
        <v>0</v>
      </c>
    </row>
    <row r="15" spans="1:19" s="6" customFormat="1" ht="15" x14ac:dyDescent="0.2">
      <c r="A15">
        <f t="shared" si="0"/>
        <v>29</v>
      </c>
      <c r="B15">
        <f>'WL Base'!E13</f>
        <v>-149760.6278845763</v>
      </c>
      <c r="C15" s="6">
        <v>-138767.06478532811</v>
      </c>
      <c r="D15" s="6">
        <v>-147893.9727871377</v>
      </c>
      <c r="E15" s="6">
        <v>-146376.45167161382</v>
      </c>
      <c r="F15" s="6">
        <v>-145704.30035690562</v>
      </c>
      <c r="G15" s="6">
        <v>-137092.38865504629</v>
      </c>
      <c r="H15" s="6">
        <v>-135845.48145659393</v>
      </c>
      <c r="I15" s="6">
        <v>-135126.9558200929</v>
      </c>
      <c r="J15" s="6">
        <v>-144567.53092512325</v>
      </c>
      <c r="K15" s="6">
        <v>-143885.09289444747</v>
      </c>
      <c r="L15" s="6">
        <v>-142445.68255124448</v>
      </c>
      <c r="M15" s="6">
        <v>-134221.2448694999</v>
      </c>
      <c r="N15" s="6">
        <v>-133493.21838290719</v>
      </c>
      <c r="O15" s="6">
        <v>-132315.07910646262</v>
      </c>
      <c r="P15" s="6">
        <v>-140682.90349703355</v>
      </c>
      <c r="Q15" s="6">
        <v>-130730.66056943333</v>
      </c>
      <c r="R15" s="5">
        <f t="shared" si="1"/>
        <v>-148414.49315257734</v>
      </c>
      <c r="S15" s="6" t="b">
        <f t="shared" si="2"/>
        <v>0</v>
      </c>
    </row>
    <row r="16" spans="1:19" s="6" customFormat="1" ht="15" x14ac:dyDescent="0.2">
      <c r="A16">
        <f t="shared" si="0"/>
        <v>30</v>
      </c>
      <c r="B16">
        <f>'WL Base'!E14</f>
        <v>-154701.84262372693</v>
      </c>
      <c r="C16" s="6">
        <v>-143461.8318727634</v>
      </c>
      <c r="D16" s="6">
        <v>-152783.63164883468</v>
      </c>
      <c r="E16" s="6">
        <v>-151243.18139339369</v>
      </c>
      <c r="F16" s="6">
        <v>-150533.07795041858</v>
      </c>
      <c r="G16" s="6">
        <v>-141737.79401796823</v>
      </c>
      <c r="H16" s="6">
        <v>-140468.26752017057</v>
      </c>
      <c r="I16" s="6">
        <v>-139714.12786168029</v>
      </c>
      <c r="J16" s="6">
        <v>-149383.29745879886</v>
      </c>
      <c r="K16" s="6">
        <v>-148662.95884169865</v>
      </c>
      <c r="L16" s="6">
        <v>-147201.30058824667</v>
      </c>
      <c r="M16" s="6">
        <v>-138795.4223889721</v>
      </c>
      <c r="N16" s="6">
        <v>-138031.73814464972</v>
      </c>
      <c r="O16" s="6">
        <v>-136831.93602824197</v>
      </c>
      <c r="P16" s="6">
        <v>-145388.2494660744</v>
      </c>
      <c r="Q16" s="6">
        <v>-135199.64739195153</v>
      </c>
      <c r="R16" s="5">
        <f t="shared" si="1"/>
        <v>-153320.09791805292</v>
      </c>
      <c r="S16" s="6" t="b">
        <f t="shared" si="2"/>
        <v>0</v>
      </c>
    </row>
    <row r="17" spans="1:19" s="6" customFormat="1" ht="15" x14ac:dyDescent="0.2">
      <c r="A17">
        <f t="shared" si="0"/>
        <v>31</v>
      </c>
      <c r="B17">
        <f>'WL Base'!E15</f>
        <v>-159809.84498499645</v>
      </c>
      <c r="C17" s="6">
        <v>-148316.31570324861</v>
      </c>
      <c r="D17" s="6">
        <v>-157838.56476319471</v>
      </c>
      <c r="E17" s="6">
        <v>-156269.85142777124</v>
      </c>
      <c r="F17" s="6">
        <v>-155525.33430872281</v>
      </c>
      <c r="G17" s="6">
        <v>-146541.44626291152</v>
      </c>
      <c r="H17" s="6">
        <v>-145245.44475968406</v>
      </c>
      <c r="I17" s="6">
        <v>-144457.80444953806</v>
      </c>
      <c r="J17" s="6">
        <v>-154357.65301505523</v>
      </c>
      <c r="K17" s="6">
        <v>-153602.79514999755</v>
      </c>
      <c r="L17" s="6">
        <v>-152113.89972202203</v>
      </c>
      <c r="M17" s="6">
        <v>-143522.64151484839</v>
      </c>
      <c r="N17" s="6">
        <v>-142725.29994433245</v>
      </c>
      <c r="O17" s="6">
        <v>-141500.23172475697</v>
      </c>
      <c r="P17" s="6">
        <v>-150249.22187478331</v>
      </c>
      <c r="Q17" s="6">
        <v>-139818.72508158526</v>
      </c>
      <c r="R17" s="5">
        <f t="shared" si="1"/>
        <v>-158391.14400791586</v>
      </c>
      <c r="S17" s="6" t="b">
        <f t="shared" si="2"/>
        <v>0</v>
      </c>
    </row>
    <row r="18" spans="1:19" s="6" customFormat="1" ht="15" x14ac:dyDescent="0.2">
      <c r="A18">
        <f t="shared" si="0"/>
        <v>32</v>
      </c>
      <c r="B18">
        <f>'WL Base'!E16</f>
        <v>-165082.65015401249</v>
      </c>
      <c r="C18" s="6">
        <v>-153330.51298863781</v>
      </c>
      <c r="D18" s="6">
        <v>-163056.98271639689</v>
      </c>
      <c r="E18" s="6">
        <v>-161460.06906370891</v>
      </c>
      <c r="F18" s="6">
        <v>-160679.50276154632</v>
      </c>
      <c r="G18" s="6">
        <v>-151503.47169053106</v>
      </c>
      <c r="H18" s="6">
        <v>-150180.92330187795</v>
      </c>
      <c r="I18" s="6">
        <v>-149358.25889709458</v>
      </c>
      <c r="J18" s="6">
        <v>-159494.2203490196</v>
      </c>
      <c r="K18" s="6">
        <v>-158703.21489035233</v>
      </c>
      <c r="L18" s="6">
        <v>-157187.11879511696</v>
      </c>
      <c r="M18" s="6">
        <v>-148406.81421893134</v>
      </c>
      <c r="N18" s="6">
        <v>-147574.29513140157</v>
      </c>
      <c r="O18" s="6">
        <v>-146323.87857874998</v>
      </c>
      <c r="P18" s="6">
        <v>-155269.47123261046</v>
      </c>
      <c r="Q18" s="6">
        <v>-144591.80491560738</v>
      </c>
      <c r="R18" s="5">
        <f t="shared" si="1"/>
        <v>-163626.12971986108</v>
      </c>
      <c r="S18" s="6" t="b">
        <f t="shared" si="2"/>
        <v>0</v>
      </c>
    </row>
    <row r="19" spans="1:19" s="6" customFormat="1" ht="15" x14ac:dyDescent="0.2">
      <c r="A19">
        <f t="shared" si="0"/>
        <v>33</v>
      </c>
      <c r="B19">
        <f>'WL Base'!E17</f>
        <v>-170521.67719651005</v>
      </c>
      <c r="C19" s="6">
        <v>-158506.79979332146</v>
      </c>
      <c r="D19" s="6">
        <v>-168440.39397072425</v>
      </c>
      <c r="E19" s="6">
        <v>-166815.5837238222</v>
      </c>
      <c r="F19" s="6">
        <v>-165997.19281938602</v>
      </c>
      <c r="G19" s="6">
        <v>-156626.30237048751</v>
      </c>
      <c r="H19" s="6">
        <v>-155277.3134690205</v>
      </c>
      <c r="I19" s="6">
        <v>-154417.98584733161</v>
      </c>
      <c r="J19" s="6">
        <v>-164794.82703186423</v>
      </c>
      <c r="K19" s="6">
        <v>-163965.90837641087</v>
      </c>
      <c r="L19" s="6">
        <v>-162422.87347925585</v>
      </c>
      <c r="M19" s="6">
        <v>-153450.59830478707</v>
      </c>
      <c r="N19" s="6">
        <v>-152581.26776375633</v>
      </c>
      <c r="O19" s="6">
        <v>-151305.58718104425</v>
      </c>
      <c r="P19" s="6">
        <v>-160450.98346273255</v>
      </c>
      <c r="Q19" s="6">
        <v>-149521.6389456827</v>
      </c>
      <c r="R19" s="5">
        <f t="shared" si="1"/>
        <v>-169026.55185467462</v>
      </c>
      <c r="S19" s="6" t="b">
        <f t="shared" si="2"/>
        <v>0</v>
      </c>
    </row>
    <row r="20" spans="1:19" s="6" customFormat="1" ht="15" x14ac:dyDescent="0.2">
      <c r="A20">
        <f t="shared" si="0"/>
        <v>34</v>
      </c>
      <c r="B20">
        <f>'WL Base'!E18</f>
        <v>-176133.76692312554</v>
      </c>
      <c r="C20" s="6">
        <v>-163851.4269589934</v>
      </c>
      <c r="D20" s="6">
        <v>-173995.56045883018</v>
      </c>
      <c r="E20" s="6">
        <v>-172343.123314475</v>
      </c>
      <c r="F20" s="6">
        <v>-171485.07412789913</v>
      </c>
      <c r="G20" s="6">
        <v>-161916.12474105167</v>
      </c>
      <c r="H20" s="6">
        <v>-160540.78463669811</v>
      </c>
      <c r="I20" s="6">
        <v>-159643.09604844631</v>
      </c>
      <c r="J20" s="6">
        <v>-170266.1244350842</v>
      </c>
      <c r="K20" s="6">
        <v>-169397.46875514628</v>
      </c>
      <c r="L20" s="6">
        <v>-167827.72555514975</v>
      </c>
      <c r="M20" s="6">
        <v>-158660.10006949175</v>
      </c>
      <c r="N20" s="6">
        <v>-157752.26557127578</v>
      </c>
      <c r="O20" s="6">
        <v>-156451.38967694013</v>
      </c>
      <c r="P20" s="6">
        <v>-165800.24604641256</v>
      </c>
      <c r="Q20" s="6">
        <v>-154614.19756533511</v>
      </c>
      <c r="R20" s="5">
        <f t="shared" si="1"/>
        <v>-174599.19537383562</v>
      </c>
      <c r="S20" s="6" t="b">
        <f t="shared" si="2"/>
        <v>0</v>
      </c>
    </row>
    <row r="21" spans="1:19" s="6" customFormat="1" ht="15" x14ac:dyDescent="0.2">
      <c r="A21">
        <f t="shared" si="0"/>
        <v>35</v>
      </c>
      <c r="B21">
        <f>'WL Base'!E19</f>
        <v>-181918.60418360613</v>
      </c>
      <c r="C21" s="6">
        <v>-169365.54957915418</v>
      </c>
      <c r="D21" s="6">
        <v>-179722.31761885603</v>
      </c>
      <c r="E21" s="6">
        <v>-178042.87787167856</v>
      </c>
      <c r="F21" s="6">
        <v>-177143.15357261105</v>
      </c>
      <c r="G21" s="6">
        <v>-167374.19620455854</v>
      </c>
      <c r="H21" s="6">
        <v>-165972.85909324719</v>
      </c>
      <c r="I21" s="6">
        <v>-165034.96266550486</v>
      </c>
      <c r="J21" s="6">
        <v>-175908.43691825896</v>
      </c>
      <c r="K21" s="6">
        <v>-174998.04106290941</v>
      </c>
      <c r="L21" s="6">
        <v>-173402.15208363612</v>
      </c>
      <c r="M21" s="6">
        <v>-164036.93165496358</v>
      </c>
      <c r="N21" s="6">
        <v>-163088.75439616884</v>
      </c>
      <c r="O21" s="6">
        <v>-161762.99964852992</v>
      </c>
      <c r="P21" s="6">
        <v>-171317.85889832373</v>
      </c>
      <c r="Q21" s="6">
        <v>-159871.27537303278</v>
      </c>
      <c r="R21" s="5">
        <f t="shared" si="1"/>
        <v>-180343.87196306625</v>
      </c>
      <c r="S21" s="6" t="b">
        <f t="shared" si="2"/>
        <v>0</v>
      </c>
    </row>
    <row r="22" spans="1:19" s="6" customFormat="1" ht="15" x14ac:dyDescent="0.2">
      <c r="A22">
        <f t="shared" si="0"/>
        <v>36</v>
      </c>
      <c r="B22">
        <f>'WL Base'!E20</f>
        <v>-187881.68144499033</v>
      </c>
      <c r="C22" s="6">
        <v>-175054.49573066348</v>
      </c>
      <c r="D22" s="6">
        <v>-185626.12878913968</v>
      </c>
      <c r="E22" s="6">
        <v>-183920.37124252503</v>
      </c>
      <c r="F22" s="6">
        <v>-182976.85942240484</v>
      </c>
      <c r="G22" s="6">
        <v>-173005.81774329804</v>
      </c>
      <c r="H22" s="6">
        <v>-171578.89256890965</v>
      </c>
      <c r="I22" s="6">
        <v>-170598.85383246359</v>
      </c>
      <c r="J22" s="6">
        <v>-181727.25739528483</v>
      </c>
      <c r="K22" s="6">
        <v>-180773.02366484739</v>
      </c>
      <c r="L22" s="6">
        <v>-179151.60881199778</v>
      </c>
      <c r="M22" s="6">
        <v>-169586.4197960365</v>
      </c>
      <c r="N22" s="6">
        <v>-168595.97418650944</v>
      </c>
      <c r="O22" s="6">
        <v>-167245.70879793572</v>
      </c>
      <c r="P22" s="6">
        <v>-177009.24613883815</v>
      </c>
      <c r="Q22" s="6">
        <v>-165298.13410955915</v>
      </c>
      <c r="R22" s="5">
        <f t="shared" si="1"/>
        <v>-186266.05836091898</v>
      </c>
      <c r="S22" s="6" t="b">
        <f t="shared" si="2"/>
        <v>0</v>
      </c>
    </row>
    <row r="23" spans="1:19" s="6" customFormat="1" ht="15" x14ac:dyDescent="0.2">
      <c r="A23">
        <f t="shared" si="0"/>
        <v>37</v>
      </c>
      <c r="B23">
        <f>'WL Base'!E21</f>
        <v>-194023.79277265086</v>
      </c>
      <c r="C23" s="6">
        <v>-180920.20983654779</v>
      </c>
      <c r="D23" s="6">
        <v>-191707.90930497213</v>
      </c>
      <c r="E23" s="6">
        <v>-189976.83862849086</v>
      </c>
      <c r="F23" s="6">
        <v>-188987.24491055598</v>
      </c>
      <c r="G23" s="6">
        <v>-178813.01775925307</v>
      </c>
      <c r="H23" s="6">
        <v>-177361.15960683348</v>
      </c>
      <c r="I23" s="6">
        <v>-176336.8927280998</v>
      </c>
      <c r="J23" s="6">
        <v>-187723.92842633475</v>
      </c>
      <c r="K23" s="6">
        <v>-186723.58075235621</v>
      </c>
      <c r="L23" s="6">
        <v>-185077.56013684522</v>
      </c>
      <c r="M23" s="6">
        <v>-175310.9119813393</v>
      </c>
      <c r="N23" s="6">
        <v>-174276.12377753688</v>
      </c>
      <c r="O23" s="6">
        <v>-172901.94668515408</v>
      </c>
      <c r="P23" s="6">
        <v>-182875.96999414777</v>
      </c>
      <c r="Q23" s="6">
        <v>-170897.26863319537</v>
      </c>
      <c r="R23" s="5">
        <f t="shared" si="1"/>
        <v>-192366.65269202448</v>
      </c>
      <c r="S23" s="6" t="b">
        <f t="shared" si="2"/>
        <v>0</v>
      </c>
    </row>
    <row r="24" spans="1:19" s="6" customFormat="1" ht="15" x14ac:dyDescent="0.2">
      <c r="A24">
        <f t="shared" si="0"/>
        <v>38</v>
      </c>
      <c r="B24">
        <f>'WL Base'!E22</f>
        <v>-200336.55303464725</v>
      </c>
      <c r="C24" s="6">
        <v>-186957.89792509051</v>
      </c>
      <c r="D24" s="6">
        <v>-197959.68211928688</v>
      </c>
      <c r="E24" s="6">
        <v>-196205.11706232617</v>
      </c>
      <c r="F24" s="6">
        <v>-195166.80092534036</v>
      </c>
      <c r="G24" s="6">
        <v>-184791.30111673439</v>
      </c>
      <c r="H24" s="6">
        <v>-183315.78010977601</v>
      </c>
      <c r="I24" s="6">
        <v>-182244.92600911602</v>
      </c>
      <c r="J24" s="6">
        <v>-193891.65841483892</v>
      </c>
      <c r="K24" s="6">
        <v>-192842.58309862323</v>
      </c>
      <c r="L24" s="6">
        <v>-191173.64002049074</v>
      </c>
      <c r="M24" s="6">
        <v>-181206.79848580071</v>
      </c>
      <c r="N24" s="6">
        <v>-180125.3265833864</v>
      </c>
      <c r="O24" s="6">
        <v>-178728.41258257939</v>
      </c>
      <c r="P24" s="6">
        <v>-188912.00967970878</v>
      </c>
      <c r="Q24" s="6">
        <v>-176665.62821973016</v>
      </c>
      <c r="R24" s="5">
        <f t="shared" si="1"/>
        <v>-198637.60181885917</v>
      </c>
      <c r="S24" s="6" t="b">
        <f t="shared" si="2"/>
        <v>0</v>
      </c>
    </row>
    <row r="25" spans="1:19" s="6" customFormat="1" ht="15" x14ac:dyDescent="0.2">
      <c r="A25">
        <f t="shared" si="0"/>
        <v>39</v>
      </c>
      <c r="B25">
        <f>'WL Base'!E23</f>
        <v>-206817.93433006576</v>
      </c>
      <c r="C25" s="6">
        <v>-193167.31297212985</v>
      </c>
      <c r="D25" s="6">
        <v>-204379.62960493882</v>
      </c>
      <c r="E25" s="6">
        <v>-202603.88186255956</v>
      </c>
      <c r="F25" s="6">
        <v>-201513.95051087069</v>
      </c>
      <c r="G25" s="6">
        <v>-190940.57769260783</v>
      </c>
      <c r="H25" s="6">
        <v>-189443.05049056618</v>
      </c>
      <c r="I25" s="6">
        <v>-188323.04238862265</v>
      </c>
      <c r="J25" s="6">
        <v>-200229.31215072886</v>
      </c>
      <c r="K25" s="6">
        <v>-199128.64873219343</v>
      </c>
      <c r="L25" s="6">
        <v>-197438.92986761456</v>
      </c>
      <c r="M25" s="6">
        <v>-187274.51575860789</v>
      </c>
      <c r="N25" s="6">
        <v>-186143.81558302094</v>
      </c>
      <c r="O25" s="6">
        <v>-184725.70231796053</v>
      </c>
      <c r="P25" s="6">
        <v>-195116.62188864395</v>
      </c>
      <c r="Q25" s="6">
        <v>-182603.93706843091</v>
      </c>
      <c r="R25" s="5">
        <f t="shared" si="1"/>
        <v>-205077.05300728741</v>
      </c>
      <c r="S25" s="6" t="b">
        <f t="shared" si="2"/>
        <v>0</v>
      </c>
    </row>
    <row r="26" spans="1:19" s="6" customFormat="1" ht="15" x14ac:dyDescent="0.2">
      <c r="A26">
        <f t="shared" si="0"/>
        <v>40</v>
      </c>
      <c r="B26">
        <f>'WL Base'!E24</f>
        <v>-213474.07649766305</v>
      </c>
      <c r="C26" s="6">
        <v>-199554.19367364532</v>
      </c>
      <c r="D26" s="6">
        <v>-210973.85173628561</v>
      </c>
      <c r="E26" s="6">
        <v>-209179.31176332326</v>
      </c>
      <c r="F26" s="6">
        <v>-208034.74664298186</v>
      </c>
      <c r="G26" s="6">
        <v>-197266.55849725957</v>
      </c>
      <c r="H26" s="6">
        <v>-195748.765068054</v>
      </c>
      <c r="I26" s="6">
        <v>-194576.91959138363</v>
      </c>
      <c r="J26" s="6">
        <v>-206743.02751657841</v>
      </c>
      <c r="K26" s="6">
        <v>-205587.79133638635</v>
      </c>
      <c r="L26" s="6">
        <v>-203879.51934974245</v>
      </c>
      <c r="M26" s="6">
        <v>-193519.82844647198</v>
      </c>
      <c r="N26" s="6">
        <v>-192337.24014340417</v>
      </c>
      <c r="O26" s="6">
        <v>-190899.54492406495</v>
      </c>
      <c r="P26" s="6">
        <v>-201495.85595225979</v>
      </c>
      <c r="Q26" s="6">
        <v>-188717.89392495868</v>
      </c>
      <c r="R26" s="5">
        <f t="shared" si="1"/>
        <v>-211691.12319353764</v>
      </c>
      <c r="S26" s="6" t="b">
        <f t="shared" si="2"/>
        <v>0</v>
      </c>
    </row>
    <row r="27" spans="1:19" s="6" customFormat="1" ht="15" x14ac:dyDescent="0.2">
      <c r="A27">
        <f t="shared" si="0"/>
        <v>41</v>
      </c>
      <c r="B27">
        <f>'WL Base'!E25</f>
        <v>-220310.31842792474</v>
      </c>
      <c r="C27" s="6">
        <v>-206123.71991325982</v>
      </c>
      <c r="D27" s="6">
        <v>-217747.67587473869</v>
      </c>
      <c r="E27" s="6">
        <v>-215927.38352984758</v>
      </c>
      <c r="F27" s="6">
        <v>-214734.50233591066</v>
      </c>
      <c r="G27" s="6">
        <v>-203774.41720878668</v>
      </c>
      <c r="H27" s="6">
        <v>-202231.17499570546</v>
      </c>
      <c r="I27" s="6">
        <v>-201011.7227301258</v>
      </c>
      <c r="J27" s="6">
        <v>-213429.05759839513</v>
      </c>
      <c r="K27" s="6">
        <v>-212225.31127309453</v>
      </c>
      <c r="L27" s="6">
        <v>-210491.97839330693</v>
      </c>
      <c r="M27" s="6">
        <v>-199941.19720911016</v>
      </c>
      <c r="N27" s="6">
        <v>-198710.75716253577</v>
      </c>
      <c r="O27" s="6">
        <v>-197248.6404920131</v>
      </c>
      <c r="P27" s="6">
        <v>-208046.53898069821</v>
      </c>
      <c r="Q27" s="6">
        <v>-195006.3925689997</v>
      </c>
      <c r="R27" s="5">
        <f t="shared" si="1"/>
        <v>-218484.53968638752</v>
      </c>
      <c r="S27" s="6" t="b">
        <f t="shared" si="2"/>
        <v>0</v>
      </c>
    </row>
    <row r="28" spans="1:19" s="6" customFormat="1" ht="15" x14ac:dyDescent="0.2">
      <c r="A28">
        <f t="shared" si="0"/>
        <v>42</v>
      </c>
      <c r="B28">
        <f>'WL Base'!E26</f>
        <v>-227323.4144749814</v>
      </c>
      <c r="C28" s="6">
        <v>-212874.67513497773</v>
      </c>
      <c r="D28" s="6">
        <v>-224698.10906615702</v>
      </c>
      <c r="E28" s="6">
        <v>-222854.09576880815</v>
      </c>
      <c r="F28" s="6">
        <v>-221610.51459696883</v>
      </c>
      <c r="G28" s="6">
        <v>-210463.13229597925</v>
      </c>
      <c r="H28" s="6">
        <v>-208895.93573404732</v>
      </c>
      <c r="I28" s="6">
        <v>-207626.65325316665</v>
      </c>
      <c r="J28" s="6">
        <v>-220293.370928597</v>
      </c>
      <c r="K28" s="6">
        <v>-219038.7410766891</v>
      </c>
      <c r="L28" s="6">
        <v>-217282.23992795832</v>
      </c>
      <c r="M28" s="6">
        <v>-206544.25873030807</v>
      </c>
      <c r="N28" s="6">
        <v>-205263.74853699718</v>
      </c>
      <c r="O28" s="6">
        <v>-203778.60275112605</v>
      </c>
      <c r="P28" s="6">
        <v>-214774.57399911599</v>
      </c>
      <c r="Q28" s="6">
        <v>-201475.02685129869</v>
      </c>
      <c r="R28" s="5">
        <f t="shared" si="1"/>
        <v>-225454.80824981051</v>
      </c>
      <c r="S28" s="6" t="b">
        <f t="shared" si="2"/>
        <v>0</v>
      </c>
    </row>
    <row r="29" spans="1:19" s="6" customFormat="1" ht="15" x14ac:dyDescent="0.2">
      <c r="A29">
        <f t="shared" si="0"/>
        <v>43</v>
      </c>
      <c r="B29">
        <f>'WL Base'!E27</f>
        <v>-234522.9621498769</v>
      </c>
      <c r="C29" s="6">
        <v>-219815.42262512207</v>
      </c>
      <c r="D29" s="6">
        <v>-231834.61283274362</v>
      </c>
      <c r="E29" s="6">
        <v>-229968.84157299649</v>
      </c>
      <c r="F29" s="6">
        <v>-228672.08751893786</v>
      </c>
      <c r="G29" s="6">
        <v>-217340.96892663121</v>
      </c>
      <c r="H29" s="6">
        <v>-215751.28505687695</v>
      </c>
      <c r="I29" s="6">
        <v>-214429.86217554953</v>
      </c>
      <c r="J29" s="6">
        <v>-227345.23110580354</v>
      </c>
      <c r="K29" s="6">
        <v>-226037.25570075697</v>
      </c>
      <c r="L29" s="6">
        <v>-224259.41752335723</v>
      </c>
      <c r="M29" s="6">
        <v>-213337.15640907316</v>
      </c>
      <c r="N29" s="6">
        <v>-212004.27116627654</v>
      </c>
      <c r="O29" s="6">
        <v>-210497.46520428095</v>
      </c>
      <c r="P29" s="6">
        <v>-221688.95141124292</v>
      </c>
      <c r="Q29" s="6">
        <v>-208131.73958834671</v>
      </c>
      <c r="R29" s="5">
        <f t="shared" si="1"/>
        <v>-232611.42823199267</v>
      </c>
      <c r="S29" s="6" t="b">
        <f t="shared" si="2"/>
        <v>0</v>
      </c>
    </row>
    <row r="30" spans="1:19" s="6" customFormat="1" ht="15" x14ac:dyDescent="0.2">
      <c r="A30">
        <f t="shared" si="0"/>
        <v>44</v>
      </c>
      <c r="B30">
        <f>'WL Base'!E28</f>
        <v>-241906.95476850515</v>
      </c>
      <c r="C30" s="6">
        <v>-226945.62044764991</v>
      </c>
      <c r="D30" s="6">
        <v>-239155.39793375318</v>
      </c>
      <c r="E30" s="6">
        <v>-237270.26375649081</v>
      </c>
      <c r="F30" s="6">
        <v>-235917.68162821323</v>
      </c>
      <c r="G30" s="6">
        <v>-224407.7577862202</v>
      </c>
      <c r="H30" s="6">
        <v>-222797.40879025581</v>
      </c>
      <c r="I30" s="6">
        <v>-221421.37765936242</v>
      </c>
      <c r="J30" s="6">
        <v>-234583.48100335439</v>
      </c>
      <c r="K30" s="6">
        <v>-233219.51873661496</v>
      </c>
      <c r="L30" s="6">
        <v>-231422.58360558591</v>
      </c>
      <c r="M30" s="6">
        <v>-220320.233686422</v>
      </c>
      <c r="N30" s="6">
        <v>-218932.5130966641</v>
      </c>
      <c r="O30" s="6">
        <v>-217405.75137325755</v>
      </c>
      <c r="P30" s="6">
        <v>-228788.93006873163</v>
      </c>
      <c r="Q30" s="6">
        <v>-214977.19991021711</v>
      </c>
      <c r="R30" s="5">
        <f t="shared" si="1"/>
        <v>-239952.56795384231</v>
      </c>
      <c r="S30" s="6" t="b">
        <f t="shared" si="2"/>
        <v>0</v>
      </c>
    </row>
    <row r="31" spans="1:19" s="6" customFormat="1" ht="15" x14ac:dyDescent="0.2">
      <c r="A31">
        <f t="shared" si="0"/>
        <v>45</v>
      </c>
      <c r="B31">
        <f>'WL Base'!E29</f>
        <v>-249478.1490573801</v>
      </c>
      <c r="C31" s="6">
        <v>-234268.4773840303</v>
      </c>
      <c r="D31" s="6">
        <v>-246663.2955356898</v>
      </c>
      <c r="E31" s="6">
        <v>-244761.43764105058</v>
      </c>
      <c r="F31" s="6">
        <v>-243350.21335634554</v>
      </c>
      <c r="G31" s="6">
        <v>-231666.7732778728</v>
      </c>
      <c r="H31" s="6">
        <v>-230037.79733819704</v>
      </c>
      <c r="I31" s="6">
        <v>-228604.54860799934</v>
      </c>
      <c r="J31" s="6">
        <v>-242011.26276531606</v>
      </c>
      <c r="K31" s="6">
        <v>-240588.51567706416</v>
      </c>
      <c r="L31" s="6">
        <v>-238774.95663881247</v>
      </c>
      <c r="M31" s="6">
        <v>-227497.03906291557</v>
      </c>
      <c r="N31" s="6">
        <v>-226051.88302555343</v>
      </c>
      <c r="O31" s="6">
        <v>-224507.07548073228</v>
      </c>
      <c r="P31" s="6">
        <v>-236077.79006528555</v>
      </c>
      <c r="Q31" s="6">
        <v>-222015.07458664101</v>
      </c>
      <c r="R31" s="5">
        <f t="shared" si="1"/>
        <v>-247481.04933098127</v>
      </c>
      <c r="S31" s="6" t="b">
        <f t="shared" si="2"/>
        <v>0</v>
      </c>
    </row>
    <row r="32" spans="1:19" s="6" customFormat="1" ht="15" x14ac:dyDescent="0.2">
      <c r="A32">
        <f t="shared" si="0"/>
        <v>46</v>
      </c>
      <c r="B32">
        <f>'WL Base'!E30</f>
        <v>-257237.9659532737</v>
      </c>
      <c r="C32" s="6">
        <v>-241786.16359306042</v>
      </c>
      <c r="D32" s="6">
        <v>-254359.84171437964</v>
      </c>
      <c r="E32" s="6">
        <v>-252444.21268020855</v>
      </c>
      <c r="F32" s="6">
        <v>-250971.35117346398</v>
      </c>
      <c r="G32" s="6">
        <v>-239120.28468062673</v>
      </c>
      <c r="H32" s="6">
        <v>-237474.99274240382</v>
      </c>
      <c r="I32" s="6">
        <v>-235981.7575350288</v>
      </c>
      <c r="J32" s="6">
        <v>-249630.53074454787</v>
      </c>
      <c r="K32" s="6">
        <v>-248146.02269386459</v>
      </c>
      <c r="L32" s="6">
        <v>-246318.61137134739</v>
      </c>
      <c r="M32" s="6">
        <v>-234870.20395130379</v>
      </c>
      <c r="N32" s="6">
        <v>-233364.85497154226</v>
      </c>
      <c r="O32" s="6">
        <v>-231804.17080895873</v>
      </c>
      <c r="P32" s="6">
        <v>-243557.70390076723</v>
      </c>
      <c r="Q32" s="6">
        <v>-229248.17902760088</v>
      </c>
      <c r="R32" s="5">
        <f t="shared" si="1"/>
        <v>-255198.39047987791</v>
      </c>
      <c r="S32" s="6" t="b">
        <f t="shared" si="2"/>
        <v>0</v>
      </c>
    </row>
    <row r="33" spans="1:19" s="6" customFormat="1" ht="15" x14ac:dyDescent="0.2">
      <c r="A33">
        <f t="shared" si="0"/>
        <v>47</v>
      </c>
      <c r="B33">
        <f>'WL Base'!E31</f>
        <v>-265190.23596547922</v>
      </c>
      <c r="C33" s="6">
        <v>-249502.66478846263</v>
      </c>
      <c r="D33" s="6">
        <v>-262248.91111221793</v>
      </c>
      <c r="E33" s="6">
        <v>-260322.68992777474</v>
      </c>
      <c r="F33" s="6">
        <v>-258785.02050232844</v>
      </c>
      <c r="G33" s="6">
        <v>-246772.32368170339</v>
      </c>
      <c r="H33" s="6">
        <v>-245113.23573356465</v>
      </c>
      <c r="I33" s="6">
        <v>-243557.08833674807</v>
      </c>
      <c r="J33" s="6">
        <v>-257445.42469612617</v>
      </c>
      <c r="K33" s="6">
        <v>-255896.0064816825</v>
      </c>
      <c r="L33" s="6">
        <v>-254057.73188310894</v>
      </c>
      <c r="M33" s="6">
        <v>-242444.00900167628</v>
      </c>
      <c r="N33" s="6">
        <v>-240875.55471216634</v>
      </c>
      <c r="O33" s="6">
        <v>-239301.36310291567</v>
      </c>
      <c r="P33" s="6">
        <v>-251232.89150227298</v>
      </c>
      <c r="Q33" s="6">
        <v>-236680.87494465723</v>
      </c>
      <c r="R33" s="5">
        <f t="shared" si="1"/>
        <v>-263108.46506052563</v>
      </c>
      <c r="S33" s="6" t="b">
        <f t="shared" si="2"/>
        <v>0</v>
      </c>
    </row>
    <row r="34" spans="1:19" s="6" customFormat="1" ht="15" x14ac:dyDescent="0.2">
      <c r="A34">
        <f t="shared" si="0"/>
        <v>48</v>
      </c>
      <c r="B34">
        <f>'WL Base'!E32</f>
        <v>-273327.36805841251</v>
      </c>
      <c r="C34" s="6">
        <v>-257413.12634421795</v>
      </c>
      <c r="D34" s="6">
        <v>-270323.29169350158</v>
      </c>
      <c r="E34" s="6">
        <v>-268390.37614817516</v>
      </c>
      <c r="F34" s="6">
        <v>-266784.44663304085</v>
      </c>
      <c r="G34" s="6">
        <v>-254618.34696412267</v>
      </c>
      <c r="H34" s="6">
        <v>-252948.58034814332</v>
      </c>
      <c r="I34" s="6">
        <v>-251326.35586604589</v>
      </c>
      <c r="J34" s="6">
        <v>-265449.80304534774</v>
      </c>
      <c r="K34" s="6">
        <v>-263832.04955492041</v>
      </c>
      <c r="L34" s="6">
        <v>-261986.58207463825</v>
      </c>
      <c r="M34" s="6">
        <v>-250214.79568466646</v>
      </c>
      <c r="N34" s="6">
        <v>-248580.08880625895</v>
      </c>
      <c r="O34" s="6">
        <v>-246995.32426260889</v>
      </c>
      <c r="P34" s="6">
        <v>-259097.94772598142</v>
      </c>
      <c r="Q34" s="6">
        <v>-244310.1031247144</v>
      </c>
      <c r="R34" s="5">
        <f t="shared" si="1"/>
        <v>-271203.98408698227</v>
      </c>
      <c r="S34" s="6" t="b">
        <f t="shared" si="2"/>
        <v>0</v>
      </c>
    </row>
    <row r="35" spans="1:19" s="6" customFormat="1" ht="15" x14ac:dyDescent="0.2">
      <c r="A35">
        <f t="shared" si="0"/>
        <v>49</v>
      </c>
      <c r="B35">
        <f>'WL Base'!E33</f>
        <v>-281642.12555853627</v>
      </c>
      <c r="C35" s="6">
        <v>-265512.81680993072</v>
      </c>
      <c r="D35" s="6">
        <v>-278576.1097216116</v>
      </c>
      <c r="E35" s="6">
        <v>-276641.1173822424</v>
      </c>
      <c r="F35" s="6">
        <v>-274963.17518499662</v>
      </c>
      <c r="G35" s="6">
        <v>-262653.92764206452</v>
      </c>
      <c r="H35" s="6">
        <v>-260977.20638286066</v>
      </c>
      <c r="I35" s="6">
        <v>-259285.48407242924</v>
      </c>
      <c r="J35" s="6">
        <v>-273637.84877958236</v>
      </c>
      <c r="K35" s="6">
        <v>-271948.0405302681</v>
      </c>
      <c r="L35" s="6">
        <v>-270099.73396261717</v>
      </c>
      <c r="M35" s="6">
        <v>-258179.02520718472</v>
      </c>
      <c r="N35" s="6">
        <v>-256474.66727550284</v>
      </c>
      <c r="O35" s="6">
        <v>-254882.83938736291</v>
      </c>
      <c r="P35" s="6">
        <v>-267147.76253530022</v>
      </c>
      <c r="Q35" s="6">
        <v>-252132.91254407185</v>
      </c>
      <c r="R35" s="5">
        <f t="shared" si="1"/>
        <v>-279478.00142730132</v>
      </c>
      <c r="S35" s="6" t="b">
        <f t="shared" si="2"/>
        <v>0</v>
      </c>
    </row>
    <row r="36" spans="1:19" s="6" customFormat="1" ht="15" x14ac:dyDescent="0.2">
      <c r="A36">
        <f t="shared" si="0"/>
        <v>50</v>
      </c>
      <c r="B36">
        <f>'WL Base'!E34</f>
        <v>-290138.09002838383</v>
      </c>
      <c r="C36" s="6">
        <v>-273805.30901170673</v>
      </c>
      <c r="D36" s="6">
        <v>-287010.99169876287</v>
      </c>
      <c r="E36" s="6">
        <v>-285078.82625681296</v>
      </c>
      <c r="F36" s="6">
        <v>-283324.88548429962</v>
      </c>
      <c r="G36" s="6">
        <v>-270882.69538870838</v>
      </c>
      <c r="H36" s="6">
        <v>-269203.01525599154</v>
      </c>
      <c r="I36" s="6">
        <v>-267438.16825808893</v>
      </c>
      <c r="J36" s="6">
        <v>-282013.51429323253</v>
      </c>
      <c r="K36" s="6">
        <v>-280247.7025714764</v>
      </c>
      <c r="L36" s="6">
        <v>-278401.18654071639</v>
      </c>
      <c r="M36" s="6">
        <v>-266340.64939925243</v>
      </c>
      <c r="N36" s="6">
        <v>-264563.03896663769</v>
      </c>
      <c r="O36" s="6">
        <v>-262967.91831031343</v>
      </c>
      <c r="P36" s="6">
        <v>-275386.37346776505</v>
      </c>
      <c r="Q36" s="6">
        <v>-260153.36018827421</v>
      </c>
      <c r="R36" s="5">
        <f t="shared" si="1"/>
        <v>-287934.14519521984</v>
      </c>
      <c r="S36" s="6" t="b">
        <f t="shared" si="2"/>
        <v>0</v>
      </c>
    </row>
    <row r="37" spans="1:19" s="6" customFormat="1" ht="15" x14ac:dyDescent="0.2">
      <c r="A37">
        <f t="shared" si="0"/>
        <v>51</v>
      </c>
      <c r="B37">
        <f>'WL Base'!E35</f>
        <v>-298813.77816825412</v>
      </c>
      <c r="C37" s="6">
        <v>-282290.17310675827</v>
      </c>
      <c r="D37" s="6">
        <v>-295626.64312379662</v>
      </c>
      <c r="E37" s="6">
        <v>-293683.52012047614</v>
      </c>
      <c r="F37" s="6">
        <v>-291868.50230796565</v>
      </c>
      <c r="G37" s="6">
        <v>-279304.39430361363</v>
      </c>
      <c r="H37" s="6">
        <v>-277611.13757347706</v>
      </c>
      <c r="I37" s="6">
        <v>-275784.35349423939</v>
      </c>
      <c r="J37" s="6">
        <v>-290557.54401475209</v>
      </c>
      <c r="K37" s="6">
        <v>-288730.14066719031</v>
      </c>
      <c r="L37" s="6">
        <v>-286872.52464915114</v>
      </c>
      <c r="M37" s="6">
        <v>-274685.40102694032</v>
      </c>
      <c r="N37" s="6">
        <v>-272845.31326306402</v>
      </c>
      <c r="O37" s="6">
        <v>-271236.98836673709</v>
      </c>
      <c r="P37" s="6">
        <v>-283796.0531002325</v>
      </c>
      <c r="Q37" s="6">
        <v>-268358.4405948575</v>
      </c>
      <c r="R37" s="5">
        <f t="shared" si="1"/>
        <v>-296569.85023028636</v>
      </c>
      <c r="S37" s="6" t="b">
        <f t="shared" si="2"/>
        <v>0</v>
      </c>
    </row>
    <row r="38" spans="1:19" s="6" customFormat="1" ht="15" x14ac:dyDescent="0.2">
      <c r="A38">
        <f t="shared" si="0"/>
        <v>52</v>
      </c>
      <c r="B38">
        <f>'WL Base'!E36</f>
        <v>-307671.08674293605</v>
      </c>
      <c r="C38" s="6">
        <v>-290969.56108556379</v>
      </c>
      <c r="D38" s="6">
        <v>-304425.04912419448</v>
      </c>
      <c r="E38" s="6">
        <v>-302474.62779798679</v>
      </c>
      <c r="F38" s="6">
        <v>-300596.11451932753</v>
      </c>
      <c r="G38" s="6">
        <v>-287921.27298172697</v>
      </c>
      <c r="H38" s="6">
        <v>-286217.49485380942</v>
      </c>
      <c r="I38" s="6">
        <v>-284326.40050615033</v>
      </c>
      <c r="J38" s="6">
        <v>-299288.95444652875</v>
      </c>
      <c r="K38" s="6">
        <v>-297397.52976852446</v>
      </c>
      <c r="L38" s="6">
        <v>-295532.2902024475</v>
      </c>
      <c r="M38" s="6">
        <v>-283228.89677978866</v>
      </c>
      <c r="N38" s="6">
        <v>-281323.94293207949</v>
      </c>
      <c r="O38" s="6">
        <v>-279705.31520941085</v>
      </c>
      <c r="P38" s="6">
        <v>-292394.95642816898</v>
      </c>
      <c r="Q38" s="6">
        <v>-276763.13305054937</v>
      </c>
      <c r="R38" s="5">
        <f t="shared" si="1"/>
        <v>-305388.19720689801</v>
      </c>
      <c r="S38" s="6" t="b">
        <f t="shared" si="2"/>
        <v>0</v>
      </c>
    </row>
    <row r="39" spans="1:19" s="6" customFormat="1" ht="15" x14ac:dyDescent="0.2">
      <c r="A39">
        <f t="shared" si="0"/>
        <v>53</v>
      </c>
      <c r="B39">
        <f>'WL Base'!E37</f>
        <v>-316698.75905404432</v>
      </c>
      <c r="C39" s="6">
        <v>-299835.12386263063</v>
      </c>
      <c r="D39" s="6">
        <v>-313395.40765134577</v>
      </c>
      <c r="E39" s="6">
        <v>-311442.02674993343</v>
      </c>
      <c r="F39" s="6">
        <v>-309497.44759887177</v>
      </c>
      <c r="G39" s="6">
        <v>-296725.37878311425</v>
      </c>
      <c r="H39" s="6">
        <v>-295014.72666002176</v>
      </c>
      <c r="I39" s="6">
        <v>-293056.81531009724</v>
      </c>
      <c r="J39" s="6">
        <v>-308198.05450581468</v>
      </c>
      <c r="K39" s="6">
        <v>-306240.02863525518</v>
      </c>
      <c r="L39" s="6">
        <v>-304371.292373345</v>
      </c>
      <c r="M39" s="6">
        <v>-291964.15085119166</v>
      </c>
      <c r="N39" s="6">
        <v>-289991.80960831651</v>
      </c>
      <c r="O39" s="6">
        <v>-288366.34613290604</v>
      </c>
      <c r="P39" s="6">
        <v>-301174.30320403591</v>
      </c>
      <c r="Q39" s="6">
        <v>-285361.23927802965</v>
      </c>
      <c r="R39" s="5">
        <f t="shared" si="1"/>
        <v>-314378.27784222708</v>
      </c>
      <c r="S39" s="6" t="b">
        <f t="shared" si="2"/>
        <v>0</v>
      </c>
    </row>
    <row r="40" spans="1:19" s="6" customFormat="1" ht="15" x14ac:dyDescent="0.2">
      <c r="A40">
        <f t="shared" si="0"/>
        <v>54</v>
      </c>
      <c r="B40">
        <f>'WL Base'!E38</f>
        <v>-325884.88383354229</v>
      </c>
      <c r="C40" s="6">
        <v>-308877.77549032727</v>
      </c>
      <c r="D40" s="6">
        <v>-322526.26832460647</v>
      </c>
      <c r="E40" s="6">
        <v>-320574.98048337654</v>
      </c>
      <c r="F40" s="6">
        <v>-318561.58672989684</v>
      </c>
      <c r="G40" s="6">
        <v>-305708.03449908999</v>
      </c>
      <c r="H40" s="6">
        <v>-303994.78411595582</v>
      </c>
      <c r="I40" s="6">
        <v>-301967.39424978802</v>
      </c>
      <c r="J40" s="6">
        <v>-317274.54564559006</v>
      </c>
      <c r="K40" s="6">
        <v>-315247.16297751054</v>
      </c>
      <c r="L40" s="6">
        <v>-313379.74115624634</v>
      </c>
      <c r="M40" s="6">
        <v>-300883.5011760901</v>
      </c>
      <c r="N40" s="6">
        <v>-298841.09800163493</v>
      </c>
      <c r="O40" s="6">
        <v>-297212.86689507414</v>
      </c>
      <c r="P40" s="6">
        <v>-310124.72142117884</v>
      </c>
      <c r="Q40" s="6">
        <v>-294145.91203128773</v>
      </c>
      <c r="R40" s="5">
        <f t="shared" si="1"/>
        <v>-323528.53495044773</v>
      </c>
      <c r="S40" s="6" t="b">
        <f t="shared" si="2"/>
        <v>0</v>
      </c>
    </row>
    <row r="41" spans="1:19" s="6" customFormat="1" ht="15" x14ac:dyDescent="0.2">
      <c r="A41">
        <f t="shared" si="0"/>
        <v>55</v>
      </c>
      <c r="B41">
        <f>'WL Base'!E39</f>
        <v>-335223.41352734691</v>
      </c>
      <c r="C41" s="6">
        <v>-318092.91636400198</v>
      </c>
      <c r="D41" s="6">
        <v>-331811.86948321288</v>
      </c>
      <c r="E41" s="6">
        <v>-329868.27445513714</v>
      </c>
      <c r="F41" s="6">
        <v>-327783.10422625602</v>
      </c>
      <c r="G41" s="6">
        <v>-314864.91262512928</v>
      </c>
      <c r="H41" s="6">
        <v>-313153.83973891148</v>
      </c>
      <c r="I41" s="6">
        <v>-311054.12623834994</v>
      </c>
      <c r="J41" s="6">
        <v>-326513.48582977755</v>
      </c>
      <c r="K41" s="6">
        <v>-324413.78120069724</v>
      </c>
      <c r="L41" s="6">
        <v>-322553.01255546929</v>
      </c>
      <c r="M41" s="6">
        <v>-309983.37831685453</v>
      </c>
      <c r="N41" s="6">
        <v>-307868.05743303453</v>
      </c>
      <c r="O41" s="6">
        <v>-306241.6078509384</v>
      </c>
      <c r="P41" s="6">
        <v>-319241.8497563086</v>
      </c>
      <c r="Q41" s="6">
        <v>-303114.12815713981</v>
      </c>
      <c r="R41" s="5">
        <f t="shared" si="1"/>
        <v>-332833.14551651437</v>
      </c>
      <c r="S41" s="6" t="b">
        <f t="shared" si="2"/>
        <v>0</v>
      </c>
    </row>
    <row r="42" spans="1:19" s="6" customFormat="1" ht="15" x14ac:dyDescent="0.2">
      <c r="A42">
        <f t="shared" si="0"/>
        <v>56</v>
      </c>
      <c r="B42">
        <f>'WL Base'!E40</f>
        <v>-344699.27888504608</v>
      </c>
      <c r="C42" s="6">
        <v>-327468.50990210148</v>
      </c>
      <c r="D42" s="6">
        <v>-341237.66405676812</v>
      </c>
      <c r="E42" s="6">
        <v>-339308.21042497427</v>
      </c>
      <c r="F42" s="6">
        <v>-337148.06111308711</v>
      </c>
      <c r="G42" s="6">
        <v>-324184.44878277875</v>
      </c>
      <c r="H42" s="6">
        <v>-322481.08283848962</v>
      </c>
      <c r="I42" s="6">
        <v>-320305.99522263242</v>
      </c>
      <c r="J42" s="6">
        <v>-335901.67365018354</v>
      </c>
      <c r="K42" s="6">
        <v>-333726.44559901865</v>
      </c>
      <c r="L42" s="6">
        <v>-331878.48338140984</v>
      </c>
      <c r="M42" s="6">
        <v>-319253.41935259139</v>
      </c>
      <c r="N42" s="6">
        <v>-317062.12256648531</v>
      </c>
      <c r="O42" s="6">
        <v>-315442.72569346224</v>
      </c>
      <c r="P42" s="6">
        <v>-328513.54136155493</v>
      </c>
      <c r="Q42" s="6">
        <v>-312256.4711824698</v>
      </c>
      <c r="R42" s="5">
        <f t="shared" si="1"/>
        <v>-342277.44308352796</v>
      </c>
      <c r="S42" s="6" t="b">
        <f t="shared" si="2"/>
        <v>0</v>
      </c>
    </row>
    <row r="43" spans="1:19" s="6" customFormat="1" ht="15" x14ac:dyDescent="0.2">
      <c r="A43">
        <f t="shared" si="0"/>
        <v>57</v>
      </c>
      <c r="B43">
        <f>'WL Base'!E41</f>
        <v>-354296.76684495469</v>
      </c>
      <c r="C43" s="6">
        <v>-336991.73715885589</v>
      </c>
      <c r="D43" s="6">
        <v>-350788.46228652605</v>
      </c>
      <c r="E43" s="6">
        <v>-348880.4922491216</v>
      </c>
      <c r="F43" s="6">
        <v>-346641.87789524137</v>
      </c>
      <c r="G43" s="6">
        <v>-333654.30460845277</v>
      </c>
      <c r="H43" s="6">
        <v>-331964.97391482181</v>
      </c>
      <c r="I43" s="6">
        <v>-329711.2216733222</v>
      </c>
      <c r="J43" s="6">
        <v>-345425.31098097184</v>
      </c>
      <c r="K43" s="6">
        <v>-343171.08043979958</v>
      </c>
      <c r="L43" s="6">
        <v>-341342.93596667756</v>
      </c>
      <c r="M43" s="6">
        <v>-328682.54083080281</v>
      </c>
      <c r="N43" s="6">
        <v>-326411.97386591655</v>
      </c>
      <c r="O43" s="6">
        <v>-324805.66695114051</v>
      </c>
      <c r="P43" s="6">
        <v>-337927.05745932751</v>
      </c>
      <c r="Q43" s="6">
        <v>-321562.82360707922</v>
      </c>
      <c r="R43" s="5">
        <f t="shared" si="1"/>
        <v>-351846.12012413697</v>
      </c>
      <c r="S43" s="6" t="b">
        <f t="shared" si="2"/>
        <v>0</v>
      </c>
    </row>
    <row r="44" spans="1:19" s="6" customFormat="1" ht="15" x14ac:dyDescent="0.2">
      <c r="A44">
        <f t="shared" si="0"/>
        <v>58</v>
      </c>
      <c r="B44">
        <f>'WL Base'!E42</f>
        <v>-364022.13202928402</v>
      </c>
      <c r="C44" s="6">
        <v>-346667.44181970728</v>
      </c>
      <c r="D44" s="6">
        <v>-360470.43628331996</v>
      </c>
      <c r="E44" s="6">
        <v>-358591.52998362732</v>
      </c>
      <c r="F44" s="6">
        <v>-356270.63608054607</v>
      </c>
      <c r="G44" s="6">
        <v>-343279.30476878525</v>
      </c>
      <c r="H44" s="6">
        <v>-341610.59937968926</v>
      </c>
      <c r="I44" s="6">
        <v>-339274.61196782195</v>
      </c>
      <c r="J44" s="6">
        <v>-355090.73049178632</v>
      </c>
      <c r="K44" s="6">
        <v>-352753.69687224546</v>
      </c>
      <c r="L44" s="6">
        <v>-350952.61804356897</v>
      </c>
      <c r="M44" s="6">
        <v>-338275.8119831052</v>
      </c>
      <c r="N44" s="6">
        <v>-335922.40564025834</v>
      </c>
      <c r="O44" s="6">
        <v>-334335.48438425071</v>
      </c>
      <c r="P44" s="6">
        <v>-347488.57983929926</v>
      </c>
      <c r="Q44" s="6">
        <v>-331038.2273532644</v>
      </c>
      <c r="R44" s="5">
        <f t="shared" si="1"/>
        <v>-361545.38604971732</v>
      </c>
      <c r="S44" s="6" t="b">
        <f t="shared" si="2"/>
        <v>0</v>
      </c>
    </row>
    <row r="45" spans="1:19" s="6" customFormat="1" ht="15" x14ac:dyDescent="0.2">
      <c r="A45">
        <f t="shared" si="0"/>
        <v>59</v>
      </c>
      <c r="B45">
        <f>'WL Base'!E43</f>
        <v>-373875.27153410239</v>
      </c>
      <c r="C45" s="6">
        <v>-356495.24186858861</v>
      </c>
      <c r="D45" s="6">
        <v>-370283.56384071428</v>
      </c>
      <c r="E45" s="6">
        <v>-368441.76867213857</v>
      </c>
      <c r="F45" s="6">
        <v>-366034.41234670981</v>
      </c>
      <c r="G45" s="6">
        <v>-353059.18548161304</v>
      </c>
      <c r="H45" s="6">
        <v>-351418.14892690832</v>
      </c>
      <c r="I45" s="6">
        <v>-348996.0432760297</v>
      </c>
      <c r="J45" s="6">
        <v>-364898.45430863119</v>
      </c>
      <c r="K45" s="6">
        <v>-362474.45699234965</v>
      </c>
      <c r="L45" s="6">
        <v>-360708.14612970885</v>
      </c>
      <c r="M45" s="6">
        <v>-348033.53518496989</v>
      </c>
      <c r="N45" s="6">
        <v>-345593.41381291964</v>
      </c>
      <c r="O45" s="6">
        <v>-344032.61454720702</v>
      </c>
      <c r="P45" s="6">
        <v>-357198.80649136548</v>
      </c>
      <c r="Q45" s="6">
        <v>-340683.2318866835</v>
      </c>
      <c r="R45" s="5">
        <f t="shared" si="1"/>
        <v>-371375.21756433795</v>
      </c>
      <c r="S45" s="6" t="b">
        <f t="shared" si="2"/>
        <v>0</v>
      </c>
    </row>
    <row r="46" spans="1:19" s="6" customFormat="1" ht="15" x14ac:dyDescent="0.2">
      <c r="A46">
        <f t="shared" si="0"/>
        <v>60</v>
      </c>
      <c r="B46">
        <f>'WL Base'!E44</f>
        <v>-383847.43257702974</v>
      </c>
      <c r="C46" s="6">
        <v>-366467.52950317232</v>
      </c>
      <c r="D46" s="6">
        <v>-380219.38888171618</v>
      </c>
      <c r="E46" s="6">
        <v>-378423.52679583448</v>
      </c>
      <c r="F46" s="6">
        <v>-375925.10048570065</v>
      </c>
      <c r="G46" s="6">
        <v>-362986.64200493909</v>
      </c>
      <c r="H46" s="6">
        <v>-361381.03117368656</v>
      </c>
      <c r="I46" s="6">
        <v>-358868.56639296218</v>
      </c>
      <c r="J46" s="6">
        <v>-374841.08258400543</v>
      </c>
      <c r="K46" s="6">
        <v>-372325.5465069405</v>
      </c>
      <c r="L46" s="6">
        <v>-370602.45247808797</v>
      </c>
      <c r="M46" s="6">
        <v>-357949.40674855857</v>
      </c>
      <c r="N46" s="6">
        <v>-355418.34434282628</v>
      </c>
      <c r="O46" s="6">
        <v>-353891.09110367252</v>
      </c>
      <c r="P46" s="6">
        <v>-367050.946704751</v>
      </c>
      <c r="Q46" s="6">
        <v>-350492.15079206112</v>
      </c>
      <c r="R46" s="5">
        <f t="shared" si="1"/>
        <v>-381327.10640134092</v>
      </c>
      <c r="S46" s="6" t="b">
        <f t="shared" si="2"/>
        <v>0</v>
      </c>
    </row>
    <row r="47" spans="1:19" s="6" customFormat="1" ht="15" x14ac:dyDescent="0.2">
      <c r="A47">
        <f t="shared" si="0"/>
        <v>61</v>
      </c>
      <c r="B47">
        <f>'WL Base'!E45</f>
        <v>-393897.80612944305</v>
      </c>
      <c r="C47" s="6">
        <v>-376549.92603765201</v>
      </c>
      <c r="D47" s="6">
        <v>-390238.21354573686</v>
      </c>
      <c r="E47" s="6">
        <v>-388458.65671457397</v>
      </c>
      <c r="F47" s="6">
        <v>-385904.29783000663</v>
      </c>
      <c r="G47" s="6">
        <v>-373028.29603870184</v>
      </c>
      <c r="H47" s="6">
        <v>-371434.12472364795</v>
      </c>
      <c r="I47" s="6">
        <v>-368859.96705292352</v>
      </c>
      <c r="J47" s="6">
        <v>-384842.57649967173</v>
      </c>
      <c r="K47" s="6">
        <v>-382269.63158056763</v>
      </c>
      <c r="L47" s="6">
        <v>-380561.94954910647</v>
      </c>
      <c r="M47" s="6">
        <v>-367960.14902577165</v>
      </c>
      <c r="N47" s="6">
        <v>-365365.94188844872</v>
      </c>
      <c r="O47" s="6">
        <v>-363849.77638672182</v>
      </c>
      <c r="P47" s="6">
        <v>-376973.43034002848</v>
      </c>
      <c r="Q47" s="6">
        <v>-360405.60500518529</v>
      </c>
      <c r="R47" s="5">
        <f t="shared" si="1"/>
        <v>-391358.49438742036</v>
      </c>
      <c r="S47" s="6" t="b">
        <f t="shared" si="2"/>
        <v>0</v>
      </c>
    </row>
    <row r="48" spans="1:19" s="6" customFormat="1" ht="15" x14ac:dyDescent="0.2">
      <c r="A48">
        <f t="shared" si="0"/>
        <v>62</v>
      </c>
      <c r="B48">
        <f>'WL Base'!E46</f>
        <v>-404026.02690248331</v>
      </c>
      <c r="C48" s="6">
        <v>-386741.21658695681</v>
      </c>
      <c r="D48" s="6">
        <v>-400339.71287709102</v>
      </c>
      <c r="E48" s="6">
        <v>-398582.80733059172</v>
      </c>
      <c r="F48" s="6">
        <v>-395971.73300921847</v>
      </c>
      <c r="G48" s="6">
        <v>-383183.02830822731</v>
      </c>
      <c r="H48" s="6">
        <v>-381606.06417053199</v>
      </c>
      <c r="I48" s="6">
        <v>-378969.24268198368</v>
      </c>
      <c r="J48" s="6">
        <v>-394937.69716737233</v>
      </c>
      <c r="K48" s="6">
        <v>-392306.49037751427</v>
      </c>
      <c r="L48" s="6">
        <v>-390620.37530558143</v>
      </c>
      <c r="M48" s="6">
        <v>-378093.70312068972</v>
      </c>
      <c r="N48" s="6">
        <v>-375435.30438441306</v>
      </c>
      <c r="O48" s="6">
        <v>-373935.81392070092</v>
      </c>
      <c r="P48" s="6">
        <v>-386999.16042159364</v>
      </c>
      <c r="Q48" s="6">
        <v>-370450.08847399132</v>
      </c>
      <c r="R48" s="5">
        <f t="shared" si="1"/>
        <v>-401471.3655029544</v>
      </c>
      <c r="S48" s="6" t="b">
        <f t="shared" si="2"/>
        <v>0</v>
      </c>
    </row>
    <row r="49" spans="1:19" s="6" customFormat="1" ht="15" x14ac:dyDescent="0.2">
      <c r="A49">
        <f t="shared" si="0"/>
        <v>63</v>
      </c>
      <c r="B49">
        <f>'WL Base'!E47</f>
        <v>-414260.13336056855</v>
      </c>
      <c r="C49" s="6">
        <v>-397063.89737971354</v>
      </c>
      <c r="D49" s="6">
        <v>-410551.23387613229</v>
      </c>
      <c r="E49" s="6">
        <v>-408823.05358467641</v>
      </c>
      <c r="F49" s="6">
        <v>-406153.95739788347</v>
      </c>
      <c r="G49" s="6">
        <v>-393472.80110238172</v>
      </c>
      <c r="H49" s="6">
        <v>-391918.63756155717</v>
      </c>
      <c r="I49" s="6">
        <v>-389217.74285372836</v>
      </c>
      <c r="J49" s="6">
        <v>-405152.8601911469</v>
      </c>
      <c r="K49" s="6">
        <v>-402462.02605576091</v>
      </c>
      <c r="L49" s="6">
        <v>-400803.38709259924</v>
      </c>
      <c r="M49" s="6">
        <v>-388371.3503203615</v>
      </c>
      <c r="N49" s="6">
        <v>-385647.28351431363</v>
      </c>
      <c r="O49" s="6">
        <v>-384169.9036793398</v>
      </c>
      <c r="P49" s="6">
        <v>-397153.17682766152</v>
      </c>
      <c r="Q49" s="6">
        <v>-380645.82895403873</v>
      </c>
      <c r="R49" s="5">
        <f t="shared" si="1"/>
        <v>-411693.27101402538</v>
      </c>
      <c r="S49" s="6" t="b">
        <f t="shared" si="2"/>
        <v>0</v>
      </c>
    </row>
    <row r="50" spans="1:19" s="6" customFormat="1" ht="15" x14ac:dyDescent="0.2">
      <c r="A50">
        <f t="shared" si="0"/>
        <v>64</v>
      </c>
      <c r="B50">
        <f>'WL Base'!E48</f>
        <v>-424589.82886028703</v>
      </c>
      <c r="C50" s="6">
        <v>-407508.39286575606</v>
      </c>
      <c r="D50" s="6">
        <v>-420862.74639921106</v>
      </c>
      <c r="E50" s="6">
        <v>-419169.92071719869</v>
      </c>
      <c r="F50" s="6">
        <v>-416441.25808392826</v>
      </c>
      <c r="G50" s="6">
        <v>-403888.32800460764</v>
      </c>
      <c r="H50" s="6">
        <v>-402363.09639400657</v>
      </c>
      <c r="I50" s="6">
        <v>-399596.52340033173</v>
      </c>
      <c r="J50" s="6">
        <v>-415478.85372465046</v>
      </c>
      <c r="K50" s="6">
        <v>-412726.7928680547</v>
      </c>
      <c r="L50" s="6">
        <v>-411102.08582207951</v>
      </c>
      <c r="M50" s="6">
        <v>-398784.6262420686</v>
      </c>
      <c r="N50" s="6">
        <v>-395993.22176372167</v>
      </c>
      <c r="O50" s="6">
        <v>-394543.91729071923</v>
      </c>
      <c r="P50" s="6">
        <v>-407426.84367837082</v>
      </c>
      <c r="Q50" s="6">
        <v>-390984.97923752683</v>
      </c>
      <c r="R50" s="5">
        <f t="shared" si="1"/>
        <v>-422014.1233253376</v>
      </c>
      <c r="S50" s="6" t="b">
        <f t="shared" si="2"/>
        <v>0</v>
      </c>
    </row>
    <row r="51" spans="1:19" s="6" customFormat="1" ht="15" x14ac:dyDescent="0.2">
      <c r="A51">
        <f t="shared" si="0"/>
        <v>65</v>
      </c>
      <c r="B51">
        <f>'WL Base'!E49</f>
        <v>-435019.26198471128</v>
      </c>
      <c r="C51" s="6">
        <v>-418077.12902461109</v>
      </c>
      <c r="D51" s="6">
        <v>-431278.28357929992</v>
      </c>
      <c r="E51" s="6">
        <v>-429627.73205672082</v>
      </c>
      <c r="F51" s="6">
        <v>-426837.5423768789</v>
      </c>
      <c r="G51" s="6">
        <v>-414431.99536161398</v>
      </c>
      <c r="H51" s="6">
        <v>-412942.13770329196</v>
      </c>
      <c r="I51" s="6">
        <v>-410107.93228956754</v>
      </c>
      <c r="J51" s="6">
        <v>-425919.8957310429</v>
      </c>
      <c r="K51" s="6">
        <v>-423104.60141806625</v>
      </c>
      <c r="L51" s="6">
        <v>-421520.57526570954</v>
      </c>
      <c r="M51" s="6">
        <v>-409336.19610268367</v>
      </c>
      <c r="N51" s="6">
        <v>-406475.44174721645</v>
      </c>
      <c r="O51" s="6">
        <v>-405060.49039207277</v>
      </c>
      <c r="P51" s="6">
        <v>-417824.17750753794</v>
      </c>
      <c r="Q51" s="6">
        <v>-401470.15659394138</v>
      </c>
      <c r="R51" s="5">
        <f t="shared" si="1"/>
        <v>-432438.00730422582</v>
      </c>
      <c r="S51" s="6" t="b">
        <f t="shared" si="2"/>
        <v>0</v>
      </c>
    </row>
    <row r="52" spans="1:19" s="6" customFormat="1" ht="15" x14ac:dyDescent="0.2">
      <c r="A52"/>
      <c r="B52"/>
      <c r="R52" s="5"/>
    </row>
    <row r="53" spans="1:19" s="6" customFormat="1" ht="15" x14ac:dyDescent="0.2">
      <c r="A53"/>
      <c r="B53"/>
      <c r="R53" s="5"/>
    </row>
    <row r="54" spans="1:19" s="6" customFormat="1" ht="15" x14ac:dyDescent="0.2">
      <c r="A54"/>
      <c r="B54"/>
      <c r="R54" s="5"/>
    </row>
    <row r="55" spans="1:19" s="6" customFormat="1" ht="15" x14ac:dyDescent="0.2">
      <c r="A55"/>
      <c r="B55"/>
      <c r="R55" s="5"/>
    </row>
    <row r="56" spans="1:19" s="6" customFormat="1" ht="15" x14ac:dyDescent="0.2">
      <c r="A56"/>
      <c r="B56"/>
      <c r="R56" s="5"/>
    </row>
    <row r="57" spans="1:19" s="6" customFormat="1" ht="15" x14ac:dyDescent="0.2">
      <c r="A57"/>
      <c r="B57"/>
      <c r="R57" s="5"/>
    </row>
    <row r="58" spans="1:19" s="6" customFormat="1" ht="15" x14ac:dyDescent="0.2">
      <c r="A58"/>
      <c r="B58"/>
      <c r="R58" s="5"/>
    </row>
    <row r="59" spans="1:19" s="6" customFormat="1" ht="15" x14ac:dyDescent="0.2">
      <c r="A59"/>
      <c r="B59"/>
      <c r="R59" s="5"/>
    </row>
    <row r="60" spans="1:19" s="6" customFormat="1" ht="15" x14ac:dyDescent="0.2">
      <c r="A60"/>
      <c r="B60"/>
      <c r="R60" s="5"/>
    </row>
    <row r="61" spans="1:19" s="6" customFormat="1" ht="15" x14ac:dyDescent="0.2">
      <c r="A61"/>
      <c r="B61"/>
      <c r="R61" s="5"/>
    </row>
    <row r="62" spans="1:19" s="6" customFormat="1" ht="15" x14ac:dyDescent="0.2">
      <c r="A62"/>
      <c r="B62"/>
      <c r="R62" s="5"/>
    </row>
    <row r="63" spans="1:19" s="6" customFormat="1" ht="15" x14ac:dyDescent="0.2">
      <c r="A63"/>
      <c r="B63"/>
      <c r="R63" s="5"/>
    </row>
    <row r="64" spans="1:19" s="6" customFormat="1" ht="15" x14ac:dyDescent="0.2">
      <c r="A64"/>
      <c r="B64"/>
      <c r="R64" s="5"/>
    </row>
    <row r="65" spans="1:18" s="6" customFormat="1" ht="15" x14ac:dyDescent="0.2">
      <c r="A65"/>
      <c r="B65"/>
      <c r="R65" s="5"/>
    </row>
    <row r="66" spans="1:18" s="6" customFormat="1" ht="15" x14ac:dyDescent="0.2">
      <c r="A66"/>
      <c r="B66"/>
      <c r="R66" s="5"/>
    </row>
    <row r="67" spans="1:18" s="6" customFormat="1" ht="15" x14ac:dyDescent="0.2">
      <c r="A67"/>
      <c r="B67"/>
      <c r="R67" s="5"/>
    </row>
    <row r="68" spans="1:18" s="6" customFormat="1" ht="15" x14ac:dyDescent="0.2">
      <c r="A68"/>
      <c r="B68"/>
      <c r="R68" s="5"/>
    </row>
    <row r="69" spans="1:18" s="6" customFormat="1" ht="15" x14ac:dyDescent="0.2">
      <c r="A69"/>
      <c r="B69"/>
      <c r="R69" s="5"/>
    </row>
    <row r="70" spans="1:18" s="6" customFormat="1" ht="15" x14ac:dyDescent="0.2">
      <c r="A70"/>
      <c r="B70"/>
      <c r="R70" s="5"/>
    </row>
    <row r="71" spans="1:18" s="6" customFormat="1" ht="15" x14ac:dyDescent="0.2">
      <c r="A71"/>
      <c r="B71"/>
      <c r="R71" s="5"/>
    </row>
    <row r="72" spans="1:18" s="6" customFormat="1" ht="15" x14ac:dyDescent="0.2">
      <c r="A72"/>
      <c r="B72"/>
      <c r="R72" s="5"/>
    </row>
    <row r="73" spans="1:18" s="6" customFormat="1" ht="15" x14ac:dyDescent="0.2">
      <c r="A73"/>
      <c r="B73"/>
      <c r="R73" s="5"/>
    </row>
    <row r="74" spans="1:18" s="6" customFormat="1" ht="15" x14ac:dyDescent="0.2">
      <c r="A74"/>
      <c r="B74"/>
      <c r="R74" s="5"/>
    </row>
    <row r="75" spans="1:18" s="6" customFormat="1" ht="15" x14ac:dyDescent="0.2">
      <c r="A75"/>
      <c r="B75"/>
      <c r="R75" s="5"/>
    </row>
    <row r="76" spans="1:18" s="6" customFormat="1" ht="15" x14ac:dyDescent="0.2">
      <c r="A76"/>
      <c r="B76"/>
      <c r="R76" s="5"/>
    </row>
    <row r="77" spans="1:18" s="6" customFormat="1" ht="15" x14ac:dyDescent="0.2">
      <c r="A77"/>
      <c r="B77"/>
      <c r="R77" s="5"/>
    </row>
    <row r="78" spans="1:18" s="6" customFormat="1" ht="15" x14ac:dyDescent="0.2">
      <c r="A78"/>
      <c r="B78"/>
      <c r="R78" s="5"/>
    </row>
    <row r="79" spans="1:18" s="6" customFormat="1" ht="15" x14ac:dyDescent="0.2">
      <c r="A79"/>
      <c r="B79"/>
      <c r="R79" s="5"/>
    </row>
    <row r="80" spans="1:18" s="6" customFormat="1" ht="15" x14ac:dyDescent="0.2">
      <c r="A80"/>
      <c r="B80"/>
      <c r="R80" s="5"/>
    </row>
    <row r="81" spans="1:18" s="6" customFormat="1" ht="15" x14ac:dyDescent="0.2">
      <c r="A81"/>
      <c r="B81"/>
      <c r="R81" s="5"/>
    </row>
    <row r="82" spans="1:18" s="6" customFormat="1" ht="15" x14ac:dyDescent="0.2">
      <c r="A82"/>
      <c r="B82"/>
      <c r="R82" s="5"/>
    </row>
    <row r="83" spans="1:18" s="6" customFormat="1" ht="15" x14ac:dyDescent="0.2">
      <c r="A83"/>
      <c r="B83"/>
      <c r="R83" s="5"/>
    </row>
    <row r="84" spans="1:18" s="6" customFormat="1" ht="15" x14ac:dyDescent="0.2">
      <c r="A84"/>
      <c r="B84"/>
      <c r="R84" s="5"/>
    </row>
    <row r="85" spans="1:18" s="6" customFormat="1" ht="15" x14ac:dyDescent="0.2">
      <c r="A85"/>
      <c r="B85"/>
      <c r="R85" s="5"/>
    </row>
    <row r="86" spans="1:18" s="6" customFormat="1" ht="15" x14ac:dyDescent="0.2">
      <c r="A86"/>
      <c r="B86"/>
      <c r="R86" s="5"/>
    </row>
    <row r="87" spans="1:18" s="6" customFormat="1" ht="15" x14ac:dyDescent="0.2">
      <c r="A87"/>
      <c r="B87"/>
      <c r="N87" s="7"/>
      <c r="Q87" s="7"/>
      <c r="R87" s="5"/>
    </row>
    <row r="88" spans="1:18" ht="15" x14ac:dyDescent="0.2">
      <c r="R88" s="5"/>
    </row>
    <row r="89" spans="1:18" ht="15" x14ac:dyDescent="0.2">
      <c r="R89" s="5"/>
    </row>
    <row r="90" spans="1:18" ht="15" x14ac:dyDescent="0.2">
      <c r="R90" s="5"/>
    </row>
    <row r="91" spans="1:18" ht="15" x14ac:dyDescent="0.2">
      <c r="R91" s="5"/>
    </row>
    <row r="92" spans="1:18" ht="15" x14ac:dyDescent="0.2">
      <c r="R92" s="5"/>
    </row>
    <row r="93" spans="1:18" ht="15" x14ac:dyDescent="0.2">
      <c r="R93" s="5"/>
    </row>
    <row r="94" spans="1:18" ht="15" x14ac:dyDescent="0.2">
      <c r="R94" s="5"/>
    </row>
    <row r="95" spans="1:18" ht="15" x14ac:dyDescent="0.2">
      <c r="R95" s="5"/>
    </row>
    <row r="96" spans="1:18" ht="15" x14ac:dyDescent="0.2">
      <c r="R96" s="5"/>
    </row>
    <row r="97" spans="18:18" ht="15" x14ac:dyDescent="0.2">
      <c r="R97" s="5"/>
    </row>
    <row r="98" spans="18:18" ht="15" x14ac:dyDescent="0.2">
      <c r="R98" s="5"/>
    </row>
    <row r="99" spans="18:18" ht="15" x14ac:dyDescent="0.2">
      <c r="R99" s="5"/>
    </row>
    <row r="100" spans="18:18" ht="15" x14ac:dyDescent="0.2">
      <c r="R100" s="5"/>
    </row>
    <row r="101" spans="18:18" ht="15" x14ac:dyDescent="0.2">
      <c r="R101" s="5"/>
    </row>
    <row r="102" spans="18:18" ht="15" x14ac:dyDescent="0.2">
      <c r="R102" s="5"/>
    </row>
    <row r="103" spans="18:18" ht="15" x14ac:dyDescent="0.2">
      <c r="R103" s="5"/>
    </row>
    <row r="104" spans="18:18" ht="15" x14ac:dyDescent="0.2">
      <c r="R104" s="5"/>
    </row>
    <row r="105" spans="18:18" ht="15" x14ac:dyDescent="0.2">
      <c r="R105" s="5"/>
    </row>
    <row r="207" spans="9:9" s="6" customFormat="1" x14ac:dyDescent="0.15">
      <c r="I207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BB6D-AE23-AD45-B5BB-7473A15E10C8}">
  <sheetPr codeName="Sheet2">
    <tabColor theme="4" tint="0.59999389629810485"/>
  </sheetPr>
  <dimension ref="A1:E119"/>
  <sheetViews>
    <sheetView zoomScale="134" workbookViewId="0">
      <selection activeCell="B19" sqref="B19"/>
    </sheetView>
  </sheetViews>
  <sheetFormatPr baseColWidth="10" defaultColWidth="11.5" defaultRowHeight="13" outlineLevelRow="1" x14ac:dyDescent="0.15"/>
  <cols>
    <col min="2" max="2" width="13" bestFit="1" customWidth="1"/>
  </cols>
  <sheetData>
    <row r="1" spans="1:5" x14ac:dyDescent="0.15">
      <c r="A1" s="19" t="s">
        <v>6</v>
      </c>
      <c r="B1" s="19" t="s">
        <v>7</v>
      </c>
      <c r="C1" s="19" t="s">
        <v>8</v>
      </c>
      <c r="D1" s="19" t="s">
        <v>9</v>
      </c>
      <c r="E1" s="19" t="s">
        <v>10</v>
      </c>
    </row>
    <row r="2" spans="1:5" hidden="1" outlineLevel="1" x14ac:dyDescent="0.15">
      <c r="A2">
        <v>1</v>
      </c>
      <c r="B2" t="e">
        <f>#REF!</f>
        <v>#REF!</v>
      </c>
      <c r="C2" t="e">
        <f>'WL Low'!#REF!</f>
        <v>#REF!</v>
      </c>
      <c r="D2" t="e">
        <f>'WL Moderate'!#REF!</f>
        <v>#REF!</v>
      </c>
      <c r="E2" t="e">
        <f>'WL High'!#REF!</f>
        <v>#REF!</v>
      </c>
    </row>
    <row r="3" spans="1:5" hidden="1" outlineLevel="1" x14ac:dyDescent="0.15">
      <c r="A3">
        <f>A2+1</f>
        <v>2</v>
      </c>
      <c r="B3" t="e">
        <f>#REF!</f>
        <v>#REF!</v>
      </c>
      <c r="C3" t="e">
        <f>'WL Low'!#REF!</f>
        <v>#REF!</v>
      </c>
      <c r="D3" t="e">
        <f>'WL Moderate'!#REF!</f>
        <v>#REF!</v>
      </c>
      <c r="E3" t="e">
        <f>'WL High'!#REF!</f>
        <v>#REF!</v>
      </c>
    </row>
    <row r="4" spans="1:5" hidden="1" outlineLevel="1" x14ac:dyDescent="0.15">
      <c r="A4">
        <f t="shared" ref="A4:A18" si="0">A3+1</f>
        <v>3</v>
      </c>
      <c r="B4" t="e">
        <f>#REF!</f>
        <v>#REF!</v>
      </c>
      <c r="C4" t="e">
        <f>'WL Low'!#REF!</f>
        <v>#REF!</v>
      </c>
      <c r="D4" t="e">
        <f>'WL Moderate'!#REF!</f>
        <v>#REF!</v>
      </c>
      <c r="E4" t="e">
        <f>'WL High'!#REF!</f>
        <v>#REF!</v>
      </c>
    </row>
    <row r="5" spans="1:5" hidden="1" outlineLevel="1" x14ac:dyDescent="0.15">
      <c r="A5">
        <f t="shared" si="0"/>
        <v>4</v>
      </c>
      <c r="B5" t="e">
        <f>#REF!</f>
        <v>#REF!</v>
      </c>
      <c r="C5" t="e">
        <f>'WL Low'!#REF!</f>
        <v>#REF!</v>
      </c>
      <c r="D5" t="e">
        <f>'WL Moderate'!#REF!</f>
        <v>#REF!</v>
      </c>
      <c r="E5" t="e">
        <f>'WL High'!#REF!</f>
        <v>#REF!</v>
      </c>
    </row>
    <row r="6" spans="1:5" hidden="1" outlineLevel="1" x14ac:dyDescent="0.15">
      <c r="A6">
        <f t="shared" si="0"/>
        <v>5</v>
      </c>
      <c r="B6" t="e">
        <f>#REF!</f>
        <v>#REF!</v>
      </c>
      <c r="C6" t="e">
        <f>'WL Low'!#REF!</f>
        <v>#REF!</v>
      </c>
      <c r="D6" t="e">
        <f>'WL Moderate'!#REF!</f>
        <v>#REF!</v>
      </c>
      <c r="E6" t="e">
        <f>'WL High'!#REF!</f>
        <v>#REF!</v>
      </c>
    </row>
    <row r="7" spans="1:5" hidden="1" outlineLevel="1" x14ac:dyDescent="0.15">
      <c r="A7">
        <f t="shared" si="0"/>
        <v>6</v>
      </c>
      <c r="B7" t="e">
        <f>#REF!</f>
        <v>#REF!</v>
      </c>
      <c r="C7" t="e">
        <f>'WL Low'!#REF!</f>
        <v>#REF!</v>
      </c>
      <c r="D7" t="e">
        <f>'WL Moderate'!#REF!</f>
        <v>#REF!</v>
      </c>
      <c r="E7" t="e">
        <f>'WL High'!#REF!</f>
        <v>#REF!</v>
      </c>
    </row>
    <row r="8" spans="1:5" hidden="1" outlineLevel="1" x14ac:dyDescent="0.15">
      <c r="A8">
        <f t="shared" si="0"/>
        <v>7</v>
      </c>
      <c r="B8" t="e">
        <f>#REF!</f>
        <v>#REF!</v>
      </c>
      <c r="C8" t="e">
        <f>'WL Low'!#REF!</f>
        <v>#REF!</v>
      </c>
      <c r="D8" t="e">
        <f>'WL Moderate'!#REF!</f>
        <v>#REF!</v>
      </c>
      <c r="E8" t="e">
        <f>'WL High'!#REF!</f>
        <v>#REF!</v>
      </c>
    </row>
    <row r="9" spans="1:5" hidden="1" outlineLevel="1" x14ac:dyDescent="0.15">
      <c r="A9">
        <f t="shared" si="0"/>
        <v>8</v>
      </c>
      <c r="B9" t="e">
        <f>#REF!</f>
        <v>#REF!</v>
      </c>
      <c r="C9" t="e">
        <f>'WL Low'!#REF!</f>
        <v>#REF!</v>
      </c>
      <c r="D9" t="e">
        <f>'WL Moderate'!#REF!</f>
        <v>#REF!</v>
      </c>
      <c r="E9" t="e">
        <f>'WL High'!#REF!</f>
        <v>#REF!</v>
      </c>
    </row>
    <row r="10" spans="1:5" hidden="1" outlineLevel="1" x14ac:dyDescent="0.15">
      <c r="A10">
        <f t="shared" si="0"/>
        <v>9</v>
      </c>
      <c r="B10" t="e">
        <f>#REF!</f>
        <v>#REF!</v>
      </c>
      <c r="C10" t="e">
        <f>'WL Low'!#REF!</f>
        <v>#REF!</v>
      </c>
      <c r="D10" t="e">
        <f>'WL Moderate'!#REF!</f>
        <v>#REF!</v>
      </c>
      <c r="E10" t="e">
        <f>'WL High'!#REF!</f>
        <v>#REF!</v>
      </c>
    </row>
    <row r="11" spans="1:5" hidden="1" outlineLevel="1" x14ac:dyDescent="0.15">
      <c r="A11">
        <f t="shared" si="0"/>
        <v>10</v>
      </c>
      <c r="B11" t="e">
        <f>#REF!</f>
        <v>#REF!</v>
      </c>
      <c r="C11" t="e">
        <f>'WL Low'!#REF!</f>
        <v>#REF!</v>
      </c>
      <c r="D11" t="e">
        <f>'WL Moderate'!#REF!</f>
        <v>#REF!</v>
      </c>
      <c r="E11" t="e">
        <f>'WL High'!#REF!</f>
        <v>#REF!</v>
      </c>
    </row>
    <row r="12" spans="1:5" hidden="1" outlineLevel="1" x14ac:dyDescent="0.15">
      <c r="A12">
        <f t="shared" si="0"/>
        <v>11</v>
      </c>
      <c r="B12" t="e">
        <f>#REF!</f>
        <v>#REF!</v>
      </c>
      <c r="C12" t="e">
        <f>'WL Low'!#REF!</f>
        <v>#REF!</v>
      </c>
      <c r="D12" t="e">
        <f>'WL Moderate'!#REF!</f>
        <v>#REF!</v>
      </c>
      <c r="E12" t="e">
        <f>'WL High'!#REF!</f>
        <v>#REF!</v>
      </c>
    </row>
    <row r="13" spans="1:5" hidden="1" outlineLevel="1" x14ac:dyDescent="0.15">
      <c r="A13">
        <f t="shared" si="0"/>
        <v>12</v>
      </c>
      <c r="B13" t="e">
        <f>#REF!</f>
        <v>#REF!</v>
      </c>
      <c r="C13" t="e">
        <f>'WL Low'!#REF!</f>
        <v>#REF!</v>
      </c>
      <c r="D13" t="e">
        <f>'WL Moderate'!#REF!</f>
        <v>#REF!</v>
      </c>
      <c r="E13" t="e">
        <f>'WL High'!#REF!</f>
        <v>#REF!</v>
      </c>
    </row>
    <row r="14" spans="1:5" hidden="1" outlineLevel="1" x14ac:dyDescent="0.15">
      <c r="A14">
        <f t="shared" si="0"/>
        <v>13</v>
      </c>
      <c r="B14" t="e">
        <f>#REF!</f>
        <v>#REF!</v>
      </c>
      <c r="C14" t="e">
        <f>'WL Low'!#REF!</f>
        <v>#REF!</v>
      </c>
      <c r="D14" t="e">
        <f>'WL Moderate'!#REF!</f>
        <v>#REF!</v>
      </c>
      <c r="E14" t="e">
        <f>'WL High'!#REF!</f>
        <v>#REF!</v>
      </c>
    </row>
    <row r="15" spans="1:5" hidden="1" outlineLevel="1" x14ac:dyDescent="0.15">
      <c r="A15">
        <f t="shared" si="0"/>
        <v>14</v>
      </c>
      <c r="B15" t="e">
        <f>#REF!</f>
        <v>#REF!</v>
      </c>
      <c r="C15" t="e">
        <f>'WL Low'!#REF!</f>
        <v>#REF!</v>
      </c>
      <c r="D15" t="e">
        <f>'WL Moderate'!#REF!</f>
        <v>#REF!</v>
      </c>
      <c r="E15" t="e">
        <f>'WL High'!#REF!</f>
        <v>#REF!</v>
      </c>
    </row>
    <row r="16" spans="1:5" hidden="1" outlineLevel="1" x14ac:dyDescent="0.15">
      <c r="A16">
        <f t="shared" si="0"/>
        <v>15</v>
      </c>
      <c r="B16" t="e">
        <f>#REF!</f>
        <v>#REF!</v>
      </c>
      <c r="C16" t="e">
        <f>'WL Low'!#REF!</f>
        <v>#REF!</v>
      </c>
      <c r="D16" t="e">
        <f>'WL Moderate'!#REF!</f>
        <v>#REF!</v>
      </c>
      <c r="E16" t="e">
        <f>'WL High'!#REF!</f>
        <v>#REF!</v>
      </c>
    </row>
    <row r="17" spans="1:5" hidden="1" outlineLevel="1" x14ac:dyDescent="0.15">
      <c r="A17">
        <f t="shared" si="0"/>
        <v>16</v>
      </c>
      <c r="B17" t="e">
        <f>#REF!</f>
        <v>#REF!</v>
      </c>
      <c r="C17" t="e">
        <f>'WL Low'!#REF!</f>
        <v>#REF!</v>
      </c>
      <c r="D17" t="e">
        <f>'WL Moderate'!#REF!</f>
        <v>#REF!</v>
      </c>
      <c r="E17" t="e">
        <f>'WL High'!#REF!</f>
        <v>#REF!</v>
      </c>
    </row>
    <row r="18" spans="1:5" hidden="1" outlineLevel="1" x14ac:dyDescent="0.15">
      <c r="A18">
        <f t="shared" si="0"/>
        <v>17</v>
      </c>
      <c r="B18" t="e">
        <f>#REF!</f>
        <v>#REF!</v>
      </c>
      <c r="C18" t="e">
        <f>'WL Low'!#REF!</f>
        <v>#REF!</v>
      </c>
      <c r="D18" t="e">
        <f>'WL Moderate'!#REF!</f>
        <v>#REF!</v>
      </c>
      <c r="E18" t="e">
        <f>'WL High'!#REF!</f>
        <v>#REF!</v>
      </c>
    </row>
    <row r="19" spans="1:5" collapsed="1" x14ac:dyDescent="0.15">
      <c r="A19">
        <v>18</v>
      </c>
      <c r="B19" s="16">
        <f>'T20 VeryLow'!R21</f>
        <v>-3383.0257034336537</v>
      </c>
      <c r="C19" s="17">
        <f>'T20 Low'!R21</f>
        <v>-3516.4213451887176</v>
      </c>
      <c r="D19" s="17">
        <f>'T20 Moderate'!R21</f>
        <v>-5867.6612214759161</v>
      </c>
      <c r="E19" s="17">
        <f>'T20 High'!R21</f>
        <v>-6212.9248633017105</v>
      </c>
    </row>
    <row r="20" spans="1:5" x14ac:dyDescent="0.15">
      <c r="A20">
        <f>A19+1</f>
        <v>19</v>
      </c>
      <c r="B20" s="16">
        <f>'T20 VeryLow'!R22</f>
        <v>-3473.0849016514371</v>
      </c>
      <c r="C20" s="17">
        <f>'T20 Low'!R22</f>
        <v>-3620.7133611118752</v>
      </c>
      <c r="D20" s="17">
        <f>'T20 Moderate'!R22</f>
        <v>-6246.2906214055229</v>
      </c>
      <c r="E20" s="17">
        <f>'T20 High'!R22</f>
        <v>-6629.1607437959665</v>
      </c>
    </row>
    <row r="21" spans="1:5" x14ac:dyDescent="0.15">
      <c r="A21">
        <f t="shared" ref="A21:A84" si="1">A20+1</f>
        <v>20</v>
      </c>
      <c r="B21" s="16">
        <f>'T20 VeryLow'!R23</f>
        <v>-3566.1102450641606</v>
      </c>
      <c r="C21" s="17">
        <f>'T20 Low'!R23</f>
        <v>-3728.4406921258887</v>
      </c>
      <c r="D21" s="17">
        <f>'T20 Moderate'!R23</f>
        <v>-6635.0183113931771</v>
      </c>
      <c r="E21" s="17">
        <f>'T20 High'!R23</f>
        <v>-7056.5958417485508</v>
      </c>
    </row>
    <row r="22" spans="1:5" x14ac:dyDescent="0.15">
      <c r="A22">
        <f t="shared" si="1"/>
        <v>21</v>
      </c>
      <c r="B22" s="16">
        <f>'T20 VeryLow'!R24</f>
        <v>-3671.5273781043693</v>
      </c>
      <c r="C22" s="17">
        <f>'T20 Low'!R24</f>
        <v>-3848.9203688116236</v>
      </c>
      <c r="D22" s="17">
        <f>'T20 Moderate'!R24</f>
        <v>-7040.590522416589</v>
      </c>
      <c r="E22" s="17">
        <f>'T20 High'!R24</f>
        <v>-7501.9889113705794</v>
      </c>
    </row>
    <row r="23" spans="1:5" x14ac:dyDescent="0.15">
      <c r="A23">
        <f t="shared" si="1"/>
        <v>22</v>
      </c>
      <c r="B23" s="16">
        <f>'T20 VeryLow'!R25</f>
        <v>-3794.111403912962</v>
      </c>
      <c r="C23" s="17">
        <f>'T20 Low'!R25</f>
        <v>-3986.9465293766139</v>
      </c>
      <c r="D23" s="17">
        <f>'T20 Moderate'!R25</f>
        <v>-7467.1619306382154</v>
      </c>
      <c r="E23" s="17">
        <f>'T20 High'!R25</f>
        <v>-7969.307314844712</v>
      </c>
    </row>
    <row r="24" spans="1:5" x14ac:dyDescent="0.15">
      <c r="A24">
        <f t="shared" si="1"/>
        <v>23</v>
      </c>
      <c r="B24" s="16">
        <f>'T20 VeryLow'!R26</f>
        <v>-3941.9666983538887</v>
      </c>
      <c r="C24" s="17">
        <f>'T20 Low'!R26</f>
        <v>-4150.5287331684067</v>
      </c>
      <c r="D24" s="17">
        <f>'T20 Moderate'!R26</f>
        <v>-7921.3996245528378</v>
      </c>
      <c r="E24" s="17">
        <f>'T20 High'!R26</f>
        <v>-8464.9285914272186</v>
      </c>
    </row>
    <row r="25" spans="1:5" x14ac:dyDescent="0.15">
      <c r="A25">
        <f t="shared" si="1"/>
        <v>24</v>
      </c>
      <c r="B25" s="16">
        <f>'T20 VeryLow'!R27</f>
        <v>-4122.3175247258177</v>
      </c>
      <c r="C25" s="17">
        <f>'T20 Low'!R27</f>
        <v>-4347.0134653786799</v>
      </c>
      <c r="D25" s="17">
        <f>'T20 Moderate'!R27</f>
        <v>-8412.1285983020716</v>
      </c>
      <c r="E25" s="17">
        <f>'T20 High'!R27</f>
        <v>-8998.0339780558988</v>
      </c>
    </row>
    <row r="26" spans="1:5" x14ac:dyDescent="0.15">
      <c r="A26">
        <f t="shared" si="1"/>
        <v>25</v>
      </c>
      <c r="B26" s="16">
        <f>'T20 VeryLow'!R28</f>
        <v>-4346.6729140679154</v>
      </c>
      <c r="C26" s="17">
        <f>'T20 Low'!R28</f>
        <v>-4588.1385179204772</v>
      </c>
      <c r="D26" s="17">
        <f>'T20 Moderate'!R28</f>
        <v>-8955.8367686702604</v>
      </c>
      <c r="E26" s="17">
        <f>'T20 High'!R28</f>
        <v>-9585.6800732987886</v>
      </c>
    </row>
    <row r="27" spans="1:5" x14ac:dyDescent="0.15">
      <c r="A27">
        <f t="shared" si="1"/>
        <v>26</v>
      </c>
      <c r="B27" s="16">
        <f>'T20 VeryLow'!R29</f>
        <v>-4618.6323930230137</v>
      </c>
      <c r="C27" s="17">
        <f>'T20 Low'!R29</f>
        <v>-4877.6029733804307</v>
      </c>
      <c r="D27" s="17">
        <f>'T20 Moderate'!R29</f>
        <v>-9558.10895270746</v>
      </c>
      <c r="E27" s="17">
        <f>'T20 High'!R29</f>
        <v>-10233.737538691743</v>
      </c>
    </row>
    <row r="28" spans="1:5" x14ac:dyDescent="0.15">
      <c r="A28">
        <f t="shared" si="1"/>
        <v>27</v>
      </c>
      <c r="B28" s="16">
        <f>'T20 VeryLow'!R30</f>
        <v>-4938.9724493311951</v>
      </c>
      <c r="C28" s="17">
        <f>'T20 Low'!R30</f>
        <v>-5216.117930719849</v>
      </c>
      <c r="D28" s="17">
        <f>'T20 Moderate'!R30</f>
        <v>-10218.474913048594</v>
      </c>
      <c r="E28" s="17">
        <f>'T20 High'!R30</f>
        <v>-10941.606398837253</v>
      </c>
    </row>
    <row r="29" spans="1:5" x14ac:dyDescent="0.15">
      <c r="A29">
        <f t="shared" si="1"/>
        <v>28</v>
      </c>
      <c r="B29" s="16">
        <f>'T20 VeryLow'!R31</f>
        <v>-5298.6224352479239</v>
      </c>
      <c r="C29" s="17">
        <f>'T20 Low'!R31</f>
        <v>-5596.149138741408</v>
      </c>
      <c r="D29" s="17">
        <f>'T20 Moderate'!R31</f>
        <v>-10959.254303292018</v>
      </c>
      <c r="E29" s="17">
        <f>'T20 High'!R31</f>
        <v>-11735.530587307034</v>
      </c>
    </row>
    <row r="30" spans="1:5" x14ac:dyDescent="0.15">
      <c r="A30">
        <f t="shared" si="1"/>
        <v>29</v>
      </c>
      <c r="B30" s="16">
        <f>'T20 VeryLow'!R32</f>
        <v>-5702.9373312693506</v>
      </c>
      <c r="C30" s="17">
        <f>'T20 Low'!R32</f>
        <v>-6023.3427463286489</v>
      </c>
      <c r="D30" s="17">
        <f>'T20 Moderate'!R32</f>
        <v>-11791.241223605384</v>
      </c>
      <c r="E30" s="17">
        <f>'T20 High'!R32</f>
        <v>-12627.019492365833</v>
      </c>
    </row>
    <row r="31" spans="1:5" x14ac:dyDescent="0.15">
      <c r="A31">
        <f t="shared" si="1"/>
        <v>30</v>
      </c>
      <c r="B31" s="16">
        <f>'T20 VeryLow'!R33</f>
        <v>-6155.4150089111436</v>
      </c>
      <c r="C31" s="17">
        <f>'T20 Low'!R33</f>
        <v>-6501.3407938850132</v>
      </c>
      <c r="D31" s="17">
        <f>'T20 Moderate'!R33</f>
        <v>-12721.261930860866</v>
      </c>
      <c r="E31" s="17">
        <f>'T20 High'!R33</f>
        <v>-13623.194176580195</v>
      </c>
    </row>
    <row r="32" spans="1:5" x14ac:dyDescent="0.15">
      <c r="A32">
        <f t="shared" si="1"/>
        <v>31</v>
      </c>
      <c r="B32" s="16">
        <f>'T20 VeryLow'!R34</f>
        <v>-6659.7136346295347</v>
      </c>
      <c r="C32" s="17">
        <f>'T20 Low'!R34</f>
        <v>-7034.0104136965238</v>
      </c>
      <c r="D32" s="17">
        <f>'T20 Moderate'!R34</f>
        <v>-13756.538554081568</v>
      </c>
      <c r="E32" s="17">
        <f>'T20 High'!R34</f>
        <v>-14732.16889172664</v>
      </c>
    </row>
    <row r="33" spans="1:5" x14ac:dyDescent="0.15">
      <c r="A33">
        <f t="shared" si="1"/>
        <v>32</v>
      </c>
      <c r="B33" s="16">
        <f>'T20 VeryLow'!R35</f>
        <v>-7217.0388693586274</v>
      </c>
      <c r="C33" s="17">
        <f>'T20 Low'!R35</f>
        <v>-7622.6155593805242</v>
      </c>
      <c r="D33" s="17">
        <f>'T20 Moderate'!R35</f>
        <v>-14899.163397624159</v>
      </c>
      <c r="E33" s="17">
        <f>'T20 High'!R35</f>
        <v>-15955.811622246969</v>
      </c>
    </row>
    <row r="34" spans="1:5" x14ac:dyDescent="0.15">
      <c r="A34">
        <f t="shared" si="1"/>
        <v>33</v>
      </c>
      <c r="B34" s="16">
        <f>'T20 VeryLow'!R36</f>
        <v>-7833.683382537286</v>
      </c>
      <c r="C34" s="17">
        <f>'T20 Low'!R36</f>
        <v>-8273.8358644093441</v>
      </c>
      <c r="D34" s="17">
        <f>'T20 Moderate'!R36</f>
        <v>-16161.682063743849</v>
      </c>
      <c r="E34" s="17">
        <f>'T20 High'!R36</f>
        <v>-17307.628719646265</v>
      </c>
    </row>
    <row r="35" spans="1:5" x14ac:dyDescent="0.15">
      <c r="A35">
        <f t="shared" si="1"/>
        <v>34</v>
      </c>
      <c r="B35" s="16">
        <f>'T20 VeryLow'!R37</f>
        <v>-8519.135615844305</v>
      </c>
      <c r="C35" s="17">
        <f>'T20 Low'!R37</f>
        <v>-8997.6656572237371</v>
      </c>
      <c r="D35" s="17">
        <f>'T20 Moderate'!R37</f>
        <v>-17562.916997401673</v>
      </c>
      <c r="E35" s="17">
        <f>'T20 High'!R37</f>
        <v>-18807.647391158589</v>
      </c>
    </row>
    <row r="36" spans="1:5" x14ac:dyDescent="0.15">
      <c r="A36">
        <f t="shared" si="1"/>
        <v>35</v>
      </c>
      <c r="B36" s="16">
        <f>'T20 VeryLow'!R38</f>
        <v>-9278.6427665634837</v>
      </c>
      <c r="C36" s="17">
        <f>'T20 Low'!R38</f>
        <v>-9799.6148148949524</v>
      </c>
      <c r="D36" s="17">
        <f>'T20 Moderate'!R38</f>
        <v>-19112.839770712799</v>
      </c>
      <c r="E36" s="17">
        <f>'T20 High'!R38</f>
        <v>-20466.394605509995</v>
      </c>
    </row>
    <row r="37" spans="1:5" x14ac:dyDescent="0.15">
      <c r="A37">
        <f t="shared" si="1"/>
        <v>36</v>
      </c>
      <c r="B37" s="16">
        <f>'T20 VeryLow'!R39</f>
        <v>-10122.917908263476</v>
      </c>
      <c r="C37" s="17">
        <f>'T20 Low'!R39</f>
        <v>-10690.990574704831</v>
      </c>
      <c r="D37" s="17">
        <f>'T20 Moderate'!R39</f>
        <v>-20832.464732515007</v>
      </c>
      <c r="E37" s="17">
        <f>'T20 High'!R39</f>
        <v>-22306.292879390148</v>
      </c>
    </row>
    <row r="38" spans="1:5" x14ac:dyDescent="0.15">
      <c r="A38">
        <f t="shared" si="1"/>
        <v>37</v>
      </c>
      <c r="B38" s="16">
        <f>'T20 VeryLow'!R40</f>
        <v>-11061.487784170617</v>
      </c>
      <c r="C38" s="17">
        <f>'T20 Low'!R40</f>
        <v>-11681.827078067203</v>
      </c>
      <c r="D38" s="17">
        <f>'T20 Moderate'!R40</f>
        <v>-22740.075851903581</v>
      </c>
      <c r="E38" s="17">
        <f>'T20 High'!R40</f>
        <v>-24346.76293793245</v>
      </c>
    </row>
    <row r="39" spans="1:5" x14ac:dyDescent="0.15">
      <c r="A39">
        <f t="shared" si="1"/>
        <v>38</v>
      </c>
      <c r="B39" s="16">
        <f>'T20 VeryLow'!R41</f>
        <v>-12094.013098222211</v>
      </c>
      <c r="C39" s="17">
        <f>'T20 Low'!R41</f>
        <v>-12771.682130592069</v>
      </c>
      <c r="D39" s="17">
        <f>'T20 Moderate'!R41</f>
        <v>-24833.528484005812</v>
      </c>
      <c r="E39" s="17">
        <f>'T20 High'!R41</f>
        <v>-26585.173764136649</v>
      </c>
    </row>
    <row r="40" spans="1:5" x14ac:dyDescent="0.15">
      <c r="A40">
        <f t="shared" si="1"/>
        <v>39</v>
      </c>
      <c r="B40" s="16">
        <f>'T20 VeryLow'!R42</f>
        <v>-13224.923418234412</v>
      </c>
      <c r="C40" s="17">
        <f>'T20 Low'!R42</f>
        <v>-13965.224483653017</v>
      </c>
      <c r="D40" s="17">
        <f>'T20 Moderate'!R42</f>
        <v>-27120.377844300441</v>
      </c>
      <c r="E40" s="17">
        <f>'T20 High'!R42</f>
        <v>-29029.499166799829</v>
      </c>
    </row>
    <row r="41" spans="1:5" x14ac:dyDescent="0.15">
      <c r="A41">
        <f t="shared" si="1"/>
        <v>40</v>
      </c>
      <c r="B41" s="16">
        <f>'T20 VeryLow'!R43</f>
        <v>-14465.651094337392</v>
      </c>
      <c r="C41" s="17">
        <f>'T20 Low'!R43</f>
        <v>-15274.488342646733</v>
      </c>
      <c r="D41" s="17">
        <f>'T20 Moderate'!R43</f>
        <v>-29622.024384891665</v>
      </c>
      <c r="E41" s="17">
        <f>'T20 High'!R43</f>
        <v>-31702.417826151348</v>
      </c>
    </row>
    <row r="42" spans="1:5" x14ac:dyDescent="0.15">
      <c r="A42">
        <f t="shared" si="1"/>
        <v>41</v>
      </c>
      <c r="B42" s="16">
        <f>'T20 VeryLow'!R44</f>
        <v>-15837.96083331449</v>
      </c>
      <c r="C42" s="17">
        <f>'T20 Low'!R44</f>
        <v>-16722.499506586981</v>
      </c>
      <c r="D42" s="17">
        <f>'T20 Moderate'!R44</f>
        <v>-32380.32840989931</v>
      </c>
      <c r="E42" s="17">
        <f>'T20 High'!R44</f>
        <v>-34649.859857057294</v>
      </c>
    </row>
    <row r="43" spans="1:5" x14ac:dyDescent="0.15">
      <c r="A43">
        <f t="shared" si="1"/>
        <v>42</v>
      </c>
      <c r="B43" s="16">
        <f>'T20 VeryLow'!R45</f>
        <v>-17348.700370937619</v>
      </c>
      <c r="C43" s="17">
        <f>'T20 Low'!R45</f>
        <v>-18316.267411290424</v>
      </c>
      <c r="D43" s="17">
        <f>'T20 Moderate'!R45</f>
        <v>-35405.914052732493</v>
      </c>
      <c r="E43" s="17">
        <f>'T20 High'!R45</f>
        <v>-37881.355651129386</v>
      </c>
    </row>
    <row r="44" spans="1:5" x14ac:dyDescent="0.15">
      <c r="A44">
        <f t="shared" si="1"/>
        <v>43</v>
      </c>
      <c r="B44" s="16">
        <f>'T20 VeryLow'!R46</f>
        <v>-19001.89135816889</v>
      </c>
      <c r="C44" s="17">
        <f>'T20 Low'!R46</f>
        <v>-20059.790362855711</v>
      </c>
      <c r="D44" s="17">
        <f>'T20 Moderate'!R46</f>
        <v>-38703.452465849106</v>
      </c>
      <c r="E44" s="17">
        <f>'T20 High'!R46</f>
        <v>-41400.919554469758</v>
      </c>
    </row>
    <row r="45" spans="1:5" x14ac:dyDescent="0.15">
      <c r="A45">
        <f t="shared" si="1"/>
        <v>44</v>
      </c>
      <c r="B45" s="16">
        <f>'T20 VeryLow'!R47</f>
        <v>-20808.364911485143</v>
      </c>
      <c r="C45" s="17">
        <f>'T20 Low'!R47</f>
        <v>-21964.549134599856</v>
      </c>
      <c r="D45" s="17">
        <f>'T20 Moderate'!R47</f>
        <v>-42291.262433530152</v>
      </c>
      <c r="E45" s="17">
        <f>'T20 High'!R47</f>
        <v>-45228.101950096476</v>
      </c>
    </row>
    <row r="46" spans="1:5" x14ac:dyDescent="0.15">
      <c r="A46">
        <f t="shared" si="1"/>
        <v>45</v>
      </c>
      <c r="B46" s="16">
        <f>'T20 VeryLow'!R48</f>
        <v>-22778.072911843821</v>
      </c>
      <c r="C46" s="17">
        <f>'T20 Low'!R48</f>
        <v>-24040.846810703864</v>
      </c>
      <c r="D46" s="17">
        <f>'T20 Moderate'!R48</f>
        <v>-46184.785328926162</v>
      </c>
      <c r="E46" s="17">
        <f>'T20 High'!R48</f>
        <v>-49378.558062215074</v>
      </c>
    </row>
    <row r="47" spans="1:5" x14ac:dyDescent="0.15">
      <c r="A47">
        <f t="shared" si="1"/>
        <v>46</v>
      </c>
      <c r="B47" s="16">
        <f>'T20 VeryLow'!R49</f>
        <v>-24927.476284171255</v>
      </c>
      <c r="C47" s="17">
        <f>'T20 Low'!R49</f>
        <v>-26305.973265253335</v>
      </c>
      <c r="D47" s="17">
        <f>'T20 Moderate'!R49</f>
        <v>-50411.773360760184</v>
      </c>
      <c r="E47" s="17">
        <f>'T20 High'!R49</f>
        <v>-53881.419390475945</v>
      </c>
    </row>
    <row r="48" spans="1:5" x14ac:dyDescent="0.15">
      <c r="A48">
        <f t="shared" si="1"/>
        <v>47</v>
      </c>
      <c r="B48" s="16">
        <f>'T20 VeryLow'!R50</f>
        <v>-27304.278647940784</v>
      </c>
      <c r="C48" s="17">
        <f>'T20 Low'!R50</f>
        <v>-28807.433071407613</v>
      </c>
      <c r="D48" s="17">
        <f>'T20 Moderate'!R50</f>
        <v>-55000.489120277067</v>
      </c>
      <c r="E48" s="17">
        <f>'T20 High'!R50</f>
        <v>-58762.265399913078</v>
      </c>
    </row>
    <row r="49" spans="1:5" x14ac:dyDescent="0.15">
      <c r="A49">
        <f t="shared" si="1"/>
        <v>48</v>
      </c>
      <c r="B49" s="16">
        <f>'T20 VeryLow'!R51</f>
        <v>-29922.754351338805</v>
      </c>
      <c r="C49" s="17">
        <f>'T20 Low'!R51</f>
        <v>-31558.956742067912</v>
      </c>
      <c r="D49" s="17">
        <f>'T20 Moderate'!R51</f>
        <v>-59956.671186627354</v>
      </c>
      <c r="E49" s="17">
        <f>'T20 High'!R51</f>
        <v>-64025.383828795697</v>
      </c>
    </row>
    <row r="50" spans="1:5" x14ac:dyDescent="0.15">
      <c r="A50">
        <f t="shared" si="1"/>
        <v>49</v>
      </c>
      <c r="B50" s="16">
        <f>'T20 VeryLow'!R52</f>
        <v>-32795.766047146732</v>
      </c>
      <c r="C50" s="17">
        <f>'T20 Low'!R52</f>
        <v>-34573.147659824237</v>
      </c>
      <c r="D50" s="17">
        <f>'T20 Moderate'!R52</f>
        <v>-65283.949131708476</v>
      </c>
      <c r="E50" s="17">
        <f>'T20 High'!R52</f>
        <v>-69672.922042913371</v>
      </c>
    </row>
    <row r="51" spans="1:5" x14ac:dyDescent="0.15">
      <c r="A51">
        <f t="shared" si="1"/>
        <v>50</v>
      </c>
      <c r="B51" s="16">
        <f>'T20 VeryLow'!R53</f>
        <v>-35955.382296669122</v>
      </c>
      <c r="C51" s="17">
        <f>'T20 Low'!R53</f>
        <v>-37882.805943721105</v>
      </c>
      <c r="D51" s="17">
        <f>'T20 Moderate'!R53</f>
        <v>-71019.703787520732</v>
      </c>
      <c r="E51" s="17">
        <f>'T20 High'!R53</f>
        <v>-75743.031442237378</v>
      </c>
    </row>
    <row r="52" spans="1:5" x14ac:dyDescent="0.15">
      <c r="A52">
        <f t="shared" si="1"/>
        <v>51</v>
      </c>
      <c r="B52" s="16">
        <f>'T20 VeryLow'!R54</f>
        <v>-39435.573635771238</v>
      </c>
      <c r="C52" s="17">
        <f>'T20 Low'!R54</f>
        <v>-41522.418895487885</v>
      </c>
      <c r="D52" s="17">
        <f>'T20 Moderate'!R54</f>
        <v>-77200.071192947682</v>
      </c>
      <c r="E52" s="17">
        <f>'T20 High'!R54</f>
        <v>-82274.317493710609</v>
      </c>
    </row>
    <row r="53" spans="1:5" x14ac:dyDescent="0.15">
      <c r="A53">
        <f t="shared" si="1"/>
        <v>52</v>
      </c>
      <c r="B53" s="16">
        <f>'T20 VeryLow'!R55</f>
        <v>-43280.873769930149</v>
      </c>
      <c r="C53" s="17">
        <f>'T20 Low'!R55</f>
        <v>-45537.354894835218</v>
      </c>
      <c r="D53" s="17">
        <f>'T20 Moderate'!R55</f>
        <v>-83875.381487680817</v>
      </c>
      <c r="E53" s="17">
        <f>'T20 High'!R55</f>
        <v>-89315.472418168982</v>
      </c>
    </row>
    <row r="54" spans="1:5" x14ac:dyDescent="0.15">
      <c r="A54">
        <f t="shared" si="1"/>
        <v>53</v>
      </c>
      <c r="B54" s="16">
        <f>'T20 VeryLow'!R56</f>
        <v>-47536.873556160928</v>
      </c>
      <c r="C54" s="17">
        <f>'T20 Low'!R56</f>
        <v>-49973.799912380186</v>
      </c>
      <c r="D54" s="17">
        <f>'T20 Moderate'!R56</f>
        <v>-91090.379861027221</v>
      </c>
      <c r="E54" s="17">
        <f>'T20 High'!R56</f>
        <v>-96910.960170740596</v>
      </c>
    </row>
    <row r="55" spans="1:5" x14ac:dyDescent="0.15">
      <c r="A55">
        <f t="shared" si="1"/>
        <v>54</v>
      </c>
      <c r="B55" s="16">
        <f>'T20 VeryLow'!R57</f>
        <v>-52255.643691583457</v>
      </c>
      <c r="C55" s="17">
        <f>'T20 Low'!R57</f>
        <v>-54884.368241667427</v>
      </c>
      <c r="D55" s="17">
        <f>'T20 Moderate'!R57</f>
        <v>-98893.722065943919</v>
      </c>
      <c r="E55" s="17">
        <f>'T20 High'!R57</f>
        <v>-105108.79780331376</v>
      </c>
    </row>
    <row r="56" spans="1:5" x14ac:dyDescent="0.15">
      <c r="A56">
        <f t="shared" si="1"/>
        <v>55</v>
      </c>
      <c r="B56" s="16">
        <f>'T20 VeryLow'!R58</f>
        <v>-57514.675097006977</v>
      </c>
      <c r="C56" s="17">
        <f>'T20 Low'!R58</f>
        <v>-60347.944194761578</v>
      </c>
      <c r="D56" s="17">
        <f>'T20 Moderate'!R58</f>
        <v>-107368.12046560222</v>
      </c>
      <c r="E56" s="17">
        <f>'T20 High'!R58</f>
        <v>-113992.50579315412</v>
      </c>
    </row>
    <row r="57" spans="1:5" x14ac:dyDescent="0.15">
      <c r="A57">
        <f t="shared" si="1"/>
        <v>56</v>
      </c>
      <c r="B57" s="16">
        <f>'T20 VeryLow'!R59</f>
        <v>-63381.712725912963</v>
      </c>
      <c r="C57" s="17">
        <f>'T20 Low'!R59</f>
        <v>-66432.423796529329</v>
      </c>
      <c r="D57" s="17">
        <f>'T20 Moderate'!R59</f>
        <v>-116568.03185577928</v>
      </c>
      <c r="E57" s="17">
        <f>'T20 High'!R59</f>
        <v>-123614.12794642571</v>
      </c>
    </row>
    <row r="58" spans="1:5" x14ac:dyDescent="0.15">
      <c r="A58">
        <f t="shared" si="1"/>
        <v>57</v>
      </c>
      <c r="B58" s="16">
        <f>'T20 VeryLow'!R60</f>
        <v>-69928.4438639523</v>
      </c>
      <c r="C58" s="17">
        <f>'T20 Low'!R60</f>
        <v>-73209.422551440104</v>
      </c>
      <c r="D58" s="17">
        <f>'T20 Moderate'!R60</f>
        <v>-126543.63811740477</v>
      </c>
      <c r="E58" s="17">
        <f>'T20 High'!R60</f>
        <v>-134020.66529385716</v>
      </c>
    </row>
    <row r="59" spans="1:5" x14ac:dyDescent="0.15">
      <c r="A59">
        <f t="shared" si="1"/>
        <v>58</v>
      </c>
      <c r="B59" s="16">
        <f>'T20 VeryLow'!R61</f>
        <v>-77249.600258694074</v>
      </c>
      <c r="C59" s="17">
        <f>'T20 Low'!R61</f>
        <v>-80774.003689878999</v>
      </c>
      <c r="D59" s="17">
        <f>'T20 Moderate'!R61</f>
        <v>-137372.36914009077</v>
      </c>
      <c r="E59" s="17">
        <f>'T20 High'!R61</f>
        <v>-145286.70710453784</v>
      </c>
    </row>
    <row r="60" spans="1:5" x14ac:dyDescent="0.15">
      <c r="A60">
        <f t="shared" si="1"/>
        <v>59</v>
      </c>
      <c r="B60" s="16">
        <f>'T20 VeryLow'!R62</f>
        <v>-85417.208224358299</v>
      </c>
      <c r="C60" s="17">
        <f>'T20 Low'!R62</f>
        <v>-89196.709887429301</v>
      </c>
      <c r="D60" s="17">
        <f>'T20 Moderate'!R62</f>
        <v>-149083.79370540867</v>
      </c>
      <c r="E60" s="17">
        <f>'T20 High'!R62</f>
        <v>-157435.0343384163</v>
      </c>
    </row>
    <row r="61" spans="1:5" x14ac:dyDescent="0.15">
      <c r="A61">
        <f t="shared" si="1"/>
        <v>60</v>
      </c>
      <c r="B61" s="16">
        <f>'T20 VeryLow'!R63</f>
        <v>-94492.301104758124</v>
      </c>
      <c r="C61" s="17">
        <f>'T20 Low'!R63</f>
        <v>-98536.306547293469</v>
      </c>
      <c r="D61" s="17">
        <f>'T20 Moderate'!R63</f>
        <v>-161679.7417599562</v>
      </c>
      <c r="E61" s="17">
        <f>'T20 High'!R63</f>
        <v>-170459.26305652809</v>
      </c>
    </row>
    <row r="62" spans="1:5" x14ac:dyDescent="0.15">
      <c r="A62">
        <f t="shared" si="1"/>
        <v>61</v>
      </c>
      <c r="B62" s="16">
        <f>'T20 VeryLow'!R64</f>
        <v>-104495.21251718423</v>
      </c>
      <c r="C62" s="17">
        <f>'T20 Low'!R64</f>
        <v>-108808.73923661564</v>
      </c>
      <c r="D62" s="17">
        <f>'T20 Moderate'!R64</f>
        <v>-175089.7161415781</v>
      </c>
      <c r="E62" s="17">
        <f>'T20 High'!R64</f>
        <v>-184274.2855938462</v>
      </c>
    </row>
    <row r="63" spans="1:5" x14ac:dyDescent="0.15">
      <c r="A63">
        <f t="shared" si="1"/>
        <v>62</v>
      </c>
      <c r="B63" s="16">
        <f>'T20 VeryLow'!R65</f>
        <v>-115467.78535330671</v>
      </c>
      <c r="C63" s="17">
        <f>'T20 Low'!R65</f>
        <v>-120052.21640118489</v>
      </c>
      <c r="D63" s="17">
        <f>'T20 Moderate'!R65</f>
        <v>-189277.97307724698</v>
      </c>
      <c r="E63" s="17">
        <f>'T20 High'!R65</f>
        <v>-198837.28821215947</v>
      </c>
    </row>
    <row r="64" spans="1:5" x14ac:dyDescent="0.15">
      <c r="A64">
        <f t="shared" si="1"/>
        <v>63</v>
      </c>
      <c r="B64" s="16">
        <f>'T20 VeryLow'!R66</f>
        <v>-127482.90998999526</v>
      </c>
      <c r="C64" s="17">
        <f>'T20 Low'!R66</f>
        <v>-132336.7118939333</v>
      </c>
      <c r="D64" s="17">
        <f>'T20 Moderate'!R66</f>
        <v>-204249.81329659512</v>
      </c>
      <c r="E64" s="17">
        <f>'T20 High'!R66</f>
        <v>-214145.42391204502</v>
      </c>
    </row>
    <row r="65" spans="1:5" x14ac:dyDescent="0.15">
      <c r="A65">
        <f t="shared" si="1"/>
        <v>64</v>
      </c>
      <c r="B65" s="16">
        <f>'T20 VeryLow'!R67</f>
        <v>-140578.70080393224</v>
      </c>
      <c r="C65" s="17">
        <f>'T20 Low'!R67</f>
        <v>-145695.29163503641</v>
      </c>
      <c r="D65" s="17">
        <f>'T20 Moderate'!R67</f>
        <v>-219947.0474351802</v>
      </c>
      <c r="E65" s="17">
        <f>'T20 High'!R67</f>
        <v>-230129.35834872012</v>
      </c>
    </row>
    <row r="66" spans="1:5" x14ac:dyDescent="0.15">
      <c r="A66">
        <f t="shared" si="1"/>
        <v>65</v>
      </c>
      <c r="B66" s="16">
        <f>'T20 VeryLow'!R68</f>
        <v>-154790.09790216642</v>
      </c>
      <c r="C66" s="17">
        <f>'T20 Low'!R68</f>
        <v>-160157.3670154773</v>
      </c>
      <c r="D66" s="17">
        <f>'T20 Moderate'!R68</f>
        <v>-236306.76477653036</v>
      </c>
      <c r="E66" s="17">
        <f>'T20 High'!R68</f>
        <v>-246715.34993443976</v>
      </c>
    </row>
    <row r="67" spans="1:5" hidden="1" outlineLevel="1" x14ac:dyDescent="0.15">
      <c r="A67">
        <f t="shared" si="1"/>
        <v>66</v>
      </c>
      <c r="B67" s="16">
        <f>'T20 VeryLow'!R69</f>
        <v>0</v>
      </c>
      <c r="C67" s="17">
        <f>'T20 Low'!R69</f>
        <v>0</v>
      </c>
      <c r="D67" s="17">
        <f>'T20 Moderate'!R69</f>
        <v>0</v>
      </c>
      <c r="E67" s="17">
        <f>'T20 High'!R69</f>
        <v>0</v>
      </c>
    </row>
    <row r="68" spans="1:5" hidden="1" outlineLevel="1" x14ac:dyDescent="0.15">
      <c r="A68">
        <f t="shared" si="1"/>
        <v>67</v>
      </c>
      <c r="B68" s="16">
        <f>'T20 VeryLow'!R70</f>
        <v>0</v>
      </c>
      <c r="C68" s="17">
        <f>'T20 Low'!R70</f>
        <v>0</v>
      </c>
      <c r="D68" s="17">
        <f>'T20 Moderate'!R70</f>
        <v>0</v>
      </c>
      <c r="E68" s="17">
        <f>'T20 High'!R70</f>
        <v>0</v>
      </c>
    </row>
    <row r="69" spans="1:5" hidden="1" outlineLevel="1" x14ac:dyDescent="0.15">
      <c r="A69">
        <f t="shared" si="1"/>
        <v>68</v>
      </c>
      <c r="B69" s="16">
        <f>'T20 VeryLow'!R71</f>
        <v>0</v>
      </c>
      <c r="C69" s="17">
        <f>'T20 Low'!R71</f>
        <v>0</v>
      </c>
      <c r="D69" s="17">
        <f>'T20 Moderate'!R71</f>
        <v>0</v>
      </c>
      <c r="E69" s="17">
        <f>'T20 High'!R71</f>
        <v>0</v>
      </c>
    </row>
    <row r="70" spans="1:5" hidden="1" outlineLevel="1" x14ac:dyDescent="0.15">
      <c r="A70">
        <f t="shared" si="1"/>
        <v>69</v>
      </c>
      <c r="B70" s="16">
        <f>'T20 VeryLow'!R72</f>
        <v>0</v>
      </c>
      <c r="C70" s="17">
        <f>'T20 Low'!R72</f>
        <v>0</v>
      </c>
      <c r="D70" s="17">
        <f>'T20 Moderate'!R72</f>
        <v>0</v>
      </c>
      <c r="E70" s="17">
        <f>'T20 High'!R72</f>
        <v>0</v>
      </c>
    </row>
    <row r="71" spans="1:5" hidden="1" outlineLevel="1" x14ac:dyDescent="0.15">
      <c r="A71">
        <f t="shared" si="1"/>
        <v>70</v>
      </c>
      <c r="B71" s="16">
        <f>'T20 VeryLow'!R73</f>
        <v>0</v>
      </c>
      <c r="C71" s="17">
        <f>'T20 Low'!R73</f>
        <v>0</v>
      </c>
      <c r="D71" s="17">
        <f>'T20 Moderate'!R73</f>
        <v>0</v>
      </c>
      <c r="E71" s="17">
        <f>'T20 High'!R73</f>
        <v>0</v>
      </c>
    </row>
    <row r="72" spans="1:5" hidden="1" outlineLevel="1" x14ac:dyDescent="0.15">
      <c r="A72">
        <f t="shared" si="1"/>
        <v>71</v>
      </c>
      <c r="B72" s="16">
        <f>'T20 VeryLow'!R74</f>
        <v>0</v>
      </c>
      <c r="C72" s="17">
        <f>'T20 Low'!R74</f>
        <v>0</v>
      </c>
      <c r="D72" s="17">
        <f>'T20 Moderate'!R74</f>
        <v>0</v>
      </c>
      <c r="E72" s="17">
        <f>'T20 High'!R74</f>
        <v>0</v>
      </c>
    </row>
    <row r="73" spans="1:5" hidden="1" outlineLevel="1" x14ac:dyDescent="0.15">
      <c r="A73">
        <f t="shared" si="1"/>
        <v>72</v>
      </c>
      <c r="B73" s="16">
        <f>'T20 VeryLow'!R75</f>
        <v>0</v>
      </c>
      <c r="C73" s="17">
        <f>'T20 Low'!R75</f>
        <v>0</v>
      </c>
      <c r="D73" s="17">
        <f>'T20 Moderate'!R75</f>
        <v>0</v>
      </c>
      <c r="E73" s="17">
        <f>'T20 High'!R75</f>
        <v>0</v>
      </c>
    </row>
    <row r="74" spans="1:5" hidden="1" outlineLevel="1" x14ac:dyDescent="0.15">
      <c r="A74">
        <f t="shared" si="1"/>
        <v>73</v>
      </c>
      <c r="B74" s="16">
        <f>'T20 VeryLow'!R76</f>
        <v>0</v>
      </c>
      <c r="C74" s="17">
        <f>'T20 Low'!R76</f>
        <v>0</v>
      </c>
      <c r="D74" s="17">
        <f>'T20 Moderate'!R76</f>
        <v>0</v>
      </c>
      <c r="E74" s="17">
        <f>'T20 High'!R76</f>
        <v>0</v>
      </c>
    </row>
    <row r="75" spans="1:5" hidden="1" outlineLevel="1" x14ac:dyDescent="0.15">
      <c r="A75">
        <f t="shared" si="1"/>
        <v>74</v>
      </c>
      <c r="B75" s="16">
        <f>'T20 VeryLow'!R77</f>
        <v>0</v>
      </c>
      <c r="C75" s="17">
        <f>'T20 Low'!R77</f>
        <v>0</v>
      </c>
      <c r="D75" s="17">
        <f>'T20 Moderate'!R77</f>
        <v>0</v>
      </c>
      <c r="E75" s="17">
        <f>'T20 High'!R77</f>
        <v>0</v>
      </c>
    </row>
    <row r="76" spans="1:5" hidden="1" outlineLevel="1" x14ac:dyDescent="0.15">
      <c r="A76">
        <f t="shared" si="1"/>
        <v>75</v>
      </c>
      <c r="B76" s="16">
        <f>'T20 VeryLow'!R78</f>
        <v>0</v>
      </c>
      <c r="C76" s="17">
        <f>'T20 Low'!R78</f>
        <v>0</v>
      </c>
      <c r="D76" s="17">
        <f>'T20 Moderate'!R78</f>
        <v>0</v>
      </c>
      <c r="E76" s="17">
        <f>'T20 High'!R78</f>
        <v>0</v>
      </c>
    </row>
    <row r="77" spans="1:5" hidden="1" outlineLevel="1" x14ac:dyDescent="0.15">
      <c r="A77">
        <f t="shared" si="1"/>
        <v>76</v>
      </c>
      <c r="B77" s="16">
        <f>'T20 VeryLow'!R79</f>
        <v>0</v>
      </c>
      <c r="C77" s="17">
        <f>'T20 Low'!R79</f>
        <v>0</v>
      </c>
      <c r="D77" s="17">
        <f>'T20 Moderate'!R79</f>
        <v>0</v>
      </c>
      <c r="E77" s="17">
        <f>'T20 High'!R79</f>
        <v>0</v>
      </c>
    </row>
    <row r="78" spans="1:5" hidden="1" outlineLevel="1" x14ac:dyDescent="0.15">
      <c r="A78">
        <f t="shared" si="1"/>
        <v>77</v>
      </c>
      <c r="B78" s="16">
        <f>'T20 VeryLow'!R80</f>
        <v>0</v>
      </c>
      <c r="C78" s="17">
        <f>'T20 Low'!R80</f>
        <v>0</v>
      </c>
      <c r="D78" s="17">
        <f>'T20 Moderate'!R80</f>
        <v>0</v>
      </c>
      <c r="E78" s="17">
        <f>'T20 High'!R80</f>
        <v>0</v>
      </c>
    </row>
    <row r="79" spans="1:5" hidden="1" outlineLevel="1" x14ac:dyDescent="0.15">
      <c r="A79">
        <f t="shared" si="1"/>
        <v>78</v>
      </c>
      <c r="B79" s="16">
        <f>'T20 VeryLow'!R81</f>
        <v>0</v>
      </c>
      <c r="C79" s="17">
        <f>'T20 Low'!R81</f>
        <v>0</v>
      </c>
      <c r="D79" s="17">
        <f>'T20 Moderate'!R81</f>
        <v>0</v>
      </c>
      <c r="E79" s="17">
        <f>'T20 High'!R81</f>
        <v>0</v>
      </c>
    </row>
    <row r="80" spans="1:5" hidden="1" outlineLevel="1" x14ac:dyDescent="0.15">
      <c r="A80">
        <f t="shared" si="1"/>
        <v>79</v>
      </c>
      <c r="B80" s="16">
        <f>'T20 VeryLow'!R82</f>
        <v>0</v>
      </c>
      <c r="C80" s="17">
        <f>'T20 Low'!R82</f>
        <v>0</v>
      </c>
      <c r="D80" s="17">
        <f>'T20 Moderate'!R82</f>
        <v>0</v>
      </c>
      <c r="E80" s="17">
        <f>'T20 High'!R82</f>
        <v>0</v>
      </c>
    </row>
    <row r="81" spans="1:5" hidden="1" outlineLevel="1" x14ac:dyDescent="0.15">
      <c r="A81">
        <f t="shared" si="1"/>
        <v>80</v>
      </c>
      <c r="B81" s="16">
        <f>'T20 VeryLow'!R83</f>
        <v>0</v>
      </c>
      <c r="C81" s="17">
        <f>'T20 Low'!R83</f>
        <v>0</v>
      </c>
      <c r="D81" s="17">
        <f>'T20 Moderate'!R83</f>
        <v>0</v>
      </c>
      <c r="E81" s="17">
        <f>'T20 High'!R83</f>
        <v>0</v>
      </c>
    </row>
    <row r="82" spans="1:5" hidden="1" outlineLevel="1" x14ac:dyDescent="0.15">
      <c r="A82">
        <f t="shared" si="1"/>
        <v>81</v>
      </c>
      <c r="B82" s="16">
        <f>'T20 VeryLow'!R84</f>
        <v>0</v>
      </c>
      <c r="C82" s="17">
        <f>'T20 Low'!R84</f>
        <v>0</v>
      </c>
      <c r="D82" s="17">
        <f>'T20 Moderate'!R84</f>
        <v>0</v>
      </c>
      <c r="E82" s="17">
        <f>'T20 High'!R84</f>
        <v>0</v>
      </c>
    </row>
    <row r="83" spans="1:5" hidden="1" outlineLevel="1" x14ac:dyDescent="0.15">
      <c r="A83">
        <f t="shared" si="1"/>
        <v>82</v>
      </c>
      <c r="B83" s="16">
        <f>'T20 VeryLow'!R85</f>
        <v>0</v>
      </c>
      <c r="C83" s="17">
        <f>'T20 Low'!R85</f>
        <v>0</v>
      </c>
      <c r="D83" s="17">
        <f>'T20 Moderate'!R85</f>
        <v>0</v>
      </c>
      <c r="E83" s="17">
        <f>'T20 High'!R85</f>
        <v>0</v>
      </c>
    </row>
    <row r="84" spans="1:5" hidden="1" outlineLevel="1" x14ac:dyDescent="0.15">
      <c r="A84">
        <f t="shared" si="1"/>
        <v>83</v>
      </c>
      <c r="B84" s="16">
        <f>'T20 VeryLow'!R86</f>
        <v>0</v>
      </c>
      <c r="C84" s="17">
        <f>'T20 Low'!R86</f>
        <v>0</v>
      </c>
      <c r="D84" s="17">
        <f>'T20 Moderate'!R86</f>
        <v>0</v>
      </c>
      <c r="E84" s="17">
        <f>'T20 High'!R86</f>
        <v>0</v>
      </c>
    </row>
    <row r="85" spans="1:5" hidden="1" outlineLevel="1" x14ac:dyDescent="0.15">
      <c r="A85">
        <f t="shared" ref="A85:A102" si="2">A84+1</f>
        <v>84</v>
      </c>
      <c r="B85" s="16">
        <f>'T20 VeryLow'!R87</f>
        <v>0</v>
      </c>
      <c r="C85" s="17">
        <f>'T20 Low'!R87</f>
        <v>0</v>
      </c>
      <c r="D85" s="17">
        <f>'T20 Moderate'!R87</f>
        <v>0</v>
      </c>
      <c r="E85" s="17">
        <f>'T20 High'!R87</f>
        <v>0</v>
      </c>
    </row>
    <row r="86" spans="1:5" hidden="1" outlineLevel="1" x14ac:dyDescent="0.15">
      <c r="A86">
        <f t="shared" si="2"/>
        <v>85</v>
      </c>
      <c r="B86" s="16">
        <f>'T20 VeryLow'!R88</f>
        <v>0</v>
      </c>
      <c r="C86" s="17">
        <f>'T20 Low'!R88</f>
        <v>0</v>
      </c>
      <c r="D86" s="17">
        <f>'T20 Moderate'!R88</f>
        <v>0</v>
      </c>
      <c r="E86" s="17">
        <f>'T20 High'!R88</f>
        <v>0</v>
      </c>
    </row>
    <row r="87" spans="1:5" hidden="1" outlineLevel="1" x14ac:dyDescent="0.15">
      <c r="A87">
        <f t="shared" si="2"/>
        <v>86</v>
      </c>
      <c r="B87" s="16">
        <f>'T20 VeryLow'!R89</f>
        <v>0</v>
      </c>
      <c r="C87" s="17">
        <f>'T20 Low'!R89</f>
        <v>0</v>
      </c>
      <c r="D87" s="17">
        <f>'T20 Moderate'!R89</f>
        <v>0</v>
      </c>
      <c r="E87" s="17">
        <f>'T20 High'!R89</f>
        <v>0</v>
      </c>
    </row>
    <row r="88" spans="1:5" hidden="1" outlineLevel="1" x14ac:dyDescent="0.15">
      <c r="A88">
        <f t="shared" si="2"/>
        <v>87</v>
      </c>
      <c r="B88" s="16">
        <f>'T20 VeryLow'!R90</f>
        <v>0</v>
      </c>
      <c r="C88" s="17">
        <f>'T20 Low'!R90</f>
        <v>0</v>
      </c>
      <c r="D88" s="17">
        <f>'T20 Moderate'!R90</f>
        <v>0</v>
      </c>
      <c r="E88" s="17">
        <f>'T20 High'!R90</f>
        <v>0</v>
      </c>
    </row>
    <row r="89" spans="1:5" hidden="1" outlineLevel="1" x14ac:dyDescent="0.15">
      <c r="A89">
        <f t="shared" si="2"/>
        <v>88</v>
      </c>
      <c r="B89" s="16">
        <f>'T20 VeryLow'!R91</f>
        <v>0</v>
      </c>
      <c r="C89" s="17">
        <f>'T20 Low'!R91</f>
        <v>0</v>
      </c>
      <c r="D89" s="17">
        <f>'T20 Moderate'!R91</f>
        <v>0</v>
      </c>
      <c r="E89" s="17">
        <f>'T20 High'!R91</f>
        <v>0</v>
      </c>
    </row>
    <row r="90" spans="1:5" hidden="1" outlineLevel="1" x14ac:dyDescent="0.15">
      <c r="A90">
        <f t="shared" si="2"/>
        <v>89</v>
      </c>
      <c r="B90" s="16">
        <f>'T20 VeryLow'!R92</f>
        <v>0</v>
      </c>
      <c r="C90" s="17">
        <f>'T20 Low'!R92</f>
        <v>0</v>
      </c>
      <c r="D90" s="17">
        <f>'T20 Moderate'!R92</f>
        <v>0</v>
      </c>
      <c r="E90" s="17">
        <f>'T20 High'!R92</f>
        <v>0</v>
      </c>
    </row>
    <row r="91" spans="1:5" hidden="1" outlineLevel="1" x14ac:dyDescent="0.15">
      <c r="A91">
        <f t="shared" si="2"/>
        <v>90</v>
      </c>
      <c r="B91" s="16">
        <f>'T20 VeryLow'!R93</f>
        <v>0</v>
      </c>
      <c r="C91" s="17">
        <f>'T20 Low'!R93</f>
        <v>0</v>
      </c>
      <c r="D91" s="17">
        <f>'T20 Moderate'!R93</f>
        <v>0</v>
      </c>
      <c r="E91" s="17">
        <f>'T20 High'!R93</f>
        <v>0</v>
      </c>
    </row>
    <row r="92" spans="1:5" hidden="1" outlineLevel="1" x14ac:dyDescent="0.15">
      <c r="A92">
        <f t="shared" si="2"/>
        <v>91</v>
      </c>
      <c r="B92" s="16">
        <f>'T20 VeryLow'!R94</f>
        <v>0</v>
      </c>
      <c r="C92" s="17">
        <f>'T20 Low'!R94</f>
        <v>0</v>
      </c>
      <c r="D92" s="17">
        <f>'T20 Moderate'!R94</f>
        <v>0</v>
      </c>
      <c r="E92" s="17">
        <f>'T20 High'!R94</f>
        <v>0</v>
      </c>
    </row>
    <row r="93" spans="1:5" hidden="1" outlineLevel="1" x14ac:dyDescent="0.15">
      <c r="A93">
        <f t="shared" si="2"/>
        <v>92</v>
      </c>
      <c r="B93" s="16">
        <f>'T20 VeryLow'!R95</f>
        <v>0</v>
      </c>
      <c r="C93" s="17">
        <f>'T20 Low'!R95</f>
        <v>0</v>
      </c>
      <c r="D93" s="17">
        <f>'T20 Moderate'!R95</f>
        <v>0</v>
      </c>
      <c r="E93" s="17">
        <f>'T20 High'!R95</f>
        <v>0</v>
      </c>
    </row>
    <row r="94" spans="1:5" hidden="1" outlineLevel="1" x14ac:dyDescent="0.15">
      <c r="A94">
        <f t="shared" si="2"/>
        <v>93</v>
      </c>
      <c r="B94" s="16">
        <f>'T20 VeryLow'!R96</f>
        <v>0</v>
      </c>
      <c r="C94" s="17">
        <f>'T20 Low'!R96</f>
        <v>0</v>
      </c>
      <c r="D94" s="17">
        <f>'T20 Moderate'!R96</f>
        <v>0</v>
      </c>
      <c r="E94" s="17">
        <f>'T20 High'!R96</f>
        <v>0</v>
      </c>
    </row>
    <row r="95" spans="1:5" hidden="1" outlineLevel="1" x14ac:dyDescent="0.15">
      <c r="A95">
        <f t="shared" si="2"/>
        <v>94</v>
      </c>
      <c r="B95" s="16">
        <f>'T20 VeryLow'!R97</f>
        <v>0</v>
      </c>
      <c r="C95" s="17">
        <f>'T20 Low'!R97</f>
        <v>0</v>
      </c>
      <c r="D95" s="17">
        <f>'T20 Moderate'!R97</f>
        <v>0</v>
      </c>
      <c r="E95" s="17">
        <f>'T20 High'!R97</f>
        <v>0</v>
      </c>
    </row>
    <row r="96" spans="1:5" hidden="1" outlineLevel="1" x14ac:dyDescent="0.15">
      <c r="A96">
        <f t="shared" si="2"/>
        <v>95</v>
      </c>
      <c r="B96" s="16">
        <f>'T20 VeryLow'!R98</f>
        <v>0</v>
      </c>
      <c r="C96" s="17">
        <f>'T20 Low'!R98</f>
        <v>0</v>
      </c>
      <c r="D96" s="17">
        <f>'T20 Moderate'!R98</f>
        <v>0</v>
      </c>
      <c r="E96" s="17">
        <f>'T20 High'!R98</f>
        <v>0</v>
      </c>
    </row>
    <row r="97" spans="1:5" hidden="1" outlineLevel="1" x14ac:dyDescent="0.15">
      <c r="A97">
        <f t="shared" si="2"/>
        <v>96</v>
      </c>
      <c r="B97" s="16">
        <f>'T20 VeryLow'!R99</f>
        <v>0</v>
      </c>
      <c r="C97" s="17">
        <f>'T20 Low'!R99</f>
        <v>0</v>
      </c>
      <c r="D97" s="17">
        <f>'T20 Moderate'!R99</f>
        <v>0</v>
      </c>
      <c r="E97" s="17">
        <f>'T20 High'!R99</f>
        <v>0</v>
      </c>
    </row>
    <row r="98" spans="1:5" hidden="1" outlineLevel="1" x14ac:dyDescent="0.15">
      <c r="A98">
        <f t="shared" si="2"/>
        <v>97</v>
      </c>
      <c r="B98" s="16">
        <f>'T20 VeryLow'!R100</f>
        <v>0</v>
      </c>
      <c r="C98" s="17">
        <f>'T20 Low'!R100</f>
        <v>0</v>
      </c>
      <c r="D98" s="17">
        <f>'T20 Moderate'!R100</f>
        <v>0</v>
      </c>
      <c r="E98" s="17">
        <f>'T20 High'!R100</f>
        <v>0</v>
      </c>
    </row>
    <row r="99" spans="1:5" hidden="1" outlineLevel="1" x14ac:dyDescent="0.15">
      <c r="A99">
        <f t="shared" si="2"/>
        <v>98</v>
      </c>
      <c r="B99" s="16">
        <f>'T20 VeryLow'!R101</f>
        <v>0</v>
      </c>
      <c r="C99" s="17">
        <f>'T20 Low'!R101</f>
        <v>0</v>
      </c>
      <c r="D99" s="17">
        <f>'T20 Moderate'!R101</f>
        <v>0</v>
      </c>
      <c r="E99" s="17">
        <f>'T20 High'!R101</f>
        <v>0</v>
      </c>
    </row>
    <row r="100" spans="1:5" hidden="1" outlineLevel="1" x14ac:dyDescent="0.15">
      <c r="A100">
        <f t="shared" si="2"/>
        <v>99</v>
      </c>
      <c r="B100" s="16">
        <f>'T20 VeryLow'!R102</f>
        <v>0</v>
      </c>
      <c r="C100" s="17">
        <f>'T20 Low'!R102</f>
        <v>0</v>
      </c>
      <c r="D100" s="17">
        <f>'T20 Moderate'!R102</f>
        <v>0</v>
      </c>
      <c r="E100" s="17">
        <f>'T20 High'!R102</f>
        <v>0</v>
      </c>
    </row>
    <row r="101" spans="1:5" hidden="1" outlineLevel="1" x14ac:dyDescent="0.15">
      <c r="A101">
        <f t="shared" si="2"/>
        <v>100</v>
      </c>
      <c r="B101" s="16">
        <f>'T20 VeryLow'!R103</f>
        <v>0</v>
      </c>
      <c r="C101" s="17">
        <f>'T20 Low'!R103</f>
        <v>0</v>
      </c>
      <c r="D101" s="17">
        <f>'T20 Moderate'!R103</f>
        <v>0</v>
      </c>
      <c r="E101" s="17">
        <f>'T20 High'!R103</f>
        <v>0</v>
      </c>
    </row>
    <row r="102" spans="1:5" hidden="1" outlineLevel="1" x14ac:dyDescent="0.15">
      <c r="A102">
        <f t="shared" si="2"/>
        <v>101</v>
      </c>
      <c r="B102" s="16">
        <f>'T20 VeryLow'!R104</f>
        <v>0</v>
      </c>
      <c r="C102" s="17">
        <f>'T20 Low'!R104</f>
        <v>0</v>
      </c>
      <c r="D102" s="17">
        <f>'T20 Moderate'!R104</f>
        <v>0</v>
      </c>
      <c r="E102" s="17">
        <f>'T20 High'!R104</f>
        <v>0</v>
      </c>
    </row>
    <row r="103" spans="1:5" collapsed="1" x14ac:dyDescent="0.15">
      <c r="B103" s="16"/>
      <c r="C103" s="17"/>
      <c r="D103" s="17"/>
    </row>
    <row r="104" spans="1:5" x14ac:dyDescent="0.15">
      <c r="B104" s="16"/>
      <c r="C104" s="17"/>
      <c r="D104" s="17"/>
    </row>
    <row r="105" spans="1:5" x14ac:dyDescent="0.15">
      <c r="B105" s="16"/>
      <c r="C105" s="17"/>
      <c r="D105" s="17"/>
    </row>
    <row r="106" spans="1:5" x14ac:dyDescent="0.15">
      <c r="B106" s="16"/>
      <c r="C106" s="17"/>
      <c r="D106" s="17"/>
    </row>
    <row r="107" spans="1:5" x14ac:dyDescent="0.15">
      <c r="B107" s="16"/>
      <c r="C107" s="17"/>
      <c r="D107" s="17"/>
    </row>
    <row r="108" spans="1:5" x14ac:dyDescent="0.15">
      <c r="B108" s="16"/>
      <c r="C108" s="17"/>
      <c r="D108" s="17"/>
    </row>
    <row r="109" spans="1:5" x14ac:dyDescent="0.15">
      <c r="B109" s="16"/>
      <c r="C109" s="17"/>
      <c r="D109" s="17"/>
    </row>
    <row r="110" spans="1:5" x14ac:dyDescent="0.15">
      <c r="B110" s="16"/>
      <c r="C110" s="17"/>
      <c r="D110" s="17"/>
    </row>
    <row r="111" spans="1:5" x14ac:dyDescent="0.15">
      <c r="B111" s="16"/>
      <c r="C111" s="17"/>
      <c r="D111" s="17"/>
    </row>
    <row r="112" spans="1:5" x14ac:dyDescent="0.15">
      <c r="B112" s="16"/>
      <c r="C112" s="17"/>
      <c r="D112" s="17"/>
    </row>
    <row r="113" spans="2:5" x14ac:dyDescent="0.15">
      <c r="B113" s="16"/>
      <c r="C113" s="17"/>
      <c r="D113" s="17"/>
      <c r="E113" s="2"/>
    </row>
    <row r="114" spans="2:5" x14ac:dyDescent="0.15">
      <c r="B114" s="16"/>
      <c r="C114" s="17"/>
      <c r="D114" s="17"/>
    </row>
    <row r="115" spans="2:5" x14ac:dyDescent="0.15">
      <c r="B115" s="16"/>
      <c r="C115" s="17"/>
      <c r="D115" s="17"/>
    </row>
    <row r="116" spans="2:5" x14ac:dyDescent="0.15">
      <c r="B116" s="16"/>
      <c r="C116" s="17"/>
      <c r="D116" s="17"/>
    </row>
    <row r="117" spans="2:5" x14ac:dyDescent="0.15">
      <c r="B117" s="16"/>
      <c r="C117" s="17"/>
      <c r="D117" s="17"/>
    </row>
    <row r="118" spans="2:5" x14ac:dyDescent="0.15">
      <c r="B118" s="16"/>
      <c r="C118" s="17"/>
      <c r="D118" s="17"/>
    </row>
    <row r="119" spans="2:5" x14ac:dyDescent="0.15">
      <c r="B119" s="16"/>
      <c r="C119" s="17"/>
      <c r="D119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4F7E-94AF-E442-A164-7994029BBEC8}">
  <sheetPr codeName="Sheet3">
    <tabColor theme="8" tint="0.79998168889431442"/>
  </sheetPr>
  <dimension ref="A1:E66"/>
  <sheetViews>
    <sheetView workbookViewId="0">
      <selection activeCell="D20" sqref="D20"/>
    </sheetView>
  </sheetViews>
  <sheetFormatPr baseColWidth="10" defaultColWidth="11.5" defaultRowHeight="13" outlineLevelRow="1" x14ac:dyDescent="0.15"/>
  <cols>
    <col min="2" max="2" width="13" bestFit="1" customWidth="1"/>
  </cols>
  <sheetData>
    <row r="1" spans="1:5" x14ac:dyDescent="0.15">
      <c r="A1" s="19" t="s">
        <v>6</v>
      </c>
      <c r="B1" s="19" t="s">
        <v>7</v>
      </c>
      <c r="C1" s="19" t="s">
        <v>8</v>
      </c>
      <c r="D1" s="19" t="s">
        <v>9</v>
      </c>
      <c r="E1" s="19" t="s">
        <v>10</v>
      </c>
    </row>
    <row r="2" spans="1:5" hidden="1" outlineLevel="1" x14ac:dyDescent="0.15">
      <c r="A2">
        <v>1</v>
      </c>
      <c r="B2" t="e">
        <f>#REF!</f>
        <v>#REF!</v>
      </c>
      <c r="C2" t="e">
        <f>'WL Low'!#REF!</f>
        <v>#REF!</v>
      </c>
      <c r="D2" t="e">
        <f>'WL Moderate'!#REF!</f>
        <v>#REF!</v>
      </c>
      <c r="E2" t="e">
        <f>'WL High'!#REF!</f>
        <v>#REF!</v>
      </c>
    </row>
    <row r="3" spans="1:5" hidden="1" outlineLevel="1" x14ac:dyDescent="0.15">
      <c r="A3">
        <f>A2+1</f>
        <v>2</v>
      </c>
      <c r="B3" t="e">
        <f>#REF!</f>
        <v>#REF!</v>
      </c>
      <c r="C3" t="e">
        <f>'WL Low'!#REF!</f>
        <v>#REF!</v>
      </c>
      <c r="D3" t="e">
        <f>'WL Moderate'!#REF!</f>
        <v>#REF!</v>
      </c>
      <c r="E3" t="e">
        <f>'WL High'!#REF!</f>
        <v>#REF!</v>
      </c>
    </row>
    <row r="4" spans="1:5" hidden="1" outlineLevel="1" x14ac:dyDescent="0.15">
      <c r="A4">
        <f t="shared" ref="A4:A66" si="0">A3+1</f>
        <v>3</v>
      </c>
      <c r="B4" t="e">
        <f>#REF!</f>
        <v>#REF!</v>
      </c>
      <c r="C4" t="e">
        <f>'WL Low'!#REF!</f>
        <v>#REF!</v>
      </c>
      <c r="D4" t="e">
        <f>'WL Moderate'!#REF!</f>
        <v>#REF!</v>
      </c>
      <c r="E4" t="e">
        <f>'WL High'!#REF!</f>
        <v>#REF!</v>
      </c>
    </row>
    <row r="5" spans="1:5" hidden="1" outlineLevel="1" x14ac:dyDescent="0.15">
      <c r="A5">
        <f t="shared" si="0"/>
        <v>4</v>
      </c>
      <c r="B5" t="e">
        <f>#REF!</f>
        <v>#REF!</v>
      </c>
      <c r="C5" t="e">
        <f>'WL Low'!#REF!</f>
        <v>#REF!</v>
      </c>
      <c r="D5" t="e">
        <f>'WL Moderate'!#REF!</f>
        <v>#REF!</v>
      </c>
      <c r="E5" t="e">
        <f>'WL High'!#REF!</f>
        <v>#REF!</v>
      </c>
    </row>
    <row r="6" spans="1:5" hidden="1" outlineLevel="1" x14ac:dyDescent="0.15">
      <c r="A6">
        <f t="shared" si="0"/>
        <v>5</v>
      </c>
      <c r="B6" t="e">
        <f>#REF!</f>
        <v>#REF!</v>
      </c>
      <c r="C6" t="e">
        <f>'WL Low'!#REF!</f>
        <v>#REF!</v>
      </c>
      <c r="D6" t="e">
        <f>'WL Moderate'!#REF!</f>
        <v>#REF!</v>
      </c>
      <c r="E6" t="e">
        <f>'WL High'!#REF!</f>
        <v>#REF!</v>
      </c>
    </row>
    <row r="7" spans="1:5" hidden="1" outlineLevel="1" x14ac:dyDescent="0.15">
      <c r="A7">
        <f t="shared" si="0"/>
        <v>6</v>
      </c>
      <c r="B7" t="e">
        <f>#REF!</f>
        <v>#REF!</v>
      </c>
      <c r="C7" t="e">
        <f>'WL Low'!#REF!</f>
        <v>#REF!</v>
      </c>
      <c r="D7" t="e">
        <f>'WL Moderate'!#REF!</f>
        <v>#REF!</v>
      </c>
      <c r="E7" t="e">
        <f>'WL High'!#REF!</f>
        <v>#REF!</v>
      </c>
    </row>
    <row r="8" spans="1:5" hidden="1" outlineLevel="1" x14ac:dyDescent="0.15">
      <c r="A8">
        <f t="shared" si="0"/>
        <v>7</v>
      </c>
      <c r="B8" t="e">
        <f>#REF!</f>
        <v>#REF!</v>
      </c>
      <c r="C8" t="e">
        <f>'WL Low'!#REF!</f>
        <v>#REF!</v>
      </c>
      <c r="D8" t="e">
        <f>'WL Moderate'!#REF!</f>
        <v>#REF!</v>
      </c>
      <c r="E8" t="e">
        <f>'WL High'!#REF!</f>
        <v>#REF!</v>
      </c>
    </row>
    <row r="9" spans="1:5" hidden="1" outlineLevel="1" x14ac:dyDescent="0.15">
      <c r="A9">
        <f t="shared" si="0"/>
        <v>8</v>
      </c>
      <c r="B9" t="e">
        <f>#REF!</f>
        <v>#REF!</v>
      </c>
      <c r="C9" t="e">
        <f>'WL Low'!#REF!</f>
        <v>#REF!</v>
      </c>
      <c r="D9" t="e">
        <f>'WL Moderate'!#REF!</f>
        <v>#REF!</v>
      </c>
      <c r="E9" t="e">
        <f>'WL High'!#REF!</f>
        <v>#REF!</v>
      </c>
    </row>
    <row r="10" spans="1:5" hidden="1" outlineLevel="1" x14ac:dyDescent="0.15">
      <c r="A10">
        <f t="shared" si="0"/>
        <v>9</v>
      </c>
      <c r="B10" t="e">
        <f>#REF!</f>
        <v>#REF!</v>
      </c>
      <c r="C10" t="e">
        <f>'WL Low'!#REF!</f>
        <v>#REF!</v>
      </c>
      <c r="D10" t="e">
        <f>'WL Moderate'!#REF!</f>
        <v>#REF!</v>
      </c>
      <c r="E10" t="e">
        <f>'WL High'!#REF!</f>
        <v>#REF!</v>
      </c>
    </row>
    <row r="11" spans="1:5" hidden="1" outlineLevel="1" x14ac:dyDescent="0.15">
      <c r="A11">
        <f t="shared" si="0"/>
        <v>10</v>
      </c>
      <c r="B11" t="e">
        <f>#REF!</f>
        <v>#REF!</v>
      </c>
      <c r="C11" t="e">
        <f>'WL Low'!#REF!</f>
        <v>#REF!</v>
      </c>
      <c r="D11" t="e">
        <f>'WL Moderate'!#REF!</f>
        <v>#REF!</v>
      </c>
      <c r="E11" t="e">
        <f>'WL High'!#REF!</f>
        <v>#REF!</v>
      </c>
    </row>
    <row r="12" spans="1:5" hidden="1" outlineLevel="1" x14ac:dyDescent="0.15">
      <c r="A12">
        <f t="shared" si="0"/>
        <v>11</v>
      </c>
      <c r="B12" t="e">
        <f>#REF!</f>
        <v>#REF!</v>
      </c>
      <c r="C12" t="e">
        <f>'WL Low'!#REF!</f>
        <v>#REF!</v>
      </c>
      <c r="D12" t="e">
        <f>'WL Moderate'!#REF!</f>
        <v>#REF!</v>
      </c>
      <c r="E12" t="e">
        <f>'WL High'!#REF!</f>
        <v>#REF!</v>
      </c>
    </row>
    <row r="13" spans="1:5" hidden="1" outlineLevel="1" x14ac:dyDescent="0.15">
      <c r="A13">
        <f t="shared" si="0"/>
        <v>12</v>
      </c>
      <c r="B13" t="e">
        <f>#REF!</f>
        <v>#REF!</v>
      </c>
      <c r="C13" t="e">
        <f>'WL Low'!#REF!</f>
        <v>#REF!</v>
      </c>
      <c r="D13" t="e">
        <f>'WL Moderate'!#REF!</f>
        <v>#REF!</v>
      </c>
      <c r="E13" t="e">
        <f>'WL High'!#REF!</f>
        <v>#REF!</v>
      </c>
    </row>
    <row r="14" spans="1:5" hidden="1" outlineLevel="1" x14ac:dyDescent="0.15">
      <c r="A14">
        <f t="shared" si="0"/>
        <v>13</v>
      </c>
      <c r="B14" t="e">
        <f>#REF!</f>
        <v>#REF!</v>
      </c>
      <c r="C14" t="e">
        <f>'WL Low'!#REF!</f>
        <v>#REF!</v>
      </c>
      <c r="D14" t="e">
        <f>'WL Moderate'!#REF!</f>
        <v>#REF!</v>
      </c>
      <c r="E14" t="e">
        <f>'WL High'!#REF!</f>
        <v>#REF!</v>
      </c>
    </row>
    <row r="15" spans="1:5" hidden="1" outlineLevel="1" x14ac:dyDescent="0.15">
      <c r="A15">
        <f t="shared" si="0"/>
        <v>14</v>
      </c>
      <c r="B15" t="e">
        <f>#REF!</f>
        <v>#REF!</v>
      </c>
      <c r="C15" t="e">
        <f>'WL Low'!#REF!</f>
        <v>#REF!</v>
      </c>
      <c r="D15" t="e">
        <f>'WL Moderate'!#REF!</f>
        <v>#REF!</v>
      </c>
      <c r="E15" t="e">
        <f>'WL High'!#REF!</f>
        <v>#REF!</v>
      </c>
    </row>
    <row r="16" spans="1:5" hidden="1" outlineLevel="1" x14ac:dyDescent="0.15">
      <c r="A16">
        <f t="shared" si="0"/>
        <v>15</v>
      </c>
      <c r="B16" t="e">
        <f>#REF!</f>
        <v>#REF!</v>
      </c>
      <c r="C16" t="e">
        <f>'WL Low'!#REF!</f>
        <v>#REF!</v>
      </c>
      <c r="D16" t="e">
        <f>'WL Moderate'!#REF!</f>
        <v>#REF!</v>
      </c>
      <c r="E16" t="e">
        <f>'WL High'!#REF!</f>
        <v>#REF!</v>
      </c>
    </row>
    <row r="17" spans="1:5" hidden="1" outlineLevel="1" x14ac:dyDescent="0.15">
      <c r="A17">
        <f t="shared" si="0"/>
        <v>16</v>
      </c>
      <c r="B17" t="e">
        <f>#REF!</f>
        <v>#REF!</v>
      </c>
      <c r="C17" t="e">
        <f>'WL Low'!#REF!</f>
        <v>#REF!</v>
      </c>
      <c r="D17" t="e">
        <f>'WL Moderate'!#REF!</f>
        <v>#REF!</v>
      </c>
      <c r="E17" t="e">
        <f>'WL High'!#REF!</f>
        <v>#REF!</v>
      </c>
    </row>
    <row r="18" spans="1:5" hidden="1" outlineLevel="1" x14ac:dyDescent="0.15">
      <c r="A18">
        <f t="shared" si="0"/>
        <v>17</v>
      </c>
      <c r="B18" t="e">
        <f>#REF!</f>
        <v>#REF!</v>
      </c>
      <c r="C18" t="e">
        <f>'WL Low'!#REF!</f>
        <v>#REF!</v>
      </c>
      <c r="D18" t="e">
        <f>'WL Moderate'!#REF!</f>
        <v>#REF!</v>
      </c>
      <c r="E18" t="e">
        <f>'WL High'!#REF!</f>
        <v>#REF!</v>
      </c>
    </row>
    <row r="19" spans="1:5" collapsed="1" x14ac:dyDescent="0.15">
      <c r="A19">
        <f t="shared" si="0"/>
        <v>18</v>
      </c>
      <c r="B19">
        <f>'WL VeryLow'!R21</f>
        <v>-81705.670035639589</v>
      </c>
      <c r="C19">
        <f>'WL Low'!R4</f>
        <v>-82769.255630393236</v>
      </c>
      <c r="D19">
        <f>'WL Moderate'!R4</f>
        <v>-101556.23740079887</v>
      </c>
      <c r="E19">
        <f>'WL High'!R4</f>
        <v>-103588.48692681352</v>
      </c>
    </row>
    <row r="20" spans="1:5" x14ac:dyDescent="0.15">
      <c r="A20">
        <f t="shared" si="0"/>
        <v>19</v>
      </c>
      <c r="B20">
        <f>'WL VeryLow'!R22</f>
        <v>-84429.169371407479</v>
      </c>
      <c r="C20">
        <f>'WL Low'!R5</f>
        <v>-85531.903678256713</v>
      </c>
      <c r="D20">
        <f>'WL Moderate'!R5</f>
        <v>-105012.08755520382</v>
      </c>
      <c r="E20">
        <f>'WL High'!R5</f>
        <v>-107119.77983538984</v>
      </c>
    </row>
    <row r="21" spans="1:5" x14ac:dyDescent="0.15">
      <c r="A21">
        <f t="shared" si="0"/>
        <v>20</v>
      </c>
      <c r="B21">
        <f>'WL VeryLow'!R23</f>
        <v>-87234.268164747089</v>
      </c>
      <c r="C21">
        <f>'WL Low'!R6</f>
        <v>-88376.507586970751</v>
      </c>
      <c r="D21">
        <f>'WL Moderate'!R6</f>
        <v>-108553.98361069646</v>
      </c>
      <c r="E21">
        <f>'WL High'!R6</f>
        <v>-110737.31829990746</v>
      </c>
    </row>
    <row r="22" spans="1:5" x14ac:dyDescent="0.15">
      <c r="A22">
        <f t="shared" si="0"/>
        <v>21</v>
      </c>
      <c r="B22">
        <f>'WL VeryLow'!R24</f>
        <v>-90133.944041090028</v>
      </c>
      <c r="C22">
        <f>'WL Low'!R7</f>
        <v>-91315.864558922141</v>
      </c>
      <c r="D22">
        <f>'WL Moderate'!R7</f>
        <v>-112191.06446704226</v>
      </c>
      <c r="E22">
        <f>'WL High'!R7</f>
        <v>-114449.78067977332</v>
      </c>
    </row>
    <row r="23" spans="1:5" x14ac:dyDescent="0.15">
      <c r="A23">
        <f t="shared" si="0"/>
        <v>22</v>
      </c>
      <c r="B23">
        <f>'WL VeryLow'!R25</f>
        <v>-93133.642952313719</v>
      </c>
      <c r="C23">
        <f>'WL Low'!R8</f>
        <v>-94355.244917357501</v>
      </c>
      <c r="D23">
        <f>'WL Moderate'!R8</f>
        <v>-115925.07440803816</v>
      </c>
      <c r="E23">
        <f>'WL High'!R8</f>
        <v>-118258.47886379414</v>
      </c>
    </row>
    <row r="24" spans="1:5" x14ac:dyDescent="0.15">
      <c r="A24">
        <f t="shared" si="0"/>
        <v>23</v>
      </c>
      <c r="B24">
        <f>'WL VeryLow'!R26</f>
        <v>-96245.516021676071</v>
      </c>
      <c r="C24">
        <f>'WL Low'!R9</f>
        <v>-97506.729324921893</v>
      </c>
      <c r="D24">
        <f>'WL Moderate'!R9</f>
        <v>-119766.63726758247</v>
      </c>
      <c r="E24">
        <f>'WL High'!R9</f>
        <v>-122173.84758581672</v>
      </c>
    </row>
    <row r="25" spans="1:5" x14ac:dyDescent="0.15">
      <c r="A25">
        <f t="shared" si="0"/>
        <v>24</v>
      </c>
      <c r="B25">
        <f>'WL VeryLow'!R27</f>
        <v>-99477.828605204544</v>
      </c>
      <c r="C25">
        <f>'WL Low'!R10</f>
        <v>-100778.52668231862</v>
      </c>
      <c r="D25">
        <f>'WL Moderate'!R10</f>
        <v>-123722.79889621606</v>
      </c>
      <c r="E25">
        <f>'WL High'!R10</f>
        <v>-126202.78515164337</v>
      </c>
    </row>
    <row r="26" spans="1:5" x14ac:dyDescent="0.15">
      <c r="A26">
        <f t="shared" si="0"/>
        <v>25</v>
      </c>
      <c r="B26">
        <f>'WL VeryLow'!R28</f>
        <v>-102844.476652934</v>
      </c>
      <c r="C26">
        <f>'WL Low'!R11</f>
        <v>-104184.69608827666</v>
      </c>
      <c r="D26">
        <f>'WL Moderate'!R11</f>
        <v>-127810.76862008372</v>
      </c>
      <c r="E26">
        <f>'WL High'!R11</f>
        <v>-130362.8668424833</v>
      </c>
    </row>
    <row r="27" spans="1:5" x14ac:dyDescent="0.15">
      <c r="A27">
        <f t="shared" si="0"/>
        <v>26</v>
      </c>
      <c r="B27">
        <f>'WL VeryLow'!R29</f>
        <v>-106350.06585272602</v>
      </c>
      <c r="C27">
        <f>'WL Low'!R12</f>
        <v>-107729.83640756842</v>
      </c>
      <c r="D27">
        <f>'WL Moderate'!R12</f>
        <v>-132034.96928055957</v>
      </c>
      <c r="E27">
        <f>'WL High'!R12</f>
        <v>-134658.49189845804</v>
      </c>
    </row>
    <row r="28" spans="1:5" x14ac:dyDescent="0.15">
      <c r="A28">
        <f t="shared" si="0"/>
        <v>27</v>
      </c>
      <c r="B28">
        <f>'WL VeryLow'!R30</f>
        <v>-109996.57330932847</v>
      </c>
      <c r="C28">
        <f>'WL Low'!R13</f>
        <v>-111415.77761709767</v>
      </c>
      <c r="D28">
        <f>'WL Moderate'!R13</f>
        <v>-136394.30743358421</v>
      </c>
      <c r="E28">
        <f>'WL High'!R13</f>
        <v>-139088.21670280903</v>
      </c>
    </row>
    <row r="29" spans="1:5" x14ac:dyDescent="0.15">
      <c r="A29">
        <f t="shared" si="0"/>
        <v>28</v>
      </c>
      <c r="B29">
        <f>'WL VeryLow'!R31</f>
        <v>-113772.1755987534</v>
      </c>
      <c r="C29">
        <f>'WL Low'!R14</f>
        <v>-115232.09049272582</v>
      </c>
      <c r="D29">
        <f>'WL Moderate'!R14</f>
        <v>-140905.66555685713</v>
      </c>
      <c r="E29">
        <f>'WL High'!R14</f>
        <v>-143672.23607685717</v>
      </c>
    </row>
    <row r="30" spans="1:5" x14ac:dyDescent="0.15">
      <c r="A30">
        <f t="shared" si="0"/>
        <v>29</v>
      </c>
      <c r="B30">
        <f>'WL VeryLow'!R32</f>
        <v>-117680.74262325604</v>
      </c>
      <c r="C30">
        <f>'WL Low'!R15</f>
        <v>-119182.65334182004</v>
      </c>
      <c r="D30">
        <f>'WL Moderate'!R15</f>
        <v>-145572.98644731348</v>
      </c>
      <c r="E30">
        <f>'WL High'!R15</f>
        <v>-148414.49315257734</v>
      </c>
    </row>
    <row r="31" spans="1:5" x14ac:dyDescent="0.15">
      <c r="A31">
        <f t="shared" si="0"/>
        <v>30</v>
      </c>
      <c r="B31">
        <f>'WL VeryLow'!R33</f>
        <v>-121726.77122625234</v>
      </c>
      <c r="C31">
        <f>'WL Low'!R16</f>
        <v>-123271.99503568928</v>
      </c>
      <c r="D31">
        <f>'WL Moderate'!R16</f>
        <v>-150401.32481728224</v>
      </c>
      <c r="E31">
        <f>'WL High'!R16</f>
        <v>-153320.09791805292</v>
      </c>
    </row>
    <row r="32" spans="1:5" x14ac:dyDescent="0.15">
      <c r="A32">
        <f t="shared" si="0"/>
        <v>31</v>
      </c>
      <c r="B32">
        <f>'WL VeryLow'!R34</f>
        <v>-125913.54143917169</v>
      </c>
      <c r="C32">
        <f>'WL Low'!R17</f>
        <v>-127503.36368697438</v>
      </c>
      <c r="D32">
        <f>'WL Moderate'!R17</f>
        <v>-155393.20746431182</v>
      </c>
      <c r="E32">
        <f>'WL High'!R17</f>
        <v>-158391.14400791586</v>
      </c>
    </row>
    <row r="33" spans="1:5" x14ac:dyDescent="0.15">
      <c r="A33">
        <f t="shared" si="0"/>
        <v>32</v>
      </c>
      <c r="B33">
        <f>'WL VeryLow'!R35</f>
        <v>-130242.34888321742</v>
      </c>
      <c r="C33">
        <f>'WL Low'!R18</f>
        <v>-131877.92307286998</v>
      </c>
      <c r="D33">
        <f>'WL Moderate'!R18</f>
        <v>-160547.13601236761</v>
      </c>
      <c r="E33">
        <f>'WL High'!R18</f>
        <v>-163626.12971986108</v>
      </c>
    </row>
    <row r="34" spans="1:5" x14ac:dyDescent="0.15">
      <c r="A34">
        <f t="shared" si="0"/>
        <v>33</v>
      </c>
      <c r="B34">
        <f>'WL VeryLow'!R36</f>
        <v>-134716.1482061882</v>
      </c>
      <c r="C34">
        <f>'WL Low'!R19</f>
        <v>-136398.56829435949</v>
      </c>
      <c r="D34">
        <f>'WL Moderate'!R19</f>
        <v>-165864.76064711832</v>
      </c>
      <c r="E34">
        <f>'WL High'!R19</f>
        <v>-169026.55185467462</v>
      </c>
    </row>
    <row r="35" spans="1:5" x14ac:dyDescent="0.15">
      <c r="A35">
        <f t="shared" si="0"/>
        <v>34</v>
      </c>
      <c r="B35">
        <f>'WL VeryLow'!R37</f>
        <v>-139340.51736580813</v>
      </c>
      <c r="C35">
        <f>'WL Low'!R20</f>
        <v>-141070.9346685888</v>
      </c>
      <c r="D35">
        <f>'WL Moderate'!R20</f>
        <v>-171352.74826123644</v>
      </c>
      <c r="E35">
        <f>'WL High'!R20</f>
        <v>-174599.19537383562</v>
      </c>
    </row>
    <row r="36" spans="1:5" x14ac:dyDescent="0.15">
      <c r="A36">
        <f t="shared" si="0"/>
        <v>35</v>
      </c>
      <c r="B36">
        <f>'WL VeryLow'!R38</f>
        <v>-144117.73512563718</v>
      </c>
      <c r="C36">
        <f>'WL Low'!R21</f>
        <v>-145897.19625026069</v>
      </c>
      <c r="D36">
        <f>'WL Moderate'!R21</f>
        <v>-177011.1636195934</v>
      </c>
      <c r="E36">
        <f>'WL High'!R21</f>
        <v>-180343.87196306625</v>
      </c>
    </row>
    <row r="37" spans="1:5" x14ac:dyDescent="0.15">
      <c r="A37">
        <f t="shared" si="0"/>
        <v>36</v>
      </c>
      <c r="B37">
        <f>'WL VeryLow'!R39</f>
        <v>-149052.894664208</v>
      </c>
      <c r="C37">
        <f>'WL Low'!R22</f>
        <v>-150882.46672867317</v>
      </c>
      <c r="D37">
        <f>'WL Moderate'!R22</f>
        <v>-182845.44672306112</v>
      </c>
      <c r="E37">
        <f>'WL High'!R22</f>
        <v>-186266.05836091898</v>
      </c>
    </row>
    <row r="38" spans="1:5" x14ac:dyDescent="0.15">
      <c r="A38">
        <f t="shared" si="0"/>
        <v>37</v>
      </c>
      <c r="B38">
        <f>'WL VeryLow'!R40</f>
        <v>-154148.94016689842</v>
      </c>
      <c r="C38">
        <f>'WL Low'!R23</f>
        <v>-156029.60298104532</v>
      </c>
      <c r="D38">
        <f>'WL Moderate'!R23</f>
        <v>-188856.70244678526</v>
      </c>
      <c r="E38">
        <f>'WL High'!R23</f>
        <v>-192366.65269202448</v>
      </c>
    </row>
    <row r="39" spans="1:5" x14ac:dyDescent="0.15">
      <c r="A39">
        <f t="shared" si="0"/>
        <v>38</v>
      </c>
      <c r="B39">
        <f>'WL VeryLow'!R41</f>
        <v>-159404.51614794318</v>
      </c>
      <c r="C39">
        <f>'WL Low'!R24</f>
        <v>-161336.95497868117</v>
      </c>
      <c r="D39">
        <f>'WL Moderate'!R24</f>
        <v>-195037.54823820168</v>
      </c>
      <c r="E39">
        <f>'WL High'!R24</f>
        <v>-198637.60181885917</v>
      </c>
    </row>
    <row r="40" spans="1:5" x14ac:dyDescent="0.15">
      <c r="A40">
        <f t="shared" si="0"/>
        <v>39</v>
      </c>
      <c r="B40">
        <f>'WL VeryLow'!R42</f>
        <v>-164821.34019421204</v>
      </c>
      <c r="C40">
        <f>'WL Low'!R25</f>
        <v>-166806.0828154941</v>
      </c>
      <c r="D40">
        <f>'WL Moderate'!R25</f>
        <v>-201386.48314614553</v>
      </c>
      <c r="E40">
        <f>'WL High'!R25</f>
        <v>-205077.05300728741</v>
      </c>
    </row>
    <row r="41" spans="1:5" x14ac:dyDescent="0.15">
      <c r="A41">
        <f t="shared" si="0"/>
        <v>40</v>
      </c>
      <c r="B41">
        <f>'WL VeryLow'!R43</f>
        <v>-170405.09695919196</v>
      </c>
      <c r="C41">
        <f>'WL Low'!R26</f>
        <v>-172442.69065194105</v>
      </c>
      <c r="D41">
        <f>'WL Moderate'!R26</f>
        <v>-207909.57270089284</v>
      </c>
      <c r="E41">
        <f>'WL High'!R26</f>
        <v>-211691.12319353764</v>
      </c>
    </row>
    <row r="42" spans="1:5" x14ac:dyDescent="0.15">
      <c r="A42">
        <f t="shared" si="0"/>
        <v>41</v>
      </c>
      <c r="B42">
        <f>'WL VeryLow'!R44</f>
        <v>-176161.17510489828</v>
      </c>
      <c r="C42">
        <f>'WL Low'!R27</f>
        <v>-178252.16470119642</v>
      </c>
      <c r="D42">
        <f>'WL Moderate'!R27</f>
        <v>-214612.15124721581</v>
      </c>
      <c r="E42">
        <f>'WL High'!R27</f>
        <v>-218484.53968638752</v>
      </c>
    </row>
    <row r="43" spans="1:5" x14ac:dyDescent="0.15">
      <c r="A43">
        <f t="shared" si="0"/>
        <v>42</v>
      </c>
      <c r="B43">
        <f>'WL VeryLow'!R45</f>
        <v>-182090.92186542877</v>
      </c>
      <c r="C43">
        <f>'WL Low'!R28</f>
        <v>-184235.65518508351</v>
      </c>
      <c r="D43">
        <f>'WL Moderate'!R28</f>
        <v>-221491.60666761841</v>
      </c>
      <c r="E43">
        <f>'WL High'!R28</f>
        <v>-225454.80824981051</v>
      </c>
    </row>
    <row r="44" spans="1:5" x14ac:dyDescent="0.15">
      <c r="A44">
        <f t="shared" si="0"/>
        <v>43</v>
      </c>
      <c r="B44">
        <f>'WL VeryLow'!R46</f>
        <v>-188201.93425590353</v>
      </c>
      <c r="C44">
        <f>'WL Low'!R29</f>
        <v>-190400.84222988572</v>
      </c>
      <c r="D44">
        <f>'WL Moderate'!R29</f>
        <v>-228557.23557926924</v>
      </c>
      <c r="E44">
        <f>'WL High'!R29</f>
        <v>-232611.42823199267</v>
      </c>
    </row>
    <row r="45" spans="1:5" x14ac:dyDescent="0.15">
      <c r="A45">
        <f t="shared" si="0"/>
        <v>44</v>
      </c>
      <c r="B45">
        <f>'WL VeryLow'!R47</f>
        <v>-194496.30047749146</v>
      </c>
      <c r="C45">
        <f>'WL Low'!R30</f>
        <v>-196749.63538874069</v>
      </c>
      <c r="D45">
        <f>'WL Moderate'!R30</f>
        <v>-235807.583920462</v>
      </c>
      <c r="E45">
        <f>'WL High'!R30</f>
        <v>-239952.56795384231</v>
      </c>
    </row>
    <row r="46" spans="1:5" x14ac:dyDescent="0.15">
      <c r="A46">
        <f t="shared" si="0"/>
        <v>45</v>
      </c>
      <c r="B46">
        <f>'WL VeryLow'!R48</f>
        <v>-200978.47981406562</v>
      </c>
      <c r="C46">
        <f>'WL Low'!R31</f>
        <v>-203286.41607100781</v>
      </c>
      <c r="D46">
        <f>'WL Moderate'!R31</f>
        <v>-243245.61890201003</v>
      </c>
      <c r="E46">
        <f>'WL High'!R31</f>
        <v>-247481.04933098127</v>
      </c>
    </row>
    <row r="47" spans="1:5" x14ac:dyDescent="0.15">
      <c r="A47">
        <f t="shared" si="0"/>
        <v>46</v>
      </c>
      <c r="B47">
        <f>'WL VeryLow'!R49</f>
        <v>-207652.3597661411</v>
      </c>
      <c r="C47">
        <f>'WL Low'!R32</f>
        <v>-210014.95937438181</v>
      </c>
      <c r="D47">
        <f>'WL Moderate'!R32</f>
        <v>-250873.07272994041</v>
      </c>
      <c r="E47">
        <f>'WL High'!R32</f>
        <v>-255198.39047987791</v>
      </c>
    </row>
    <row r="48" spans="1:5" x14ac:dyDescent="0.15">
      <c r="A48">
        <f t="shared" si="0"/>
        <v>47</v>
      </c>
      <c r="B48">
        <f>'WL VeryLow'!R50</f>
        <v>-214523.076485695</v>
      </c>
      <c r="C48">
        <f>'WL Low'!R33</f>
        <v>-216940.33731040737</v>
      </c>
      <c r="D48">
        <f>'WL Moderate'!R33</f>
        <v>-258693.91908515157</v>
      </c>
      <c r="E48">
        <f>'WL High'!R33</f>
        <v>-263108.46506052563</v>
      </c>
    </row>
    <row r="49" spans="1:5" x14ac:dyDescent="0.15">
      <c r="A49">
        <f t="shared" si="0"/>
        <v>48</v>
      </c>
      <c r="B49">
        <f>'WL VeryLow'!R51</f>
        <v>-221590.25363558996</v>
      </c>
      <c r="C49">
        <f>'WL Low'!R34</f>
        <v>-224061.85123532178</v>
      </c>
      <c r="D49">
        <f>'WL Moderate'!R34</f>
        <v>-266701.52124626667</v>
      </c>
      <c r="E49">
        <f>'WL High'!R34</f>
        <v>-271203.98408698227</v>
      </c>
    </row>
    <row r="50" spans="1:5" x14ac:dyDescent="0.15">
      <c r="A50">
        <f t="shared" si="0"/>
        <v>49</v>
      </c>
      <c r="B50">
        <f>'WL VeryLow'!R52</f>
        <v>-228853.72291153274</v>
      </c>
      <c r="C50">
        <f>'WL Low'!R35</f>
        <v>-231379.01308163817</v>
      </c>
      <c r="D50">
        <f>'WL Moderate'!R35</f>
        <v>-274889.56279612757</v>
      </c>
      <c r="E50">
        <f>'WL High'!R35</f>
        <v>-279478.00142730132</v>
      </c>
    </row>
    <row r="51" spans="1:5" x14ac:dyDescent="0.15">
      <c r="A51">
        <f t="shared" si="0"/>
        <v>50</v>
      </c>
      <c r="B51">
        <f>'WL VeryLow'!R53</f>
        <v>-236318.68560718987</v>
      </c>
      <c r="C51">
        <f>'WL Low'!R36</f>
        <v>-238896.93834092849</v>
      </c>
      <c r="D51">
        <f>'WL Moderate'!R36</f>
        <v>-283261.78317047399</v>
      </c>
      <c r="E51">
        <f>'WL High'!R36</f>
        <v>-287934.14519521984</v>
      </c>
    </row>
    <row r="52" spans="1:5" x14ac:dyDescent="0.15">
      <c r="A52">
        <f t="shared" si="0"/>
        <v>51</v>
      </c>
      <c r="B52">
        <f>'WL VeryLow'!R54</f>
        <v>-243987.91558510138</v>
      </c>
      <c r="C52">
        <f>'WL Low'!R37</f>
        <v>-246618.19719617002</v>
      </c>
      <c r="D52">
        <f>'WL Moderate'!R37</f>
        <v>-291817.20973116066</v>
      </c>
      <c r="E52">
        <f>'WL High'!R37</f>
        <v>-296569.85023028636</v>
      </c>
    </row>
    <row r="53" spans="1:5" x14ac:dyDescent="0.15">
      <c r="A53">
        <f t="shared" si="0"/>
        <v>52</v>
      </c>
      <c r="B53">
        <f>'WL VeryLow'!R55</f>
        <v>-251865.92146399835</v>
      </c>
      <c r="C53">
        <f>'WL Low'!R38</f>
        <v>-254547.16344873892</v>
      </c>
      <c r="D53">
        <f>'WL Moderate'!R38</f>
        <v>-300558.01360137877</v>
      </c>
      <c r="E53">
        <f>'WL High'!R38</f>
        <v>-305388.19720689801</v>
      </c>
    </row>
    <row r="54" spans="1:5" x14ac:dyDescent="0.15">
      <c r="A54">
        <f t="shared" si="0"/>
        <v>53</v>
      </c>
      <c r="B54">
        <f>'WL VeryLow'!R56</f>
        <v>-259950.72193193634</v>
      </c>
      <c r="C54">
        <f>'WL Low'!R39</f>
        <v>-262681.4239119353</v>
      </c>
      <c r="D54">
        <f>'WL Moderate'!R39</f>
        <v>-309474.10593887063</v>
      </c>
      <c r="E54">
        <f>'WL High'!R39</f>
        <v>-314378.27784222708</v>
      </c>
    </row>
    <row r="55" spans="1:5" x14ac:dyDescent="0.15">
      <c r="A55">
        <f t="shared" si="0"/>
        <v>54</v>
      </c>
      <c r="B55">
        <f>'WL VeryLow'!R57</f>
        <v>-268240.01814453187</v>
      </c>
      <c r="C55">
        <f>'WL Low'!R40</f>
        <v>-271018.22732052422</v>
      </c>
      <c r="D55">
        <f>'WL Moderate'!R40</f>
        <v>-318554.76864494593</v>
      </c>
      <c r="E55">
        <f>'WL High'!R40</f>
        <v>-323528.53495044773</v>
      </c>
    </row>
    <row r="56" spans="1:5" x14ac:dyDescent="0.15">
      <c r="A56">
        <f t="shared" si="0"/>
        <v>55</v>
      </c>
      <c r="B56">
        <f>'WL VeryLow'!R58</f>
        <v>-276734.46695695433</v>
      </c>
      <c r="C56">
        <f>'WL Low'!R41</f>
        <v>-279557.90148895478</v>
      </c>
      <c r="D56">
        <f>'WL Moderate'!R41</f>
        <v>-327794.73489821411</v>
      </c>
      <c r="E56">
        <f>'WL High'!R41</f>
        <v>-332833.14551651437</v>
      </c>
    </row>
    <row r="57" spans="1:5" x14ac:dyDescent="0.15">
      <c r="A57">
        <f t="shared" si="0"/>
        <v>56</v>
      </c>
      <c r="B57">
        <f>'WL VeryLow'!R59</f>
        <v>-285430.21173657931</v>
      </c>
      <c r="C57">
        <f>'WL Low'!R42</f>
        <v>-288296.05486792309</v>
      </c>
      <c r="D57">
        <f>'WL Moderate'!R42</f>
        <v>-337180.30257501663</v>
      </c>
      <c r="E57">
        <f>'WL High'!R42</f>
        <v>-342277.44308352796</v>
      </c>
    </row>
    <row r="58" spans="1:5" x14ac:dyDescent="0.15">
      <c r="A58">
        <f t="shared" si="0"/>
        <v>57</v>
      </c>
      <c r="B58">
        <f>'WL VeryLow'!R60</f>
        <v>-294323.07447937032</v>
      </c>
      <c r="C58">
        <f>'WL Low'!R43</f>
        <v>-297227.95382880291</v>
      </c>
      <c r="D58">
        <f>'WL Moderate'!R43</f>
        <v>-346697.1451175409</v>
      </c>
      <c r="E58">
        <f>'WL High'!R43</f>
        <v>-351846.12012413697</v>
      </c>
    </row>
    <row r="59" spans="1:5" x14ac:dyDescent="0.15">
      <c r="A59">
        <f t="shared" si="0"/>
        <v>58</v>
      </c>
      <c r="B59">
        <f>'WL VeryLow'!R61</f>
        <v>-303420.05959009781</v>
      </c>
      <c r="C59">
        <f>'WL Low'!R44</f>
        <v>-306360.52553933201</v>
      </c>
      <c r="D59">
        <f>'WL Moderate'!R44</f>
        <v>-356351.44760652358</v>
      </c>
      <c r="E59">
        <f>'WL High'!R44</f>
        <v>-361545.38604971732</v>
      </c>
    </row>
    <row r="60" spans="1:5" x14ac:dyDescent="0.15">
      <c r="A60">
        <f t="shared" si="0"/>
        <v>59</v>
      </c>
      <c r="B60">
        <f>'WL VeryLow'!R62</f>
        <v>-312725.03150630911</v>
      </c>
      <c r="C60">
        <f>'WL Low'!R45</f>
        <v>-315697.40939037834</v>
      </c>
      <c r="D60">
        <f>'WL Moderate'!R45</f>
        <v>-366143.45221838763</v>
      </c>
      <c r="E60">
        <f>'WL High'!R45</f>
        <v>-371375.21756433795</v>
      </c>
    </row>
    <row r="61" spans="1:5" x14ac:dyDescent="0.15">
      <c r="A61">
        <f t="shared" si="0"/>
        <v>60</v>
      </c>
      <c r="B61">
        <f>'WL VeryLow'!R63</f>
        <v>-322237.5008395703</v>
      </c>
      <c r="C61">
        <f>'WL Low'!R46</f>
        <v>-325237.69255710026</v>
      </c>
      <c r="D61">
        <f>'WL Moderate'!R46</f>
        <v>-376065.30051775597</v>
      </c>
      <c r="E61">
        <f>'WL High'!R46</f>
        <v>-381327.10640134092</v>
      </c>
    </row>
    <row r="62" spans="1:5" x14ac:dyDescent="0.15">
      <c r="A62">
        <f t="shared" si="0"/>
        <v>61</v>
      </c>
      <c r="B62">
        <f>'WL VeryLow'!R64</f>
        <v>-331940.538542505</v>
      </c>
      <c r="C62">
        <f>'WL Low'!R47</f>
        <v>-334963.30815646908</v>
      </c>
      <c r="D62">
        <f>'WL Moderate'!R47</f>
        <v>-386079.10156152316</v>
      </c>
      <c r="E62">
        <f>'WL High'!R47</f>
        <v>-391358.49438742036</v>
      </c>
    </row>
    <row r="63" spans="1:5" x14ac:dyDescent="0.15">
      <c r="A63">
        <f t="shared" si="0"/>
        <v>62</v>
      </c>
      <c r="B63">
        <f>'WL VeryLow'!R65</f>
        <v>-341838.09351302189</v>
      </c>
      <c r="C63">
        <f>'WL Low'!R48</f>
        <v>-344877.95201527094</v>
      </c>
      <c r="D63">
        <f>'WL Moderate'!R48</f>
        <v>-396184.82197874726</v>
      </c>
      <c r="E63">
        <f>'WL High'!R48</f>
        <v>-401471.3655029544</v>
      </c>
    </row>
    <row r="64" spans="1:5" x14ac:dyDescent="0.15">
      <c r="A64">
        <f t="shared" si="0"/>
        <v>63</v>
      </c>
      <c r="B64">
        <f>'WL VeryLow'!R66</f>
        <v>-351948.98630741227</v>
      </c>
      <c r="C64">
        <f>'WL Low'!R49</f>
        <v>-355000.8090445883</v>
      </c>
      <c r="D64">
        <f>'WL Moderate'!R49</f>
        <v>-406409.0636277853</v>
      </c>
      <c r="E64">
        <f>'WL High'!R49</f>
        <v>-411693.27101402538</v>
      </c>
    </row>
    <row r="65" spans="1:5" x14ac:dyDescent="0.15">
      <c r="A65">
        <f t="shared" si="0"/>
        <v>64</v>
      </c>
      <c r="B65">
        <f>'WL VeryLow'!R67</f>
        <v>-362272.28986690834</v>
      </c>
      <c r="C65">
        <f>'WL Low'!R50</f>
        <v>-365330.46281105274</v>
      </c>
      <c r="D65">
        <f>'WL Moderate'!R50</f>
        <v>-416742.48940985661</v>
      </c>
      <c r="E65">
        <f>'WL High'!R50</f>
        <v>-422014.1233253376</v>
      </c>
    </row>
    <row r="66" spans="1:5" x14ac:dyDescent="0.15">
      <c r="A66">
        <f t="shared" si="0"/>
        <v>65</v>
      </c>
      <c r="B66">
        <f>'WL VeryLow'!R68</f>
        <v>-372814.74099743145</v>
      </c>
      <c r="C66">
        <f>'WL Low'!R51</f>
        <v>-375873.47005557705</v>
      </c>
      <c r="D66">
        <f>'WL Moderate'!R51</f>
        <v>-427189.31362756365</v>
      </c>
      <c r="E66">
        <f>'WL High'!R51</f>
        <v>-432438.00730422582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1F8F-B25A-2F42-BE01-8AA82B09AF6C}">
  <sheetPr codeName="Sheet5">
    <tabColor rgb="FFFFFF00"/>
  </sheetPr>
  <dimension ref="A1:E96"/>
  <sheetViews>
    <sheetView zoomScale="125" workbookViewId="0">
      <selection activeCell="G28" sqref="G28"/>
    </sheetView>
  </sheetViews>
  <sheetFormatPr baseColWidth="10" defaultColWidth="11.5" defaultRowHeight="13" outlineLevelRow="1" x14ac:dyDescent="0.15"/>
  <cols>
    <col min="5" max="5" width="13.6640625" bestFit="1" customWidth="1"/>
  </cols>
  <sheetData>
    <row r="1" spans="1:5" x14ac:dyDescent="0.15">
      <c r="B1" s="1" t="s">
        <v>7</v>
      </c>
      <c r="C1" s="1" t="s">
        <v>8</v>
      </c>
      <c r="D1" s="1" t="s">
        <v>9</v>
      </c>
      <c r="E1" s="1" t="s">
        <v>10</v>
      </c>
    </row>
    <row r="2" spans="1:5" hidden="1" outlineLevel="1" x14ac:dyDescent="0.15">
      <c r="A2">
        <v>1</v>
      </c>
      <c r="B2" s="1"/>
    </row>
    <row r="3" spans="1:5" hidden="1" outlineLevel="1" x14ac:dyDescent="0.15">
      <c r="A3">
        <f>A2+1</f>
        <v>2</v>
      </c>
    </row>
    <row r="4" spans="1:5" hidden="1" outlineLevel="1" x14ac:dyDescent="0.15">
      <c r="A4">
        <f t="shared" ref="A4:A66" si="0">A3+1</f>
        <v>3</v>
      </c>
    </row>
    <row r="5" spans="1:5" hidden="1" outlineLevel="1" x14ac:dyDescent="0.15">
      <c r="A5">
        <f t="shared" si="0"/>
        <v>4</v>
      </c>
    </row>
    <row r="6" spans="1:5" hidden="1" outlineLevel="1" x14ac:dyDescent="0.15">
      <c r="A6">
        <f t="shared" si="0"/>
        <v>5</v>
      </c>
    </row>
    <row r="7" spans="1:5" hidden="1" outlineLevel="1" x14ac:dyDescent="0.15">
      <c r="A7">
        <f t="shared" si="0"/>
        <v>6</v>
      </c>
    </row>
    <row r="8" spans="1:5" hidden="1" outlineLevel="1" x14ac:dyDescent="0.15">
      <c r="A8">
        <f t="shared" si="0"/>
        <v>7</v>
      </c>
    </row>
    <row r="9" spans="1:5" hidden="1" outlineLevel="1" x14ac:dyDescent="0.15">
      <c r="A9">
        <f t="shared" si="0"/>
        <v>8</v>
      </c>
    </row>
    <row r="10" spans="1:5" hidden="1" outlineLevel="1" x14ac:dyDescent="0.15">
      <c r="A10">
        <f t="shared" si="0"/>
        <v>9</v>
      </c>
    </row>
    <row r="11" spans="1:5" hidden="1" outlineLevel="1" x14ac:dyDescent="0.15">
      <c r="A11">
        <f t="shared" si="0"/>
        <v>10</v>
      </c>
    </row>
    <row r="12" spans="1:5" hidden="1" outlineLevel="1" x14ac:dyDescent="0.15">
      <c r="A12">
        <f t="shared" si="0"/>
        <v>11</v>
      </c>
    </row>
    <row r="13" spans="1:5" hidden="1" outlineLevel="1" x14ac:dyDescent="0.15">
      <c r="A13">
        <f t="shared" si="0"/>
        <v>12</v>
      </c>
    </row>
    <row r="14" spans="1:5" hidden="1" outlineLevel="1" x14ac:dyDescent="0.15">
      <c r="A14">
        <f t="shared" si="0"/>
        <v>13</v>
      </c>
    </row>
    <row r="15" spans="1:5" hidden="1" outlineLevel="1" x14ac:dyDescent="0.15">
      <c r="A15">
        <f t="shared" si="0"/>
        <v>14</v>
      </c>
    </row>
    <row r="16" spans="1:5" hidden="1" outlineLevel="1" x14ac:dyDescent="0.15">
      <c r="A16">
        <f t="shared" si="0"/>
        <v>15</v>
      </c>
    </row>
    <row r="17" spans="1:5" hidden="1" outlineLevel="1" x14ac:dyDescent="0.15">
      <c r="A17">
        <f t="shared" si="0"/>
        <v>16</v>
      </c>
    </row>
    <row r="18" spans="1:5" hidden="1" outlineLevel="1" x14ac:dyDescent="0.15">
      <c r="A18">
        <f t="shared" si="0"/>
        <v>17</v>
      </c>
    </row>
    <row r="19" spans="1:5" collapsed="1" x14ac:dyDescent="0.15">
      <c r="A19">
        <f t="shared" si="0"/>
        <v>18</v>
      </c>
      <c r="B19">
        <v>-3448.9250082275048</v>
      </c>
      <c r="C19">
        <v>-3584.9099525145843</v>
      </c>
      <c r="D19">
        <v>-6018.3807133566661</v>
      </c>
      <c r="E19">
        <v>-6390.0261484257262</v>
      </c>
    </row>
    <row r="20" spans="1:5" x14ac:dyDescent="0.15">
      <c r="A20">
        <f t="shared" si="0"/>
        <v>19</v>
      </c>
      <c r="B20">
        <v>-3540.7315218095655</v>
      </c>
      <c r="C20">
        <v>-3691.2250380493415</v>
      </c>
      <c r="D20">
        <v>-6406.2706951942491</v>
      </c>
      <c r="E20">
        <v>-6817.6502967111437</v>
      </c>
    </row>
    <row r="21" spans="1:5" x14ac:dyDescent="0.15">
      <c r="A21">
        <f t="shared" si="0"/>
        <v>20</v>
      </c>
      <c r="B21">
        <v>-3635.5606119483364</v>
      </c>
      <c r="C21">
        <v>-3801.0408159295089</v>
      </c>
      <c r="D21">
        <v>-6804.4339219520098</v>
      </c>
      <c r="E21">
        <v>-7256.7116123929127</v>
      </c>
    </row>
    <row r="22" spans="1:5" x14ac:dyDescent="0.15">
      <c r="A22">
        <f t="shared" si="0"/>
        <v>21</v>
      </c>
      <c r="B22">
        <v>-3743.0208809567916</v>
      </c>
      <c r="C22">
        <v>-3923.8550868067518</v>
      </c>
      <c r="D22">
        <v>-7219.7873055106902</v>
      </c>
      <c r="E22">
        <v>-7713.8389405031076</v>
      </c>
    </row>
    <row r="23" spans="1:5" x14ac:dyDescent="0.15">
      <c r="A23">
        <f t="shared" si="0"/>
        <v>22</v>
      </c>
      <c r="B23">
        <v>-3867.9797806212468</v>
      </c>
      <c r="C23">
        <v>-4064.55462839555</v>
      </c>
      <c r="D23">
        <v>-7656.5804892790184</v>
      </c>
      <c r="E23">
        <v>-8193.3745911694132</v>
      </c>
    </row>
    <row r="24" spans="1:5" x14ac:dyDescent="0.15">
      <c r="A24">
        <f t="shared" si="0"/>
        <v>23</v>
      </c>
      <c r="B24">
        <v>-4018.6987337850278</v>
      </c>
      <c r="C24">
        <v>-4231.3041064212766</v>
      </c>
      <c r="D24">
        <v>-8121.6476511573037</v>
      </c>
      <c r="E24">
        <v>-8701.8776627158022</v>
      </c>
    </row>
    <row r="25" spans="1:5" x14ac:dyDescent="0.15">
      <c r="A25">
        <f t="shared" si="0"/>
        <v>24</v>
      </c>
      <c r="B25">
        <v>-4202.541607973998</v>
      </c>
      <c r="C25">
        <v>-4431.5918559278743</v>
      </c>
      <c r="D25">
        <v>-8624.0263859292372</v>
      </c>
      <c r="E25">
        <v>-9248.7725034012583</v>
      </c>
    </row>
    <row r="26" spans="1:5" x14ac:dyDescent="0.15">
      <c r="A26">
        <f t="shared" si="0"/>
        <v>25</v>
      </c>
      <c r="B26">
        <v>-4431.239993798702</v>
      </c>
      <c r="C26">
        <v>-4677.3824931208019</v>
      </c>
      <c r="D26">
        <v>-9180.614532385187</v>
      </c>
      <c r="E26">
        <v>-9851.5868031103109</v>
      </c>
    </row>
    <row r="27" spans="1:5" x14ac:dyDescent="0.15">
      <c r="A27">
        <f t="shared" si="0"/>
        <v>26</v>
      </c>
      <c r="B27">
        <v>-4708.4619829129051</v>
      </c>
      <c r="C27">
        <v>-4972.4454458480313</v>
      </c>
      <c r="D27">
        <v>-9797.120364047576</v>
      </c>
      <c r="E27">
        <v>-10516.33603608458</v>
      </c>
    </row>
    <row r="28" spans="1:5" x14ac:dyDescent="0.15">
      <c r="A28">
        <f t="shared" si="0"/>
        <v>27</v>
      </c>
      <c r="B28">
        <v>-5034.9975459049929</v>
      </c>
      <c r="C28">
        <v>-5317.5038822408633</v>
      </c>
      <c r="D28">
        <v>-10473.041143284179</v>
      </c>
      <c r="E28">
        <v>-11242.380002122936</v>
      </c>
    </row>
    <row r="29" spans="1:5" x14ac:dyDescent="0.15">
      <c r="A29">
        <f t="shared" si="0"/>
        <v>28</v>
      </c>
      <c r="B29">
        <v>-5401.5981249037841</v>
      </c>
      <c r="C29">
        <v>-5704.8753129575061</v>
      </c>
      <c r="D29">
        <v>-11231.234983564475</v>
      </c>
      <c r="E29">
        <v>-12056.672486512529</v>
      </c>
    </row>
    <row r="30" spans="1:5" x14ac:dyDescent="0.15">
      <c r="A30">
        <f t="shared" si="0"/>
        <v>29</v>
      </c>
      <c r="B30">
        <v>-5813.7202494511812</v>
      </c>
      <c r="C30">
        <v>-6140.3127842632757</v>
      </c>
      <c r="D30">
        <v>-12082.732706054969</v>
      </c>
      <c r="E30">
        <v>-12971.004995234209</v>
      </c>
    </row>
    <row r="31" spans="1:5" x14ac:dyDescent="0.15">
      <c r="A31">
        <f t="shared" si="0"/>
        <v>30</v>
      </c>
      <c r="B31">
        <v>-6274.9270269366634</v>
      </c>
      <c r="C31">
        <v>-6627.5260540136796</v>
      </c>
      <c r="D31">
        <v>-13034.499856545212</v>
      </c>
      <c r="E31">
        <v>-13992.663275658164</v>
      </c>
    </row>
    <row r="32" spans="1:5" x14ac:dyDescent="0.15">
      <c r="A32">
        <f t="shared" si="0"/>
        <v>31</v>
      </c>
      <c r="B32">
        <v>-6788.9443201750073</v>
      </c>
      <c r="C32">
        <v>-7170.4536135791122</v>
      </c>
      <c r="D32">
        <v>-14093.899330628645</v>
      </c>
      <c r="E32">
        <v>-15129.542445529429</v>
      </c>
    </row>
    <row r="33" spans="1:5" x14ac:dyDescent="0.15">
      <c r="A33">
        <f t="shared" si="0"/>
        <v>32</v>
      </c>
      <c r="B33">
        <v>-7356.9975264394425</v>
      </c>
      <c r="C33">
        <v>-7770.3798753736328</v>
      </c>
      <c r="D33">
        <v>-15263.033000248173</v>
      </c>
      <c r="E33">
        <v>-16383.840363555391</v>
      </c>
    </row>
    <row r="34" spans="1:5" x14ac:dyDescent="0.15">
      <c r="A34">
        <f t="shared" si="0"/>
        <v>33</v>
      </c>
      <c r="B34">
        <v>-7985.49629647044</v>
      </c>
      <c r="C34">
        <v>-8434.1083462830902</v>
      </c>
      <c r="D34">
        <v>-16554.701343594872</v>
      </c>
      <c r="E34">
        <v>-17769.374213437877</v>
      </c>
    </row>
    <row r="35" spans="1:5" x14ac:dyDescent="0.15">
      <c r="A35">
        <f t="shared" si="0"/>
        <v>34</v>
      </c>
      <c r="B35">
        <v>-8684.1064506290058</v>
      </c>
      <c r="C35">
        <v>-9171.8197362690953</v>
      </c>
      <c r="D35">
        <v>-17988.127047833426</v>
      </c>
      <c r="E35">
        <v>-19306.637766486605</v>
      </c>
    </row>
    <row r="36" spans="1:5" x14ac:dyDescent="0.15">
      <c r="A36">
        <f t="shared" si="0"/>
        <v>35</v>
      </c>
      <c r="B36">
        <v>-9458.1694303090135</v>
      </c>
      <c r="C36">
        <v>-9989.1223968571412</v>
      </c>
      <c r="D36">
        <v>-19573.455670376399</v>
      </c>
      <c r="E36">
        <v>-21006.35965683523</v>
      </c>
    </row>
    <row r="37" spans="1:5" x14ac:dyDescent="0.15">
      <c r="A37">
        <f t="shared" si="0"/>
        <v>36</v>
      </c>
      <c r="B37">
        <v>-10318.595810351255</v>
      </c>
      <c r="C37">
        <v>-10897.531369775481</v>
      </c>
      <c r="D37">
        <v>-21332.127840189296</v>
      </c>
      <c r="E37">
        <v>-22891.461893427579</v>
      </c>
    </row>
    <row r="38" spans="1:5" x14ac:dyDescent="0.15">
      <c r="A38">
        <f t="shared" si="0"/>
        <v>37</v>
      </c>
      <c r="B38">
        <v>-11275.084517715022</v>
      </c>
      <c r="C38">
        <v>-11907.261367027209</v>
      </c>
      <c r="D38">
        <v>-23282.768459391384</v>
      </c>
      <c r="E38">
        <v>-24981.762786251205</v>
      </c>
    </row>
    <row r="39" spans="1:5" x14ac:dyDescent="0.15">
      <c r="A39">
        <f t="shared" si="0"/>
        <v>38</v>
      </c>
      <c r="B39">
        <v>-12327.277667629774</v>
      </c>
      <c r="C39">
        <v>-13017.848330340899</v>
      </c>
      <c r="D39">
        <v>-25423.082977887549</v>
      </c>
      <c r="E39">
        <v>-27274.448744817739</v>
      </c>
    </row>
    <row r="40" spans="1:5" x14ac:dyDescent="0.15">
      <c r="A40">
        <f t="shared" si="0"/>
        <v>39</v>
      </c>
      <c r="B40">
        <v>-13479.675737618618</v>
      </c>
      <c r="C40">
        <v>-14234.034891273719</v>
      </c>
      <c r="D40">
        <v>-27760.69781083598</v>
      </c>
      <c r="E40">
        <v>-29777.575848152508</v>
      </c>
    </row>
    <row r="41" spans="1:5" x14ac:dyDescent="0.15">
      <c r="A41">
        <f t="shared" si="0"/>
        <v>40</v>
      </c>
      <c r="B41">
        <v>-14743.912734953159</v>
      </c>
      <c r="C41">
        <v>-15568.066313310024</v>
      </c>
      <c r="D41">
        <v>-30317.392618744692</v>
      </c>
      <c r="E41">
        <v>-32514.265472720195</v>
      </c>
    </row>
    <row r="42" spans="1:5" x14ac:dyDescent="0.15">
      <c r="A42">
        <f t="shared" si="0"/>
        <v>41</v>
      </c>
      <c r="B42">
        <v>-16142.145332597842</v>
      </c>
      <c r="C42">
        <v>-17043.381325459253</v>
      </c>
      <c r="D42">
        <v>-33135.828925343958</v>
      </c>
      <c r="E42">
        <v>-35530.236108091507</v>
      </c>
    </row>
    <row r="43" spans="1:5" x14ac:dyDescent="0.15">
      <c r="A43">
        <f t="shared" si="0"/>
        <v>42</v>
      </c>
      <c r="B43">
        <v>-17681.325289634078</v>
      </c>
      <c r="C43">
        <v>-18667.093449110656</v>
      </c>
      <c r="D43">
        <v>-36226.698620639494</v>
      </c>
      <c r="E43">
        <v>-38836.059297165419</v>
      </c>
    </row>
    <row r="44" spans="1:5" x14ac:dyDescent="0.15">
      <c r="A44">
        <f t="shared" si="0"/>
        <v>43</v>
      </c>
      <c r="B44">
        <v>-19365.523010296805</v>
      </c>
      <c r="C44">
        <v>-20443.246210015652</v>
      </c>
      <c r="D44">
        <v>-39594.619019545309</v>
      </c>
      <c r="E44">
        <v>-42435.698252540591</v>
      </c>
    </row>
    <row r="45" spans="1:5" x14ac:dyDescent="0.15">
      <c r="A45">
        <f t="shared" si="0"/>
        <v>44</v>
      </c>
      <c r="B45">
        <v>-21205.739736564228</v>
      </c>
      <c r="C45">
        <v>-22383.49869338299</v>
      </c>
      <c r="D45">
        <v>-43258.103547208571</v>
      </c>
      <c r="E45">
        <v>-46348.923471953189</v>
      </c>
    </row>
    <row r="46" spans="1:5" x14ac:dyDescent="0.15">
      <c r="A46">
        <f t="shared" si="0"/>
        <v>45</v>
      </c>
      <c r="B46">
        <v>-23212.075486539405</v>
      </c>
      <c r="C46">
        <v>-24498.304178016835</v>
      </c>
      <c r="D46">
        <v>-47232.706796481252</v>
      </c>
      <c r="E46">
        <v>-50591.500136516865</v>
      </c>
    </row>
    <row r="47" spans="1:5" x14ac:dyDescent="0.15">
      <c r="A47">
        <f t="shared" si="0"/>
        <v>46</v>
      </c>
      <c r="B47">
        <v>-25401.251952267135</v>
      </c>
      <c r="C47">
        <v>-26805.223035643092</v>
      </c>
      <c r="D47">
        <v>-51546.511134522385</v>
      </c>
      <c r="E47">
        <v>-55192.922379857016</v>
      </c>
    </row>
    <row r="48" spans="1:5" x14ac:dyDescent="0.15">
      <c r="A48">
        <f t="shared" si="0"/>
        <v>47</v>
      </c>
      <c r="B48">
        <v>-27821.793370329888</v>
      </c>
      <c r="C48">
        <v>-29352.568439427592</v>
      </c>
      <c r="D48">
        <v>-56228.075250752685</v>
      </c>
      <c r="E48">
        <v>-60179.005942839205</v>
      </c>
    </row>
    <row r="49" spans="1:5" x14ac:dyDescent="0.15">
      <c r="A49">
        <f t="shared" si="0"/>
        <v>48</v>
      </c>
      <c r="B49">
        <v>-30488.158749676462</v>
      </c>
      <c r="C49">
        <v>-32154.237862546819</v>
      </c>
      <c r="D49">
        <v>-61282.905566632362</v>
      </c>
      <c r="E49">
        <v>-65553.72643285188</v>
      </c>
    </row>
    <row r="50" spans="1:5" x14ac:dyDescent="0.15">
      <c r="A50">
        <f t="shared" si="0"/>
        <v>49</v>
      </c>
      <c r="B50">
        <v>-33413.354603205727</v>
      </c>
      <c r="C50">
        <v>-35222.965324902019</v>
      </c>
      <c r="D50">
        <v>-66714.32488411323</v>
      </c>
      <c r="E50">
        <v>-71318.835287293434</v>
      </c>
    </row>
    <row r="51" spans="1:5" x14ac:dyDescent="0.15">
      <c r="A51">
        <f t="shared" si="0"/>
        <v>50</v>
      </c>
      <c r="B51">
        <v>-36629.921914582796</v>
      </c>
      <c r="C51">
        <v>-38592.025571483813</v>
      </c>
      <c r="D51">
        <v>-72560.039398085122</v>
      </c>
      <c r="E51">
        <v>-77512.816288318354</v>
      </c>
    </row>
    <row r="52" spans="1:5" x14ac:dyDescent="0.15">
      <c r="A52">
        <f t="shared" si="0"/>
        <v>51</v>
      </c>
      <c r="B52">
        <v>-40172.305027421869</v>
      </c>
      <c r="C52">
        <v>-42296.375704157232</v>
      </c>
      <c r="D52">
        <v>-78856.383008228062</v>
      </c>
      <c r="E52">
        <v>-84171.997040162358</v>
      </c>
    </row>
    <row r="53" spans="1:5" x14ac:dyDescent="0.15">
      <c r="A53">
        <f t="shared" si="0"/>
        <v>52</v>
      </c>
      <c r="B53">
        <v>-44085.659231474659</v>
      </c>
      <c r="C53">
        <v>-46382.003827017739</v>
      </c>
      <c r="D53">
        <v>-85654.04544493524</v>
      </c>
      <c r="E53">
        <v>-91347.605325695811</v>
      </c>
    </row>
    <row r="54" spans="1:5" x14ac:dyDescent="0.15">
      <c r="A54">
        <f t="shared" si="0"/>
        <v>53</v>
      </c>
      <c r="B54">
        <v>-48416.156332561804</v>
      </c>
      <c r="C54">
        <v>-50895.666892903602</v>
      </c>
      <c r="D54">
        <v>-92997.84275169122</v>
      </c>
      <c r="E54">
        <v>-99084.155866413988</v>
      </c>
    </row>
    <row r="55" spans="1:5" x14ac:dyDescent="0.15">
      <c r="A55">
        <f t="shared" si="0"/>
        <v>54</v>
      </c>
      <c r="B55">
        <v>-53216.490544709668</v>
      </c>
      <c r="C55">
        <v>-55890.587042807208</v>
      </c>
      <c r="D55">
        <v>-100936.39478530415</v>
      </c>
      <c r="E55">
        <v>-107429.52704431284</v>
      </c>
    </row>
    <row r="56" spans="1:5" x14ac:dyDescent="0.15">
      <c r="A56">
        <f t="shared" si="0"/>
        <v>55</v>
      </c>
      <c r="B56">
        <v>-58565.116227172352</v>
      </c>
      <c r="C56">
        <v>-61446.602447584643</v>
      </c>
      <c r="D56">
        <v>-109552.73749998641</v>
      </c>
      <c r="E56">
        <v>-116467.48249767658</v>
      </c>
    </row>
    <row r="57" spans="1:5" x14ac:dyDescent="0.15">
      <c r="A57">
        <f t="shared" si="0"/>
        <v>56</v>
      </c>
      <c r="B57">
        <v>-64530.440833803252</v>
      </c>
      <c r="C57">
        <v>-67632.234618294387</v>
      </c>
      <c r="D57">
        <v>-118900.8426737226</v>
      </c>
      <c r="E57">
        <v>-126249.37941517512</v>
      </c>
    </row>
    <row r="58" spans="1:5" x14ac:dyDescent="0.15">
      <c r="A58">
        <f t="shared" si="0"/>
        <v>57</v>
      </c>
      <c r="B58">
        <v>-71184.721206611735</v>
      </c>
      <c r="C58">
        <v>-74519.61961773684</v>
      </c>
      <c r="D58">
        <v>-129030.01041260266</v>
      </c>
      <c r="E58">
        <v>-136821.08134567956</v>
      </c>
    </row>
    <row r="59" spans="1:5" x14ac:dyDescent="0.15">
      <c r="A59">
        <f t="shared" si="0"/>
        <v>58</v>
      </c>
      <c r="B59">
        <v>-78623.439860605518</v>
      </c>
      <c r="C59">
        <v>-82204.517070057394</v>
      </c>
      <c r="D59">
        <v>-140016.88847771229</v>
      </c>
      <c r="E59">
        <v>-148256.1379333802</v>
      </c>
    </row>
    <row r="60" spans="1:5" x14ac:dyDescent="0.15">
      <c r="A60">
        <f t="shared" si="0"/>
        <v>59</v>
      </c>
      <c r="B60">
        <v>-86918.753204321663</v>
      </c>
      <c r="C60">
        <v>-90757.50924851805</v>
      </c>
      <c r="D60">
        <v>-151889.09904991809</v>
      </c>
      <c r="E60">
        <v>-160574.98719282239</v>
      </c>
    </row>
    <row r="61" spans="1:5" x14ac:dyDescent="0.15">
      <c r="A61">
        <f t="shared" si="0"/>
        <v>60</v>
      </c>
      <c r="B61">
        <v>-96131.367022083257</v>
      </c>
      <c r="C61">
        <v>-100236.92377948313</v>
      </c>
      <c r="D61">
        <v>-164645.70983494478</v>
      </c>
      <c r="E61">
        <v>-173768.00814217603</v>
      </c>
    </row>
    <row r="62" spans="1:5" x14ac:dyDescent="0.15">
      <c r="A62">
        <f t="shared" si="0"/>
        <v>61</v>
      </c>
      <c r="B62">
        <v>-106280.3515876434</v>
      </c>
      <c r="C62">
        <v>-110657.3003722042</v>
      </c>
      <c r="D62">
        <v>-178212.08555345851</v>
      </c>
      <c r="E62">
        <v>-187748.24944591653</v>
      </c>
    </row>
    <row r="63" spans="1:5" x14ac:dyDescent="0.15">
      <c r="A63">
        <f t="shared" si="0"/>
        <v>62</v>
      </c>
      <c r="B63">
        <v>-117406.327750957</v>
      </c>
      <c r="C63">
        <v>-122055.48926497705</v>
      </c>
      <c r="D63">
        <v>-192548.77199118977</v>
      </c>
      <c r="E63">
        <v>-202466.0324634639</v>
      </c>
    </row>
    <row r="64" spans="1:5" x14ac:dyDescent="0.15">
      <c r="A64">
        <f t="shared" si="0"/>
        <v>63</v>
      </c>
      <c r="B64">
        <v>-129581.0102026216</v>
      </c>
      <c r="C64">
        <v>-134500.15210267899</v>
      </c>
      <c r="D64">
        <v>-207657.61288622316</v>
      </c>
      <c r="E64">
        <v>-217914.57813821116</v>
      </c>
    </row>
    <row r="65" spans="1:5" x14ac:dyDescent="0.15">
      <c r="A65">
        <f t="shared" si="0"/>
        <v>64</v>
      </c>
      <c r="B65">
        <v>-142840.31565297762</v>
      </c>
      <c r="C65">
        <v>-148021.99218908008</v>
      </c>
      <c r="D65">
        <v>-223475.74727487273</v>
      </c>
      <c r="E65">
        <v>-234019.34220766791</v>
      </c>
    </row>
    <row r="66" spans="1:5" x14ac:dyDescent="0.15">
      <c r="A66">
        <f t="shared" si="0"/>
        <v>65</v>
      </c>
      <c r="B66">
        <v>-157216.41450529752</v>
      </c>
      <c r="C66">
        <v>-162647.48315812121</v>
      </c>
      <c r="D66">
        <v>-239935.43114811965</v>
      </c>
      <c r="E66">
        <v>-250701.26183421648</v>
      </c>
    </row>
    <row r="96" spans="5:5" x14ac:dyDescent="0.15">
      <c r="E9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5C0C-C319-EF42-BD38-6C4A2B19ADB5}">
  <sheetPr codeName="Sheet4">
    <tabColor rgb="FFFFFF00"/>
  </sheetPr>
  <dimension ref="A1:E49"/>
  <sheetViews>
    <sheetView workbookViewId="0">
      <selection activeCell="B2" sqref="B2:E49"/>
    </sheetView>
  </sheetViews>
  <sheetFormatPr baseColWidth="10" defaultColWidth="11.5" defaultRowHeight="13" x14ac:dyDescent="0.15"/>
  <cols>
    <col min="2" max="2" width="21.33203125" customWidth="1"/>
  </cols>
  <sheetData>
    <row r="1" spans="1:5" x14ac:dyDescent="0.15">
      <c r="B1" s="1" t="s">
        <v>7</v>
      </c>
      <c r="C1" s="1" t="s">
        <v>8</v>
      </c>
      <c r="D1" s="1" t="s">
        <v>31</v>
      </c>
      <c r="E1" s="1" t="s">
        <v>10</v>
      </c>
    </row>
    <row r="2" spans="1:5" x14ac:dyDescent="0.15">
      <c r="A2">
        <v>18</v>
      </c>
      <c r="B2">
        <v>-82262.874946698706</v>
      </c>
      <c r="C2">
        <v>-83337.072863582813</v>
      </c>
      <c r="D2">
        <v>-102458.99109965035</v>
      </c>
      <c r="E2">
        <v>-104591.29631730697</v>
      </c>
    </row>
    <row r="3" spans="1:5" x14ac:dyDescent="0.15">
      <c r="A3">
        <f t="shared" ref="A3:A49" si="0">A2+1</f>
        <v>19</v>
      </c>
      <c r="B3">
        <v>-85001.936816371192</v>
      </c>
      <c r="C3">
        <v>-86115.681888071078</v>
      </c>
      <c r="D3">
        <v>-105941.58348602217</v>
      </c>
      <c r="E3">
        <v>-108152.39062891212</v>
      </c>
    </row>
    <row r="4" spans="1:5" x14ac:dyDescent="0.15">
      <c r="A4">
        <f t="shared" si="0"/>
        <v>20</v>
      </c>
      <c r="B4">
        <v>-87822.842121617097</v>
      </c>
      <c r="C4">
        <v>-88976.485751952758</v>
      </c>
      <c r="D4">
        <v>-109510.22305428475</v>
      </c>
      <c r="E4">
        <v>-111799.66072329017</v>
      </c>
    </row>
    <row r="5" spans="1:5" x14ac:dyDescent="0.15">
      <c r="A5">
        <f t="shared" si="0"/>
        <v>21</v>
      </c>
      <c r="B5">
        <v>-90738.765490471604</v>
      </c>
      <c r="C5">
        <v>-91932.474768775966</v>
      </c>
      <c r="D5">
        <v>-113174.20828472232</v>
      </c>
      <c r="E5">
        <v>-115541.94258347734</v>
      </c>
    </row>
    <row r="6" spans="1:5" x14ac:dyDescent="0.15">
      <c r="A6">
        <f t="shared" si="0"/>
        <v>22</v>
      </c>
      <c r="B6">
        <v>-93755.206977065289</v>
      </c>
      <c r="C6">
        <v>-94988.969692008744</v>
      </c>
      <c r="D6">
        <v>-116935.25456846417</v>
      </c>
      <c r="E6">
        <v>-119380.49851521624</v>
      </c>
    </row>
    <row r="7" spans="1:5" x14ac:dyDescent="0.15">
      <c r="A7">
        <f t="shared" si="0"/>
        <v>23</v>
      </c>
      <c r="B7">
        <v>-96884.494913319577</v>
      </c>
      <c r="C7">
        <v>-98158.226551490792</v>
      </c>
      <c r="D7">
        <v>-120804.17499305516</v>
      </c>
      <c r="E7">
        <v>-123325.96194290837</v>
      </c>
    </row>
    <row r="8" spans="1:5" x14ac:dyDescent="0.15">
      <c r="A8">
        <f t="shared" si="0"/>
        <v>24</v>
      </c>
      <c r="B8">
        <v>-100134.99712593485</v>
      </c>
      <c r="C8">
        <v>-101448.55520170124</v>
      </c>
      <c r="D8">
        <v>-124788.11151187969</v>
      </c>
      <c r="E8">
        <v>-127385.32831480859</v>
      </c>
    </row>
    <row r="9" spans="1:5" x14ac:dyDescent="0.15">
      <c r="A9">
        <f t="shared" si="0"/>
        <v>25</v>
      </c>
      <c r="B9">
        <v>-103520.81437703245</v>
      </c>
      <c r="C9">
        <v>-104874.22198669579</v>
      </c>
      <c r="D9">
        <v>-128904.61531510709</v>
      </c>
      <c r="E9">
        <v>-131576.5578540164</v>
      </c>
    </row>
    <row r="10" spans="1:5" x14ac:dyDescent="0.15">
      <c r="A10">
        <f t="shared" si="0"/>
        <v>26</v>
      </c>
      <c r="B10">
        <v>-107046.58211043179</v>
      </c>
      <c r="C10">
        <v>-108439.85497976787</v>
      </c>
      <c r="D10">
        <v>-133158.1315823434</v>
      </c>
      <c r="E10">
        <v>-135904.06947843163</v>
      </c>
    </row>
    <row r="11" spans="1:5" x14ac:dyDescent="0.15">
      <c r="A11">
        <f t="shared" si="0"/>
        <v>27</v>
      </c>
      <c r="B11">
        <v>-110714.25649799012</v>
      </c>
      <c r="C11">
        <v>-112147.26014325637</v>
      </c>
      <c r="D11">
        <v>-137547.45235019308</v>
      </c>
      <c r="E11">
        <v>-140366.27733384407</v>
      </c>
    </row>
    <row r="12" spans="1:5" x14ac:dyDescent="0.15">
      <c r="A12">
        <f t="shared" si="0"/>
        <v>28</v>
      </c>
      <c r="B12">
        <v>-114511.73659908636</v>
      </c>
      <c r="C12">
        <v>-115985.75640870421</v>
      </c>
      <c r="D12">
        <v>-142089.7792273752</v>
      </c>
      <c r="E12">
        <v>-144983.81726208646</v>
      </c>
    </row>
    <row r="13" spans="1:5" x14ac:dyDescent="0.15">
      <c r="A13">
        <f t="shared" si="0"/>
        <v>29</v>
      </c>
      <c r="B13">
        <v>-118442.90357802984</v>
      </c>
      <c r="C13">
        <v>-119959.23302294838</v>
      </c>
      <c r="D13">
        <v>-146789.05566136847</v>
      </c>
      <c r="E13">
        <v>-149760.6278845763</v>
      </c>
    </row>
    <row r="14" spans="1:5" x14ac:dyDescent="0.15">
      <c r="A14">
        <f t="shared" si="0"/>
        <v>30</v>
      </c>
      <c r="B14">
        <v>-122512.27502571543</v>
      </c>
      <c r="C14">
        <v>-124072.23969597937</v>
      </c>
      <c r="D14">
        <v>-151650.36094540241</v>
      </c>
      <c r="E14">
        <v>-154701.84262372693</v>
      </c>
    </row>
    <row r="15" spans="1:5" x14ac:dyDescent="0.15">
      <c r="A15">
        <f t="shared" si="0"/>
        <v>31</v>
      </c>
      <c r="B15">
        <v>-126723.12725918603</v>
      </c>
      <c r="C15">
        <v>-128328.01976974834</v>
      </c>
      <c r="D15">
        <v>-156676.18330334316</v>
      </c>
      <c r="E15">
        <v>-159809.84498499645</v>
      </c>
    </row>
    <row r="16" spans="1:5" x14ac:dyDescent="0.15">
      <c r="A16">
        <f t="shared" si="0"/>
        <v>32</v>
      </c>
      <c r="B16">
        <v>-131076.71385281745</v>
      </c>
      <c r="C16">
        <v>-132727.69214987292</v>
      </c>
      <c r="D16">
        <v>-161864.88860542414</v>
      </c>
      <c r="E16">
        <v>-165082.65015401249</v>
      </c>
    </row>
    <row r="17" spans="1:5" x14ac:dyDescent="0.15">
      <c r="A17">
        <f t="shared" si="0"/>
        <v>33</v>
      </c>
      <c r="B17">
        <v>-135575.9758673152</v>
      </c>
      <c r="C17">
        <v>-137274.13682174802</v>
      </c>
      <c r="D17">
        <v>-167218.0648450453</v>
      </c>
      <c r="E17">
        <v>-170521.67719651005</v>
      </c>
    </row>
    <row r="18" spans="1:5" x14ac:dyDescent="0.15">
      <c r="A18">
        <f t="shared" si="0"/>
        <v>34</v>
      </c>
      <c r="B18">
        <v>-140226.52335623585</v>
      </c>
      <c r="C18">
        <v>-141973.02173319747</v>
      </c>
      <c r="D18">
        <v>-172742.43224547038</v>
      </c>
      <c r="E18">
        <v>-176133.76692312554</v>
      </c>
    </row>
    <row r="19" spans="1:5" x14ac:dyDescent="0.15">
      <c r="A19">
        <f t="shared" si="0"/>
        <v>35</v>
      </c>
      <c r="B19">
        <v>-145030.60488657499</v>
      </c>
      <c r="C19">
        <v>-146826.48842998731</v>
      </c>
      <c r="D19">
        <v>-178437.95213433498</v>
      </c>
      <c r="E19">
        <v>-181918.60418360613</v>
      </c>
    </row>
    <row r="20" spans="1:5" x14ac:dyDescent="0.15">
      <c r="A20">
        <f t="shared" si="0"/>
        <v>36</v>
      </c>
      <c r="B20">
        <v>-149993.33236070635</v>
      </c>
      <c r="C20">
        <v>-151839.66921631302</v>
      </c>
      <c r="D20">
        <v>-184310.08417963248</v>
      </c>
      <c r="E20">
        <v>-187881.68144499033</v>
      </c>
    </row>
    <row r="21" spans="1:5" x14ac:dyDescent="0.15">
      <c r="A21">
        <f t="shared" si="0"/>
        <v>37</v>
      </c>
      <c r="B21">
        <v>-155117.62750670433</v>
      </c>
      <c r="C21">
        <v>-157015.39653232339</v>
      </c>
      <c r="D21">
        <v>-190359.85069011326</v>
      </c>
      <c r="E21">
        <v>-194023.79277265086</v>
      </c>
    </row>
    <row r="22" spans="1:5" x14ac:dyDescent="0.15">
      <c r="A22">
        <f t="shared" si="0"/>
        <v>38</v>
      </c>
      <c r="B22">
        <v>-160402.03298875273</v>
      </c>
      <c r="C22">
        <v>-162351.91296882919</v>
      </c>
      <c r="D22">
        <v>-196579.59258187193</v>
      </c>
      <c r="E22">
        <v>-200336.55303464725</v>
      </c>
    </row>
    <row r="23" spans="1:5" x14ac:dyDescent="0.15">
      <c r="A23">
        <f t="shared" si="0"/>
        <v>39</v>
      </c>
      <c r="B23">
        <v>-165848.21819650565</v>
      </c>
      <c r="C23">
        <v>-167850.72731946383</v>
      </c>
      <c r="D23">
        <v>-202967.66802668548</v>
      </c>
      <c r="E23">
        <v>-206817.93433006576</v>
      </c>
    </row>
    <row r="24" spans="1:5" x14ac:dyDescent="0.15">
      <c r="A24">
        <f t="shared" si="0"/>
        <v>40</v>
      </c>
      <c r="B24">
        <v>-171461.88850916841</v>
      </c>
      <c r="C24">
        <v>-173517.56443606087</v>
      </c>
      <c r="D24">
        <v>-209530.17161165201</v>
      </c>
      <c r="E24">
        <v>-213474.07649766305</v>
      </c>
    </row>
    <row r="25" spans="1:5" x14ac:dyDescent="0.15">
      <c r="A25">
        <f t="shared" si="0"/>
        <v>41</v>
      </c>
      <c r="B25">
        <v>-177248.44546282096</v>
      </c>
      <c r="C25">
        <v>-179357.82300551338</v>
      </c>
      <c r="D25">
        <v>-216272.44750682771</v>
      </c>
      <c r="E25">
        <v>-220310.31842792474</v>
      </c>
    </row>
    <row r="26" spans="1:5" x14ac:dyDescent="0.15">
      <c r="A26">
        <f t="shared" si="0"/>
        <v>42</v>
      </c>
      <c r="B26">
        <v>-183209.17501533605</v>
      </c>
      <c r="C26">
        <v>-185372.58830345742</v>
      </c>
      <c r="D26">
        <v>-223191.7155290611</v>
      </c>
      <c r="E26">
        <v>-227323.4144749814</v>
      </c>
    </row>
    <row r="27" spans="1:5" x14ac:dyDescent="0.15">
      <c r="A27">
        <f t="shared" si="0"/>
        <v>43</v>
      </c>
      <c r="B27">
        <v>-189351.72143897408</v>
      </c>
      <c r="C27">
        <v>-191569.58881356759</v>
      </c>
      <c r="D27">
        <v>-230297.36643374988</v>
      </c>
      <c r="E27">
        <v>-234522.9621498769</v>
      </c>
    </row>
    <row r="28" spans="1:5" x14ac:dyDescent="0.15">
      <c r="A28">
        <f t="shared" si="0"/>
        <v>44</v>
      </c>
      <c r="B28">
        <v>-195678.12041409544</v>
      </c>
      <c r="C28">
        <v>-197950.67830192184</v>
      </c>
      <c r="D28">
        <v>-237587.80269369416</v>
      </c>
      <c r="E28">
        <v>-241906.95476850515</v>
      </c>
    </row>
    <row r="29" spans="1:5" x14ac:dyDescent="0.15">
      <c r="A29">
        <f t="shared" si="0"/>
        <v>45</v>
      </c>
      <c r="B29">
        <v>-202192.81837166628</v>
      </c>
      <c r="C29">
        <v>-204520.22380368167</v>
      </c>
      <c r="D29">
        <v>-245065.9446369478</v>
      </c>
      <c r="E29">
        <v>-249478.1490573801</v>
      </c>
    </row>
    <row r="30" spans="1:5" x14ac:dyDescent="0.15">
      <c r="A30">
        <f t="shared" si="0"/>
        <v>46</v>
      </c>
      <c r="B30">
        <v>-208899.6777342323</v>
      </c>
      <c r="C30">
        <v>-211281.97330158137</v>
      </c>
      <c r="D30">
        <v>-252733.4506343739</v>
      </c>
      <c r="E30">
        <v>-257237.9659532737</v>
      </c>
    </row>
    <row r="31" spans="1:5" x14ac:dyDescent="0.15">
      <c r="A31">
        <f t="shared" si="0"/>
        <v>47</v>
      </c>
      <c r="B31">
        <v>-215803.8291413913</v>
      </c>
      <c r="C31">
        <v>-218240.99211484756</v>
      </c>
      <c r="D31">
        <v>-260594.26827918852</v>
      </c>
      <c r="E31">
        <v>-265190.23596547922</v>
      </c>
    </row>
    <row r="32" spans="1:5" x14ac:dyDescent="0.15">
      <c r="A32">
        <f t="shared" si="0"/>
        <v>48</v>
      </c>
      <c r="B32">
        <v>-222904.79336649011</v>
      </c>
      <c r="C32">
        <v>-225396.47340559523</v>
      </c>
      <c r="D32">
        <v>-268641.51183345623</v>
      </c>
      <c r="E32">
        <v>-273327.36805841251</v>
      </c>
    </row>
    <row r="33" spans="1:5" x14ac:dyDescent="0.15">
      <c r="A33">
        <f t="shared" si="0"/>
        <v>49</v>
      </c>
      <c r="B33">
        <v>-230202.30189376589</v>
      </c>
      <c r="C33">
        <v>-232747.82378053636</v>
      </c>
      <c r="D33">
        <v>-276868.62790331308</v>
      </c>
      <c r="E33">
        <v>-281642.12555853627</v>
      </c>
    </row>
    <row r="34" spans="1:5" x14ac:dyDescent="0.15">
      <c r="A34">
        <f t="shared" si="0"/>
        <v>50</v>
      </c>
      <c r="B34">
        <v>-237701.54665267907</v>
      </c>
      <c r="C34">
        <v>-240300.14814233218</v>
      </c>
      <c r="D34">
        <v>-285279.331244584</v>
      </c>
      <c r="E34">
        <v>-290138.09002838383</v>
      </c>
    </row>
    <row r="35" spans="1:5" x14ac:dyDescent="0.15">
      <c r="A35">
        <f t="shared" si="0"/>
        <v>51</v>
      </c>
      <c r="B35">
        <v>-245405.24896198843</v>
      </c>
      <c r="C35">
        <v>-248055.96112990796</v>
      </c>
      <c r="D35">
        <v>-293872.52922018553</v>
      </c>
      <c r="E35">
        <v>-298813.77816825412</v>
      </c>
    </row>
    <row r="36" spans="1:5" x14ac:dyDescent="0.15">
      <c r="A36">
        <f t="shared" si="0"/>
        <v>52</v>
      </c>
      <c r="B36">
        <v>-253317.89296328704</v>
      </c>
      <c r="C36">
        <v>-256019.61028582015</v>
      </c>
      <c r="D36">
        <v>-302650.3398827627</v>
      </c>
      <c r="E36">
        <v>-307671.08674293605</v>
      </c>
    </row>
    <row r="37" spans="1:5" x14ac:dyDescent="0.15">
      <c r="A37">
        <f t="shared" si="0"/>
        <v>53</v>
      </c>
      <c r="B37">
        <v>-261437.36261674773</v>
      </c>
      <c r="C37">
        <v>-264188.54142681259</v>
      </c>
      <c r="D37">
        <v>-311602.37956591032</v>
      </c>
      <c r="E37">
        <v>-316698.75905404432</v>
      </c>
    </row>
    <row r="38" spans="1:5" x14ac:dyDescent="0.15">
      <c r="A38">
        <f t="shared" si="0"/>
        <v>54</v>
      </c>
      <c r="B38">
        <v>-269761.21964480041</v>
      </c>
      <c r="C38">
        <v>-272559.85751236271</v>
      </c>
      <c r="D38">
        <v>-320717.63275524846</v>
      </c>
      <c r="E38">
        <v>-325884.88383354229</v>
      </c>
    </row>
    <row r="39" spans="1:5" x14ac:dyDescent="0.15">
      <c r="A39">
        <f t="shared" si="0"/>
        <v>55</v>
      </c>
      <c r="B39">
        <v>-278290.03132573917</v>
      </c>
      <c r="C39">
        <v>-281133.79257608572</v>
      </c>
      <c r="D39">
        <v>-329990.65191524988</v>
      </c>
      <c r="E39">
        <v>-335223.41352734691</v>
      </c>
    </row>
    <row r="40" spans="1:5" x14ac:dyDescent="0.15">
      <c r="A40">
        <f t="shared" si="0"/>
        <v>56</v>
      </c>
      <c r="B40">
        <v>-287019.77775328018</v>
      </c>
      <c r="C40">
        <v>-289905.78471380833</v>
      </c>
      <c r="D40">
        <v>-339407.39987564756</v>
      </c>
      <c r="E40">
        <v>-344699.27888504608</v>
      </c>
    </row>
    <row r="41" spans="1:5" x14ac:dyDescent="0.15">
      <c r="A41">
        <f t="shared" si="0"/>
        <v>57</v>
      </c>
      <c r="B41">
        <v>-295946.11455319688</v>
      </c>
      <c r="C41">
        <v>-298870.92684368783</v>
      </c>
      <c r="D41">
        <v>-348953.21623252088</v>
      </c>
      <c r="E41">
        <v>-354296.76684495469</v>
      </c>
    </row>
    <row r="42" spans="1:5" x14ac:dyDescent="0.15">
      <c r="A42">
        <f t="shared" si="0"/>
        <v>58</v>
      </c>
      <c r="B42">
        <v>-305076.06325702282</v>
      </c>
      <c r="C42">
        <v>-308036.16354712704</v>
      </c>
      <c r="D42">
        <v>-358634.35081731464</v>
      </c>
      <c r="E42">
        <v>-364022.13202928402</v>
      </c>
    </row>
    <row r="43" spans="1:5" x14ac:dyDescent="0.15">
      <c r="A43">
        <f t="shared" si="0"/>
        <v>59</v>
      </c>
      <c r="B43">
        <v>-314413.45461355516</v>
      </c>
      <c r="C43">
        <v>-317405.09881924355</v>
      </c>
      <c r="D43">
        <v>-368451.0032795603</v>
      </c>
      <c r="E43">
        <v>-373875.27153410239</v>
      </c>
    </row>
    <row r="44" spans="1:5" x14ac:dyDescent="0.15">
      <c r="A44">
        <f t="shared" si="0"/>
        <v>60</v>
      </c>
      <c r="B44">
        <v>-323957.69743892946</v>
      </c>
      <c r="C44">
        <v>-326976.7137112139</v>
      </c>
      <c r="D44">
        <v>-378395.13181948813</v>
      </c>
      <c r="E44">
        <v>-383847.43257702974</v>
      </c>
    </row>
    <row r="45" spans="1:5" x14ac:dyDescent="0.15">
      <c r="A45">
        <f t="shared" si="0"/>
        <v>61</v>
      </c>
      <c r="B45">
        <v>-333691.5050314602</v>
      </c>
      <c r="C45">
        <v>-336732.56951883889</v>
      </c>
      <c r="D45">
        <v>-388428.13302652846</v>
      </c>
      <c r="E45">
        <v>-393897.80612944305</v>
      </c>
    </row>
    <row r="46" spans="1:5" x14ac:dyDescent="0.15">
      <c r="A46">
        <f t="shared" si="0"/>
        <v>62</v>
      </c>
      <c r="B46">
        <v>-343618.80417575472</v>
      </c>
      <c r="C46">
        <v>-346676.33876086207</v>
      </c>
      <c r="D46">
        <v>-398549.96263743646</v>
      </c>
      <c r="E46">
        <v>-404026.02690248331</v>
      </c>
    </row>
    <row r="47" spans="1:5" x14ac:dyDescent="0.15">
      <c r="A47">
        <f t="shared" si="0"/>
        <v>63</v>
      </c>
      <c r="B47">
        <v>-353758.62622169242</v>
      </c>
      <c r="C47">
        <v>-356827.4247527332</v>
      </c>
      <c r="D47">
        <v>-408787.68671745644</v>
      </c>
      <c r="E47">
        <v>-414260.13336056855</v>
      </c>
    </row>
    <row r="48" spans="1:5" x14ac:dyDescent="0.15">
      <c r="A48">
        <f t="shared" si="0"/>
        <v>64</v>
      </c>
      <c r="B48">
        <v>-364109.95152974699</v>
      </c>
      <c r="C48">
        <v>-367184.31452406204</v>
      </c>
      <c r="D48">
        <v>-419131.80841109657</v>
      </c>
      <c r="E48">
        <v>-424589.82886028703</v>
      </c>
    </row>
    <row r="49" spans="1:5" x14ac:dyDescent="0.15">
      <c r="A49">
        <f t="shared" si="0"/>
        <v>65</v>
      </c>
      <c r="B49">
        <v>-374679.54765860044</v>
      </c>
      <c r="C49">
        <v>-377753.59620146814</v>
      </c>
      <c r="D49">
        <v>-429586.63054059359</v>
      </c>
      <c r="E49">
        <v>-435019.26198471128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2367-DC86-1B43-8207-4724E40E8BAA}">
  <sheetPr codeName="Sheet7">
    <tabColor theme="9" tint="0.79998168889431442"/>
  </sheetPr>
  <dimension ref="A1:S104"/>
  <sheetViews>
    <sheetView topLeftCell="A3" workbookViewId="0">
      <selection activeCell="C21" sqref="C21:Q68"/>
    </sheetView>
  </sheetViews>
  <sheetFormatPr baseColWidth="10" defaultColWidth="11.5" defaultRowHeight="13" outlineLevelRow="1" x14ac:dyDescent="0.15"/>
  <cols>
    <col min="1" max="1" width="11" bestFit="1" customWidth="1"/>
    <col min="2" max="2" width="11" customWidth="1"/>
    <col min="3" max="4" width="11.6640625" style="6" bestFit="1" customWidth="1"/>
    <col min="5" max="5" width="13" style="6" customWidth="1"/>
    <col min="6" max="6" width="11.6640625" style="6" bestFit="1" customWidth="1"/>
    <col min="7" max="7" width="12.1640625" style="6" bestFit="1" customWidth="1"/>
    <col min="8" max="13" width="11.6640625" style="6" bestFit="1" customWidth="1"/>
    <col min="14" max="14" width="13.1640625" style="6" customWidth="1"/>
    <col min="15" max="15" width="11.6640625" style="6" bestFit="1" customWidth="1"/>
    <col min="16" max="16" width="11.832031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</row>
    <row r="3" spans="1:18" ht="80" x14ac:dyDescent="0.2"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ht="15" hidden="1" outlineLevel="1" x14ac:dyDescent="0.2">
      <c r="A4">
        <v>1</v>
      </c>
      <c r="B4" s="1">
        <f>'T20 Base'!B2</f>
        <v>0</v>
      </c>
      <c r="C4" s="3">
        <v>426.21807629105314</v>
      </c>
      <c r="D4" s="4">
        <v>245.10255418223645</v>
      </c>
      <c r="E4" s="4">
        <v>243.58317735122927</v>
      </c>
      <c r="F4" s="4">
        <v>244.1506637133582</v>
      </c>
      <c r="G4" s="5">
        <v>425.6955706433705</v>
      </c>
      <c r="H4" s="5">
        <v>424.70734638132285</v>
      </c>
      <c r="I4" s="5">
        <v>425.07023943098255</v>
      </c>
      <c r="J4" s="5">
        <v>242.8573635401624</v>
      </c>
      <c r="K4" s="5">
        <v>243.4041841441892</v>
      </c>
      <c r="L4" s="5">
        <v>241.99947978253223</v>
      </c>
      <c r="M4" s="5">
        <v>424.23808914843715</v>
      </c>
      <c r="N4" s="5">
        <v>424.58762660125075</v>
      </c>
      <c r="O4" s="5">
        <v>423.67464396181833</v>
      </c>
      <c r="P4" s="5">
        <v>241.32929354475536</v>
      </c>
      <c r="Q4" s="5">
        <v>423.24157932804229</v>
      </c>
      <c r="R4" s="15">
        <f>SUMPRODUCT($B$2:$Q$2,B4:Q4)</f>
        <v>78.090186473092274</v>
      </c>
    </row>
    <row r="5" spans="1:18" ht="15" hidden="1" outlineLevel="1" x14ac:dyDescent="0.2">
      <c r="A5">
        <f>A4+1</f>
        <v>2</v>
      </c>
      <c r="B5" s="1">
        <f>'T20 Base'!B3</f>
        <v>0</v>
      </c>
      <c r="C5" s="6">
        <v>297.99857812255607</v>
      </c>
      <c r="D5" s="6">
        <v>119.8075677777107</v>
      </c>
      <c r="E5" s="6">
        <v>117.67156360418339</v>
      </c>
      <c r="F5" s="6">
        <v>118.47600527161229</v>
      </c>
      <c r="G5" s="6">
        <v>297.25692975921572</v>
      </c>
      <c r="H5" s="6">
        <v>283.89322244209006</v>
      </c>
      <c r="I5" s="6">
        <v>296.38088725151226</v>
      </c>
      <c r="J5" s="6">
        <v>116.64680508471555</v>
      </c>
      <c r="K5" s="6">
        <v>117.42240847757898</v>
      </c>
      <c r="L5" s="6">
        <v>115.44740288091316</v>
      </c>
      <c r="M5" s="6">
        <v>295.19520265295733</v>
      </c>
      <c r="N5" s="6">
        <v>295.69599885038201</v>
      </c>
      <c r="O5" s="6">
        <v>294.40588565211527</v>
      </c>
      <c r="P5" s="6">
        <v>114.50068738242507</v>
      </c>
      <c r="Q5" s="6">
        <v>293.79127489349776</v>
      </c>
      <c r="R5" s="15">
        <f t="shared" ref="R5:R68" si="0">SUMPRODUCT($B$2:$Q$2,B5:Q5)</f>
        <v>37.998252118621863</v>
      </c>
    </row>
    <row r="6" spans="1:18" ht="15" hidden="1" outlineLevel="1" x14ac:dyDescent="0.2">
      <c r="A6">
        <f t="shared" ref="A6:A68" si="1">A5+1</f>
        <v>3</v>
      </c>
      <c r="B6" s="1">
        <f>'T20 Base'!B4</f>
        <v>0</v>
      </c>
      <c r="C6" s="6">
        <v>294.52413632713223</v>
      </c>
      <c r="D6" s="6">
        <v>119.36951604353624</v>
      </c>
      <c r="E6" s="6">
        <v>116.58124108697227</v>
      </c>
      <c r="F6" s="6">
        <v>117.6366295106571</v>
      </c>
      <c r="G6" s="6">
        <v>293.54961762654699</v>
      </c>
      <c r="H6" s="6">
        <v>291.72161808163247</v>
      </c>
      <c r="I6" s="6">
        <v>292.40762985551913</v>
      </c>
      <c r="J6" s="6">
        <v>115.24035564516224</v>
      </c>
      <c r="K6" s="6">
        <v>116.2580743949657</v>
      </c>
      <c r="L6" s="6">
        <v>113.67963273095017</v>
      </c>
      <c r="M6" s="6">
        <v>290.84609895706922</v>
      </c>
      <c r="N6" s="6">
        <v>291.50738119596099</v>
      </c>
      <c r="O6" s="6">
        <v>289.81729331431154</v>
      </c>
      <c r="P6" s="6">
        <v>112.44044642793695</v>
      </c>
      <c r="Q6" s="6">
        <v>289.00865653277936</v>
      </c>
      <c r="R6" s="15">
        <f t="shared" si="0"/>
        <v>37.778165792732487</v>
      </c>
    </row>
    <row r="7" spans="1:18" ht="15" hidden="1" outlineLevel="1" x14ac:dyDescent="0.2">
      <c r="A7">
        <f t="shared" si="1"/>
        <v>4</v>
      </c>
      <c r="B7" s="1">
        <f>'T20 Base'!B5</f>
        <v>0</v>
      </c>
      <c r="C7" s="6">
        <v>294.88953872892296</v>
      </c>
      <c r="D7" s="6">
        <v>122.87603934698858</v>
      </c>
      <c r="E7" s="6">
        <v>119.40651138196147</v>
      </c>
      <c r="F7" s="6">
        <v>120.72393071325399</v>
      </c>
      <c r="G7" s="6">
        <v>293.67076344112581</v>
      </c>
      <c r="H7" s="6">
        <v>291.38906430410913</v>
      </c>
      <c r="I7" s="6">
        <v>292.24958931639071</v>
      </c>
      <c r="J7" s="6">
        <v>117.73543514555855</v>
      </c>
      <c r="K7" s="6">
        <v>119.00604040347561</v>
      </c>
      <c r="L7" s="6">
        <v>115.7973208655276</v>
      </c>
      <c r="M7" s="6">
        <v>290.29370404688973</v>
      </c>
      <c r="N7" s="6">
        <v>291.1233799825074</v>
      </c>
      <c r="O7" s="6">
        <v>289.01360487679483</v>
      </c>
      <c r="P7" s="6">
        <v>114.25265964540769</v>
      </c>
      <c r="Q7" s="6">
        <v>288.0015670536921</v>
      </c>
      <c r="R7" s="15">
        <f t="shared" si="0"/>
        <v>38.81430566480396</v>
      </c>
    </row>
    <row r="8" spans="1:18" ht="15" hidden="1" outlineLevel="1" x14ac:dyDescent="0.2">
      <c r="A8">
        <f t="shared" si="1"/>
        <v>5</v>
      </c>
      <c r="B8" s="1">
        <f>'T20 Base'!B6</f>
        <v>0</v>
      </c>
      <c r="C8" s="6">
        <v>297.55254008585121</v>
      </c>
      <c r="D8" s="6">
        <v>128.70343376364468</v>
      </c>
      <c r="E8" s="6">
        <v>124.54123063330067</v>
      </c>
      <c r="F8" s="6">
        <v>126.12507325636246</v>
      </c>
      <c r="G8" s="6">
        <v>296.08440287793167</v>
      </c>
      <c r="H8" s="6">
        <v>305.95851751931457</v>
      </c>
      <c r="I8" s="6">
        <v>294.37820613978795</v>
      </c>
      <c r="J8" s="6">
        <v>122.53443556944306</v>
      </c>
      <c r="K8" s="6">
        <v>124.06216140141497</v>
      </c>
      <c r="L8" s="6">
        <v>120.21260783060822</v>
      </c>
      <c r="M8" s="6">
        <v>292.01966725170996</v>
      </c>
      <c r="N8" s="6">
        <v>293.02127384649839</v>
      </c>
      <c r="O8" s="6">
        <v>290.482995383272</v>
      </c>
      <c r="P8" s="6">
        <v>118.35735120356732</v>
      </c>
      <c r="Q8" s="6">
        <v>289.26328235961307</v>
      </c>
      <c r="R8" s="15">
        <f t="shared" si="0"/>
        <v>40.590269393931862</v>
      </c>
    </row>
    <row r="9" spans="1:18" ht="15" hidden="1" outlineLevel="1" x14ac:dyDescent="0.2">
      <c r="A9">
        <f t="shared" si="1"/>
        <v>6</v>
      </c>
      <c r="B9" s="1">
        <f>'T20 Base'!B7</f>
        <v>0</v>
      </c>
      <c r="C9" s="6">
        <v>301.10928511865092</v>
      </c>
      <c r="D9" s="6">
        <v>135.44959263536131</v>
      </c>
      <c r="E9" s="6">
        <v>130.58304842905071</v>
      </c>
      <c r="F9" s="6">
        <v>132.43780419132889</v>
      </c>
      <c r="G9" s="6">
        <v>299.38654739257197</v>
      </c>
      <c r="H9" s="6">
        <v>296.16886844393838</v>
      </c>
      <c r="I9" s="6">
        <v>297.38939718160043</v>
      </c>
      <c r="J9" s="6">
        <v>128.23486758147249</v>
      </c>
      <c r="K9" s="6">
        <v>130.0240570153293</v>
      </c>
      <c r="L9" s="6">
        <v>125.5228562259671</v>
      </c>
      <c r="M9" s="6">
        <v>294.61984863805287</v>
      </c>
      <c r="N9" s="6">
        <v>295.79695812750606</v>
      </c>
      <c r="O9" s="6">
        <v>292.82129635655673</v>
      </c>
      <c r="P9" s="6">
        <v>123.35176722519157</v>
      </c>
      <c r="Q9" s="6">
        <v>291.38958520604524</v>
      </c>
      <c r="R9" s="15">
        <f t="shared" si="0"/>
        <v>42.658229662947853</v>
      </c>
    </row>
    <row r="10" spans="1:18" ht="15" hidden="1" outlineLevel="1" x14ac:dyDescent="0.2">
      <c r="A10">
        <f t="shared" si="1"/>
        <v>7</v>
      </c>
      <c r="B10" s="1">
        <f>'T20 Base'!B8</f>
        <v>0</v>
      </c>
      <c r="C10" s="6">
        <v>305.16220768514103</v>
      </c>
      <c r="D10" s="6">
        <v>142.75097952348452</v>
      </c>
      <c r="E10" s="6">
        <v>137.16085967209733</v>
      </c>
      <c r="F10" s="6">
        <v>139.29392845479165</v>
      </c>
      <c r="G10" s="6">
        <v>303.17698026287735</v>
      </c>
      <c r="H10" s="6">
        <v>299.47175992130167</v>
      </c>
      <c r="I10" s="6">
        <v>300.87982261442693</v>
      </c>
      <c r="J10" s="6">
        <v>134.46199235384194</v>
      </c>
      <c r="K10" s="6">
        <v>136.51976218274899</v>
      </c>
      <c r="L10" s="6">
        <v>131.34914566400462</v>
      </c>
      <c r="M10" s="6">
        <v>297.68647835801642</v>
      </c>
      <c r="N10" s="6">
        <v>299.04454990278799</v>
      </c>
      <c r="O10" s="6">
        <v>295.61785088412751</v>
      </c>
      <c r="P10" s="6">
        <v>128.85360832212953</v>
      </c>
      <c r="Q10" s="6">
        <v>293.96756096357427</v>
      </c>
      <c r="R10" s="15">
        <f t="shared" si="0"/>
        <v>44.901151306210309</v>
      </c>
    </row>
    <row r="11" spans="1:18" ht="15" hidden="1" outlineLevel="1" x14ac:dyDescent="0.2">
      <c r="A11">
        <f t="shared" si="1"/>
        <v>8</v>
      </c>
      <c r="B11" s="1">
        <f>'T20 Base'!B9</f>
        <v>0</v>
      </c>
      <c r="C11" s="6">
        <v>309.89064811787983</v>
      </c>
      <c r="D11" s="6">
        <v>150.87276972289789</v>
      </c>
      <c r="E11" s="6">
        <v>144.5202045497029</v>
      </c>
      <c r="F11" s="6">
        <v>146.94653652760599</v>
      </c>
      <c r="G11" s="6">
        <v>307.62780971693962</v>
      </c>
      <c r="H11" s="6">
        <v>314.44534791736675</v>
      </c>
      <c r="I11" s="6">
        <v>305.01336325314804</v>
      </c>
      <c r="J11" s="6">
        <v>141.45179796356038</v>
      </c>
      <c r="K11" s="6">
        <v>143.792591045454</v>
      </c>
      <c r="L11" s="6">
        <v>137.91660294720486</v>
      </c>
      <c r="M11" s="6">
        <v>301.37181343486327</v>
      </c>
      <c r="N11" s="6">
        <v>302.92126980893568</v>
      </c>
      <c r="O11" s="6">
        <v>299.01758242959897</v>
      </c>
      <c r="P11" s="6">
        <v>135.07919523179348</v>
      </c>
      <c r="Q11" s="6">
        <v>297.13611991771103</v>
      </c>
      <c r="R11" s="15">
        <f t="shared" si="0"/>
        <v>47.401310440683531</v>
      </c>
    </row>
    <row r="12" spans="1:18" ht="15" hidden="1" outlineLevel="1" x14ac:dyDescent="0.2">
      <c r="A12">
        <f t="shared" si="1"/>
        <v>9</v>
      </c>
      <c r="B12" s="1">
        <f>'T20 Base'!B10</f>
        <v>0</v>
      </c>
      <c r="C12" s="6">
        <v>315.36549255009191</v>
      </c>
      <c r="D12" s="6">
        <v>159.90406755553042</v>
      </c>
      <c r="E12" s="6">
        <v>152.74548463753814</v>
      </c>
      <c r="F12" s="6">
        <v>155.48183651691019</v>
      </c>
      <c r="G12" s="6">
        <v>312.80813010748261</v>
      </c>
      <c r="H12" s="6">
        <v>308.04027344297913</v>
      </c>
      <c r="I12" s="6">
        <v>309.85706642838312</v>
      </c>
      <c r="J12" s="6">
        <v>149.28642994889285</v>
      </c>
      <c r="K12" s="6">
        <v>151.92641223038865</v>
      </c>
      <c r="L12" s="6">
        <v>145.30474332446497</v>
      </c>
      <c r="M12" s="6">
        <v>305.7400111585369</v>
      </c>
      <c r="N12" s="6">
        <v>307.49250896122146</v>
      </c>
      <c r="O12" s="6">
        <v>303.0827829094813</v>
      </c>
      <c r="P12" s="6">
        <v>142.1059332138702</v>
      </c>
      <c r="Q12" s="6">
        <v>300.95607028670702</v>
      </c>
      <c r="R12" s="15">
        <f t="shared" si="0"/>
        <v>50.186586275014271</v>
      </c>
    </row>
    <row r="13" spans="1:18" ht="15" hidden="1" outlineLevel="1" x14ac:dyDescent="0.2">
      <c r="A13">
        <f t="shared" si="1"/>
        <v>10</v>
      </c>
      <c r="B13" s="1">
        <f>'T20 Base'!B11</f>
        <v>0</v>
      </c>
      <c r="C13" s="6">
        <v>321.34040677733975</v>
      </c>
      <c r="D13" s="6">
        <v>169.60958824855652</v>
      </c>
      <c r="E13" s="6">
        <v>161.59830804355056</v>
      </c>
      <c r="F13" s="6">
        <v>164.66263516513882</v>
      </c>
      <c r="G13" s="6">
        <v>318.4703870717446</v>
      </c>
      <c r="H13" s="6">
        <v>313.12186377680308</v>
      </c>
      <c r="I13" s="6">
        <v>315.16198432551312</v>
      </c>
      <c r="J13" s="6">
        <v>157.72598448089721</v>
      </c>
      <c r="K13" s="6">
        <v>160.68248031025232</v>
      </c>
      <c r="L13" s="6">
        <v>153.27196323613734</v>
      </c>
      <c r="M13" s="6">
        <v>310.54015727840988</v>
      </c>
      <c r="N13" s="6">
        <v>312.50819249958676</v>
      </c>
      <c r="O13" s="6">
        <v>307.5612862454164</v>
      </c>
      <c r="P13" s="6">
        <v>149.6908356820903</v>
      </c>
      <c r="Q13" s="6">
        <v>305.17423342203585</v>
      </c>
      <c r="R13" s="15">
        <f t="shared" si="0"/>
        <v>53.18145321485374</v>
      </c>
    </row>
    <row r="14" spans="1:18" ht="15" hidden="1" outlineLevel="1" x14ac:dyDescent="0.2">
      <c r="A14">
        <f t="shared" si="1"/>
        <v>11</v>
      </c>
      <c r="B14" s="1">
        <f>'T20 Base'!B12</f>
        <v>0</v>
      </c>
      <c r="C14" s="6">
        <v>327.84147638644043</v>
      </c>
      <c r="D14" s="6">
        <v>180.03978322081267</v>
      </c>
      <c r="E14" s="6">
        <v>171.21078121787991</v>
      </c>
      <c r="F14" s="6">
        <v>174.53543223677596</v>
      </c>
      <c r="G14" s="6">
        <v>324.63821459297975</v>
      </c>
      <c r="H14" s="6">
        <v>318.73171610308583</v>
      </c>
      <c r="I14" s="6">
        <v>320.94895004739931</v>
      </c>
      <c r="J14" s="6">
        <v>166.89639878911893</v>
      </c>
      <c r="K14" s="6">
        <v>170.10411126330052</v>
      </c>
      <c r="L14" s="6">
        <v>161.93714507099307</v>
      </c>
      <c r="M14" s="6">
        <v>315.84793509897582</v>
      </c>
      <c r="N14" s="6">
        <v>317.98688735377431</v>
      </c>
      <c r="O14" s="6">
        <v>312.5238245782279</v>
      </c>
      <c r="P14" s="6">
        <v>157.9470772957701</v>
      </c>
      <c r="Q14" s="6">
        <v>309.85733445224707</v>
      </c>
      <c r="R14" s="15">
        <f t="shared" si="0"/>
        <v>56.401235139127941</v>
      </c>
    </row>
    <row r="15" spans="1:18" ht="15" hidden="1" outlineLevel="1" x14ac:dyDescent="0.2">
      <c r="A15">
        <f t="shared" si="1"/>
        <v>12</v>
      </c>
      <c r="B15" s="1">
        <f>'T20 Base'!B13</f>
        <v>0</v>
      </c>
      <c r="C15" s="6">
        <v>334.46087938690209</v>
      </c>
      <c r="D15" s="6">
        <v>190.83236073008246</v>
      </c>
      <c r="E15" s="6">
        <v>181.13296855032428</v>
      </c>
      <c r="F15" s="6">
        <v>184.73078648620026</v>
      </c>
      <c r="G15" s="6">
        <v>330.89935569418856</v>
      </c>
      <c r="H15" s="6">
        <v>324.3970699153632</v>
      </c>
      <c r="I15" s="6">
        <v>326.80063883837124</v>
      </c>
      <c r="J15" s="6">
        <v>176.34476589845806</v>
      </c>
      <c r="K15" s="6">
        <v>179.81608216353828</v>
      </c>
      <c r="L15" s="6">
        <v>170.84398822091183</v>
      </c>
      <c r="M15" s="6">
        <v>321.18840216819194</v>
      </c>
      <c r="N15" s="6">
        <v>323.50716759912928</v>
      </c>
      <c r="O15" s="6">
        <v>317.49298383290386</v>
      </c>
      <c r="P15" s="6">
        <v>166.41561241318939</v>
      </c>
      <c r="Q15" s="6">
        <v>314.52595953015026</v>
      </c>
      <c r="R15" s="15">
        <f t="shared" si="0"/>
        <v>59.728796895609179</v>
      </c>
    </row>
    <row r="16" spans="1:18" ht="15" hidden="1" outlineLevel="1" x14ac:dyDescent="0.2">
      <c r="A16">
        <f t="shared" si="1"/>
        <v>13</v>
      </c>
      <c r="B16" s="1">
        <f>'T20 Base'!B14</f>
        <v>0</v>
      </c>
      <c r="C16" s="6">
        <v>341.42260990228874</v>
      </c>
      <c r="D16" s="6">
        <v>202.24409799238092</v>
      </c>
      <c r="E16" s="6">
        <v>191.60986314087287</v>
      </c>
      <c r="F16" s="6">
        <v>195.49999174743101</v>
      </c>
      <c r="G16" s="6">
        <v>337.47432536976169</v>
      </c>
      <c r="H16" s="6">
        <v>340.61708560966633</v>
      </c>
      <c r="I16" s="6">
        <v>332.9335907098972</v>
      </c>
      <c r="J16" s="6">
        <v>186.31184689527555</v>
      </c>
      <c r="K16" s="6">
        <v>190.06523338034958</v>
      </c>
      <c r="L16" s="6">
        <v>180.22841944000604</v>
      </c>
      <c r="M16" s="6">
        <v>326.770635083831</v>
      </c>
      <c r="N16" s="6">
        <v>329.28235694282478</v>
      </c>
      <c r="O16" s="6">
        <v>322.67434232042467</v>
      </c>
      <c r="P16" s="6">
        <v>175.32845679450702</v>
      </c>
      <c r="Q16" s="6">
        <v>319.38285633362466</v>
      </c>
      <c r="R16" s="15">
        <f t="shared" si="0"/>
        <v>63.245050728458551</v>
      </c>
    </row>
    <row r="17" spans="1:19" ht="15" hidden="1" outlineLevel="1" x14ac:dyDescent="0.2">
      <c r="A17">
        <f t="shared" si="1"/>
        <v>14</v>
      </c>
      <c r="B17" s="1">
        <f>'T20 Base'!B15</f>
        <v>0</v>
      </c>
      <c r="C17" s="6">
        <v>348.43559848107446</v>
      </c>
      <c r="D17" s="6">
        <v>213.99207727636372</v>
      </c>
      <c r="E17" s="6">
        <v>202.35579241558628</v>
      </c>
      <c r="F17" s="6">
        <v>206.55818544969031</v>
      </c>
      <c r="G17" s="6">
        <v>344.07073069278511</v>
      </c>
      <c r="H17" s="6">
        <v>336.23620322776401</v>
      </c>
      <c r="I17" s="6">
        <v>339.05390224170475</v>
      </c>
      <c r="J17" s="6">
        <v>196.51043735051903</v>
      </c>
      <c r="K17" s="6">
        <v>200.56514004306374</v>
      </c>
      <c r="L17" s="6">
        <v>189.80148739855088</v>
      </c>
      <c r="M17" s="6">
        <v>332.29891258661104</v>
      </c>
      <c r="N17" s="6">
        <v>335.01733100541941</v>
      </c>
      <c r="O17" s="6">
        <v>327.77081091000525</v>
      </c>
      <c r="P17" s="6">
        <v>184.39524817119536</v>
      </c>
      <c r="Q17" s="6">
        <v>324.12982990465827</v>
      </c>
      <c r="R17" s="15">
        <f t="shared" si="0"/>
        <v>66.859251594892882</v>
      </c>
    </row>
    <row r="18" spans="1:19" ht="15" hidden="1" outlineLevel="1" x14ac:dyDescent="0.2">
      <c r="A18">
        <f t="shared" si="1"/>
        <v>15</v>
      </c>
      <c r="B18" s="1">
        <f>'T20 Base'!B16</f>
        <v>0</v>
      </c>
      <c r="C18" s="6">
        <v>355.44047446783293</v>
      </c>
      <c r="D18" s="6">
        <v>226.05842064836455</v>
      </c>
      <c r="E18" s="6">
        <v>213.34299470071579</v>
      </c>
      <c r="F18" s="6">
        <v>217.88038772928522</v>
      </c>
      <c r="G18" s="6">
        <v>350.62468633046757</v>
      </c>
      <c r="H18" s="6">
        <v>353.04818150725384</v>
      </c>
      <c r="I18" s="6">
        <v>345.09253015687824</v>
      </c>
      <c r="J18" s="6">
        <v>206.9071298101841</v>
      </c>
      <c r="K18" s="6">
        <v>211.28507728366935</v>
      </c>
      <c r="L18" s="6">
        <v>199.523343895436</v>
      </c>
      <c r="M18" s="6">
        <v>337.69807969793044</v>
      </c>
      <c r="N18" s="6">
        <v>340.63887316903748</v>
      </c>
      <c r="O18" s="6">
        <v>332.70254778294941</v>
      </c>
      <c r="P18" s="6">
        <v>193.57091456636593</v>
      </c>
      <c r="Q18" s="6">
        <v>328.68324613321818</v>
      </c>
      <c r="R18" s="15">
        <f t="shared" si="0"/>
        <v>70.564270951335558</v>
      </c>
    </row>
    <row r="19" spans="1:19" ht="15" hidden="1" outlineLevel="1" x14ac:dyDescent="0.2">
      <c r="A19">
        <f t="shared" si="1"/>
        <v>16</v>
      </c>
      <c r="B19" s="1">
        <f>'T20 Base'!B17</f>
        <v>0</v>
      </c>
      <c r="C19" s="6">
        <v>361.81610200008254</v>
      </c>
      <c r="D19" s="6">
        <v>237.83983919721254</v>
      </c>
      <c r="E19" s="6">
        <v>223.96307781260873</v>
      </c>
      <c r="F19" s="6">
        <v>228.85967524295702</v>
      </c>
      <c r="G19" s="6">
        <v>356.51264415094158</v>
      </c>
      <c r="H19" s="6">
        <v>347.12717640874121</v>
      </c>
      <c r="I19" s="6">
        <v>350.42317220262049</v>
      </c>
      <c r="J19" s="6">
        <v>216.89065838891011</v>
      </c>
      <c r="K19" s="6">
        <v>221.6151885913217</v>
      </c>
      <c r="L19" s="6">
        <v>208.77939633917018</v>
      </c>
      <c r="M19" s="6">
        <v>342.33854935282801</v>
      </c>
      <c r="N19" s="6">
        <v>345.51845421705758</v>
      </c>
      <c r="O19" s="6">
        <v>336.83746831912356</v>
      </c>
      <c r="P19" s="6">
        <v>202.23822333075097</v>
      </c>
      <c r="Q19" s="6">
        <v>332.40900068197249</v>
      </c>
      <c r="R19" s="15">
        <f t="shared" si="0"/>
        <v>74.1667075479087</v>
      </c>
    </row>
    <row r="20" spans="1:19" ht="15" hidden="1" outlineLevel="1" x14ac:dyDescent="0.2">
      <c r="A20">
        <f t="shared" si="1"/>
        <v>17</v>
      </c>
      <c r="B20" s="1">
        <f>'T20 Base'!B18</f>
        <v>0</v>
      </c>
      <c r="C20" s="6">
        <v>367.23485609656154</v>
      </c>
      <c r="D20" s="6">
        <v>249.04817113137304</v>
      </c>
      <c r="E20" s="6">
        <v>233.91794730299617</v>
      </c>
      <c r="F20" s="6">
        <v>239.20074216511122</v>
      </c>
      <c r="G20" s="6">
        <v>361.4023700843693</v>
      </c>
      <c r="H20" s="6">
        <v>351.14514369291589</v>
      </c>
      <c r="I20" s="6">
        <v>354.7083295476238</v>
      </c>
      <c r="J20" s="6">
        <v>226.15722452053603</v>
      </c>
      <c r="K20" s="6">
        <v>231.25437962422302</v>
      </c>
      <c r="L20" s="6">
        <v>217.25942418497027</v>
      </c>
      <c r="M20" s="6">
        <v>345.87658995220914</v>
      </c>
      <c r="N20" s="6">
        <v>349.3143163189871</v>
      </c>
      <c r="O20" s="6">
        <v>339.82705906900696</v>
      </c>
      <c r="P20" s="6">
        <v>210.08169424157344</v>
      </c>
      <c r="Q20" s="6">
        <v>334.95473622711427</v>
      </c>
      <c r="R20" s="15">
        <f t="shared" si="0"/>
        <v>77.573102233171753</v>
      </c>
    </row>
    <row r="21" spans="1:19" ht="15" collapsed="1" x14ac:dyDescent="0.2">
      <c r="A21">
        <f t="shared" si="1"/>
        <v>18</v>
      </c>
      <c r="B21" s="1">
        <f>'T20 Base'!B19</f>
        <v>-3448.9250082275048</v>
      </c>
      <c r="C21" s="6">
        <v>-2347.455712553889</v>
      </c>
      <c r="D21" s="6">
        <v>-3328.6203809148469</v>
      </c>
      <c r="E21" s="6">
        <v>-3117.3019429759329</v>
      </c>
      <c r="F21" s="6">
        <v>-3191.0932405846265</v>
      </c>
      <c r="G21" s="6">
        <v>-2265.4847997937245</v>
      </c>
      <c r="H21" s="6">
        <v>-2121.8069507337314</v>
      </c>
      <c r="I21" s="6">
        <v>-2171.7869024059187</v>
      </c>
      <c r="J21" s="6">
        <v>-3008.5297277169393</v>
      </c>
      <c r="K21" s="6">
        <v>-3079.7539789329494</v>
      </c>
      <c r="L21" s="6">
        <v>-2884.1890741190846</v>
      </c>
      <c r="M21" s="6">
        <v>-2047.6990937201281</v>
      </c>
      <c r="N21" s="6">
        <v>-2095.9370004557959</v>
      </c>
      <c r="O21" s="6">
        <v>-1962.9906169326932</v>
      </c>
      <c r="P21" s="6">
        <v>-2783.5277719911364</v>
      </c>
      <c r="Q21" s="6">
        <v>-1894.4189266131282</v>
      </c>
      <c r="R21" s="15">
        <f>SUMPRODUCT($B$2:$Q$2,B21:Q21)</f>
        <v>-3383.0257034336537</v>
      </c>
      <c r="S21" s="6" t="b">
        <f>R21&lt;B21</f>
        <v>0</v>
      </c>
    </row>
    <row r="22" spans="1:19" ht="15" x14ac:dyDescent="0.2">
      <c r="A22">
        <f t="shared" si="1"/>
        <v>19</v>
      </c>
      <c r="B22" s="1">
        <f>'T20 Base'!B20</f>
        <v>-3540.7315218095655</v>
      </c>
      <c r="C22" s="6">
        <v>-2423.8746673274841</v>
      </c>
      <c r="D22" s="6">
        <v>-3417.2374960383158</v>
      </c>
      <c r="E22" s="6">
        <v>-3202.2958344859944</v>
      </c>
      <c r="F22" s="6">
        <v>-3276.0632197028317</v>
      </c>
      <c r="G22" s="6">
        <v>-2339.2425575188308</v>
      </c>
      <c r="H22" s="6">
        <v>-2192.272842503658</v>
      </c>
      <c r="I22" s="6">
        <v>-2242.5020988060223</v>
      </c>
      <c r="J22" s="6">
        <v>-3090.5687904884107</v>
      </c>
      <c r="K22" s="6">
        <v>-3161.7704092954577</v>
      </c>
      <c r="L22" s="6">
        <v>-2962.8494226920088</v>
      </c>
      <c r="M22" s="6">
        <v>-2115.7099160183129</v>
      </c>
      <c r="N22" s="6">
        <v>-2164.1886915255263</v>
      </c>
      <c r="O22" s="6">
        <v>-2028.1946496213186</v>
      </c>
      <c r="P22" s="6">
        <v>-2859.452093088008</v>
      </c>
      <c r="Q22" s="6">
        <v>-1957.3504359003275</v>
      </c>
      <c r="R22" s="15">
        <f>SUMPRODUCT($B$2:$Q$2,B22:Q22)</f>
        <v>-3473.0849016514371</v>
      </c>
      <c r="S22" s="6" t="b">
        <f t="shared" ref="S22:S68" si="2">R22&lt;B22</f>
        <v>0</v>
      </c>
    </row>
    <row r="23" spans="1:19" ht="15" x14ac:dyDescent="0.2">
      <c r="A23">
        <f t="shared" si="1"/>
        <v>20</v>
      </c>
      <c r="B23" s="1">
        <f>'T20 Base'!B21</f>
        <v>-3635.5606119483364</v>
      </c>
      <c r="C23" s="6">
        <v>-2503.8835952715785</v>
      </c>
      <c r="D23" s="6">
        <v>-3508.7742582482806</v>
      </c>
      <c r="E23" s="6">
        <v>-3290.2671874242578</v>
      </c>
      <c r="F23" s="6">
        <v>-3363.8349593700723</v>
      </c>
      <c r="G23" s="6">
        <v>-2416.4663993949116</v>
      </c>
      <c r="H23" s="6">
        <v>-2266.1608466773919</v>
      </c>
      <c r="I23" s="6">
        <v>-2316.5416360954009</v>
      </c>
      <c r="J23" s="6">
        <v>-3175.483522505328</v>
      </c>
      <c r="K23" s="6">
        <v>-3246.4929881852909</v>
      </c>
      <c r="L23" s="6">
        <v>-3044.2688926738197</v>
      </c>
      <c r="M23" s="6">
        <v>-2187.0245581766931</v>
      </c>
      <c r="N23" s="6">
        <v>-2235.6498782893536</v>
      </c>
      <c r="O23" s="6">
        <v>-2096.5671795069579</v>
      </c>
      <c r="P23" s="6">
        <v>-2938.0410375265174</v>
      </c>
      <c r="Q23" s="6">
        <v>-2023.3408131066465</v>
      </c>
      <c r="R23" s="15">
        <f t="shared" si="0"/>
        <v>-3566.1102450641606</v>
      </c>
      <c r="S23" s="6" t="b">
        <f t="shared" si="2"/>
        <v>0</v>
      </c>
    </row>
    <row r="24" spans="1:19" ht="15" x14ac:dyDescent="0.2">
      <c r="A24">
        <f t="shared" si="1"/>
        <v>21</v>
      </c>
      <c r="B24" s="1">
        <f>'T20 Base'!B22</f>
        <v>-3743.0208809567916</v>
      </c>
      <c r="C24" s="6">
        <v>-2593.9112802666332</v>
      </c>
      <c r="D24" s="6">
        <v>-3612.5053087110659</v>
      </c>
      <c r="E24" s="6">
        <v>-3391.9728509860115</v>
      </c>
      <c r="F24" s="6">
        <v>-3463.3012238383189</v>
      </c>
      <c r="G24" s="6">
        <v>-2503.3612470902012</v>
      </c>
      <c r="H24" s="6">
        <v>-2350.7906335625044</v>
      </c>
      <c r="I24" s="6">
        <v>-2399.8544919817296</v>
      </c>
      <c r="J24" s="6">
        <v>-3273.6567630261975</v>
      </c>
      <c r="K24" s="6">
        <v>-3342.5052364517564</v>
      </c>
      <c r="L24" s="6">
        <v>-3138.402663909415</v>
      </c>
      <c r="M24" s="6">
        <v>-2268.7077257782394</v>
      </c>
      <c r="N24" s="6">
        <v>-2316.0623045622401</v>
      </c>
      <c r="O24" s="6">
        <v>-2174.8814154975503</v>
      </c>
      <c r="P24" s="6">
        <v>-3028.9034768147021</v>
      </c>
      <c r="Q24" s="6">
        <v>-2098.9272523137256</v>
      </c>
      <c r="R24" s="15">
        <f t="shared" si="0"/>
        <v>-3671.5273781043693</v>
      </c>
      <c r="S24" s="6" t="b">
        <f t="shared" si="2"/>
        <v>0</v>
      </c>
    </row>
    <row r="25" spans="1:19" ht="15" x14ac:dyDescent="0.2">
      <c r="A25">
        <f t="shared" si="1"/>
        <v>22</v>
      </c>
      <c r="B25" s="1">
        <f>'T20 Base'!B23</f>
        <v>-3867.9797806212468</v>
      </c>
      <c r="C25" s="6">
        <v>-2697.4921564184647</v>
      </c>
      <c r="D25" s="6">
        <v>-3733.1295539976904</v>
      </c>
      <c r="E25" s="6">
        <v>-3510.1183665545232</v>
      </c>
      <c r="F25" s="6">
        <v>-3578.968136087844</v>
      </c>
      <c r="G25" s="6">
        <v>-2603.3388107677974</v>
      </c>
      <c r="H25" s="6">
        <v>-2448.1336400428663</v>
      </c>
      <c r="I25" s="6">
        <v>-2495.7120338436316</v>
      </c>
      <c r="J25" s="6">
        <v>-3387.7004529368651</v>
      </c>
      <c r="K25" s="6">
        <v>-3454.1571174376104</v>
      </c>
      <c r="L25" s="6">
        <v>-3247.7556086415802</v>
      </c>
      <c r="M25" s="6">
        <v>-2362.6624669031626</v>
      </c>
      <c r="N25" s="6">
        <v>-2408.5836799199101</v>
      </c>
      <c r="O25" s="6">
        <v>-2264.9621929221166</v>
      </c>
      <c r="P25" s="6">
        <v>-3134.4575489841304</v>
      </c>
      <c r="Q25" s="6">
        <v>-2185.8712431183471</v>
      </c>
      <c r="R25" s="15">
        <f t="shared" si="0"/>
        <v>-3794.111403912962</v>
      </c>
      <c r="S25" s="6" t="b">
        <f t="shared" si="2"/>
        <v>0</v>
      </c>
    </row>
    <row r="26" spans="1:19" ht="15" x14ac:dyDescent="0.2">
      <c r="A26">
        <f t="shared" si="1"/>
        <v>23</v>
      </c>
      <c r="B26" s="1">
        <f>'T20 Base'!B24</f>
        <v>-4018.6987337850278</v>
      </c>
      <c r="C26" s="6">
        <v>-2820.2853152458488</v>
      </c>
      <c r="D26" s="6">
        <v>-3878.6217698839441</v>
      </c>
      <c r="E26" s="6">
        <v>-3652.0733376534426</v>
      </c>
      <c r="F26" s="6">
        <v>-3718.482654055988</v>
      </c>
      <c r="G26" s="6">
        <v>-2721.8614211521535</v>
      </c>
      <c r="H26" s="6">
        <v>-2563.2377833545966</v>
      </c>
      <c r="I26" s="6">
        <v>-2609.3516072290881</v>
      </c>
      <c r="J26" s="6">
        <v>-3524.7283235849145</v>
      </c>
      <c r="K26" s="6">
        <v>-3588.8300886571756</v>
      </c>
      <c r="L26" s="6">
        <v>-3379.1488503941168</v>
      </c>
      <c r="M26" s="6">
        <v>-2473.7611028762931</v>
      </c>
      <c r="N26" s="6">
        <v>-2518.2691621291833</v>
      </c>
      <c r="O26" s="6">
        <v>-2371.481056358552</v>
      </c>
      <c r="P26" s="6">
        <v>-3261.2874054994886</v>
      </c>
      <c r="Q26" s="6">
        <v>-2288.6817516386018</v>
      </c>
      <c r="R26" s="15">
        <f t="shared" si="0"/>
        <v>-3941.9666983538887</v>
      </c>
      <c r="S26" s="6" t="b">
        <f t="shared" si="2"/>
        <v>0</v>
      </c>
    </row>
    <row r="27" spans="1:19" ht="15" x14ac:dyDescent="0.2">
      <c r="A27">
        <f t="shared" si="1"/>
        <v>24</v>
      </c>
      <c r="B27" s="1">
        <f>'T20 Base'!B25</f>
        <v>-4202.541607973998</v>
      </c>
      <c r="C27" s="6">
        <v>-2967.6178885034706</v>
      </c>
      <c r="D27" s="6">
        <v>-4056.0910400412795</v>
      </c>
      <c r="E27" s="6">
        <v>-3824.5467605673593</v>
      </c>
      <c r="F27" s="6">
        <v>-3888.6624192135673</v>
      </c>
      <c r="G27" s="6">
        <v>-2864.0713755725528</v>
      </c>
      <c r="H27" s="6">
        <v>-2700.9596769284994</v>
      </c>
      <c r="I27" s="6">
        <v>-2745.7041272625684</v>
      </c>
      <c r="J27" s="6">
        <v>-3691.217044290453</v>
      </c>
      <c r="K27" s="6">
        <v>-3753.105701831751</v>
      </c>
      <c r="L27" s="6">
        <v>-3538.7933221423864</v>
      </c>
      <c r="M27" s="6">
        <v>-2606.6916280077353</v>
      </c>
      <c r="N27" s="6">
        <v>-2649.8784672063225</v>
      </c>
      <c r="O27" s="6">
        <v>-2498.9331720106925</v>
      </c>
      <c r="P27" s="6">
        <v>-3415.38872719144</v>
      </c>
      <c r="Q27" s="6">
        <v>-2411.6977796402452</v>
      </c>
      <c r="R27" s="15">
        <f t="shared" si="0"/>
        <v>-4122.3175247258177</v>
      </c>
      <c r="S27" s="6" t="b">
        <f t="shared" si="2"/>
        <v>0</v>
      </c>
    </row>
    <row r="28" spans="1:19" ht="15" x14ac:dyDescent="0.2">
      <c r="A28">
        <f t="shared" si="1"/>
        <v>25</v>
      </c>
      <c r="B28" s="1">
        <f>'T20 Base'!B26</f>
        <v>-4431.239993798702</v>
      </c>
      <c r="C28" s="6">
        <v>-3147.7736987044359</v>
      </c>
      <c r="D28" s="6">
        <v>-4276.8627635227031</v>
      </c>
      <c r="E28" s="6">
        <v>-4038.1677354029925</v>
      </c>
      <c r="F28" s="6">
        <v>-4100.3682219865814</v>
      </c>
      <c r="G28" s="6">
        <v>-3037.9649345864618</v>
      </c>
      <c r="H28" s="6">
        <v>-2868.8088425906335</v>
      </c>
      <c r="I28" s="6">
        <v>-2912.4370025311473</v>
      </c>
      <c r="J28" s="6">
        <v>-3897.4273960648611</v>
      </c>
      <c r="K28" s="6">
        <v>-3957.4684001884461</v>
      </c>
      <c r="L28" s="6">
        <v>-3736.5285420244759</v>
      </c>
      <c r="M28" s="6">
        <v>-2768.7027206730208</v>
      </c>
      <c r="N28" s="6">
        <v>-2810.8126752768753</v>
      </c>
      <c r="O28" s="6">
        <v>-2654.2689354361187</v>
      </c>
      <c r="P28" s="6">
        <v>-3606.2598171764835</v>
      </c>
      <c r="Q28" s="6">
        <v>-2561.6281624817962</v>
      </c>
      <c r="R28" s="15">
        <f t="shared" si="0"/>
        <v>-4346.6729140679154</v>
      </c>
      <c r="S28" s="6" t="b">
        <f t="shared" si="2"/>
        <v>0</v>
      </c>
    </row>
    <row r="29" spans="1:19" ht="15" x14ac:dyDescent="0.2">
      <c r="A29">
        <f t="shared" si="1"/>
        <v>26</v>
      </c>
      <c r="B29" s="1">
        <f>'T20 Base'!B27</f>
        <v>-4708.4619829129051</v>
      </c>
      <c r="C29" s="6">
        <v>-3363.7421873487092</v>
      </c>
      <c r="D29" s="6">
        <v>-4544.4799648406306</v>
      </c>
      <c r="E29" s="6">
        <v>-4296.3148057348653</v>
      </c>
      <c r="F29" s="6">
        <v>-4356.9998609328595</v>
      </c>
      <c r="G29" s="6">
        <v>-3246.4288531558777</v>
      </c>
      <c r="H29" s="6">
        <v>-3069.5363160512115</v>
      </c>
      <c r="I29" s="6">
        <v>-3112.3194603229736</v>
      </c>
      <c r="J29" s="6">
        <v>-4146.6224953654946</v>
      </c>
      <c r="K29" s="6">
        <v>-4205.2018304284084</v>
      </c>
      <c r="L29" s="6">
        <v>-3975.4854610635102</v>
      </c>
      <c r="M29" s="6">
        <v>-2962.4507821670531</v>
      </c>
      <c r="N29" s="6">
        <v>-3003.7457555230735</v>
      </c>
      <c r="O29" s="6">
        <v>-2840.0364483965604</v>
      </c>
      <c r="P29" s="6">
        <v>-3836.9244606369334</v>
      </c>
      <c r="Q29" s="6">
        <v>-2740.9332329505201</v>
      </c>
      <c r="R29" s="15">
        <f t="shared" si="0"/>
        <v>-4618.6323930230137</v>
      </c>
      <c r="S29" s="6" t="b">
        <f t="shared" si="2"/>
        <v>0</v>
      </c>
    </row>
    <row r="30" spans="1:19" ht="15" x14ac:dyDescent="0.2">
      <c r="A30">
        <f t="shared" si="1"/>
        <v>27</v>
      </c>
      <c r="B30" s="1">
        <f>'T20 Base'!B28</f>
        <v>-5034.9975459049929</v>
      </c>
      <c r="C30" s="6">
        <v>-3616.5705690977979</v>
      </c>
      <c r="D30" s="6">
        <v>-4859.7081104285744</v>
      </c>
      <c r="E30" s="6">
        <v>-4599.7703046118559</v>
      </c>
      <c r="F30" s="6">
        <v>-4659.2945213126914</v>
      </c>
      <c r="G30" s="6">
        <v>-3490.4756236021585</v>
      </c>
      <c r="H30" s="6">
        <v>-3304.1415903513048</v>
      </c>
      <c r="I30" s="6">
        <v>-3346.3241400961483</v>
      </c>
      <c r="J30" s="6">
        <v>-4439.5599887915168</v>
      </c>
      <c r="K30" s="6">
        <v>-4497.0200715742985</v>
      </c>
      <c r="L30" s="6">
        <v>-4256.393275653033</v>
      </c>
      <c r="M30" s="6">
        <v>-3188.9019725736021</v>
      </c>
      <c r="N30" s="6">
        <v>-3229.617958452985</v>
      </c>
      <c r="O30" s="6">
        <v>-3057.163630652602</v>
      </c>
      <c r="P30" s="6">
        <v>-4108.0886416736803</v>
      </c>
      <c r="Q30" s="6">
        <v>-2950.5098463028494</v>
      </c>
      <c r="R30" s="15">
        <f t="shared" si="0"/>
        <v>-4938.9724493311951</v>
      </c>
      <c r="S30" s="6" t="b">
        <f t="shared" si="2"/>
        <v>0</v>
      </c>
    </row>
    <row r="31" spans="1:19" ht="15" x14ac:dyDescent="0.2">
      <c r="A31">
        <f t="shared" si="1"/>
        <v>28</v>
      </c>
      <c r="B31" s="1">
        <f>'T20 Base'!B29</f>
        <v>-5401.5981249037841</v>
      </c>
      <c r="C31" s="6">
        <v>-3900.667153896688</v>
      </c>
      <c r="D31" s="6">
        <v>-5213.62351336743</v>
      </c>
      <c r="E31" s="6">
        <v>-4940.3379299129929</v>
      </c>
      <c r="F31" s="6">
        <v>-4998.6996958142427</v>
      </c>
      <c r="G31" s="6">
        <v>-3764.7103602446728</v>
      </c>
      <c r="H31" s="6">
        <v>-3567.6933210771554</v>
      </c>
      <c r="I31" s="6">
        <v>-3609.2809794090649</v>
      </c>
      <c r="J31" s="6">
        <v>-4768.3315523989313</v>
      </c>
      <c r="K31" s="6">
        <v>-4824.6709603161471</v>
      </c>
      <c r="L31" s="6">
        <v>-4571.6726834406509</v>
      </c>
      <c r="M31" s="6">
        <v>-3443.298528202673</v>
      </c>
      <c r="N31" s="6">
        <v>-3483.4411128061683</v>
      </c>
      <c r="O31" s="6">
        <v>-3301.0910100924875</v>
      </c>
      <c r="P31" s="6">
        <v>-4412.4392843653795</v>
      </c>
      <c r="Q31" s="6">
        <v>-3185.9589551085564</v>
      </c>
      <c r="R31" s="15">
        <f t="shared" si="0"/>
        <v>-5298.6224352479239</v>
      </c>
      <c r="S31" s="6" t="b">
        <f t="shared" si="2"/>
        <v>0</v>
      </c>
    </row>
    <row r="32" spans="1:19" ht="15" x14ac:dyDescent="0.2">
      <c r="A32">
        <f t="shared" si="1"/>
        <v>29</v>
      </c>
      <c r="B32" s="1">
        <f>'T20 Base'!B30</f>
        <v>-5813.7202494511812</v>
      </c>
      <c r="C32" s="6">
        <v>-4220.4571527066528</v>
      </c>
      <c r="D32" s="6">
        <v>-5611.4975017310626</v>
      </c>
      <c r="E32" s="6">
        <v>-5323.0756702839881</v>
      </c>
      <c r="F32" s="6">
        <v>-5380.2745458456311</v>
      </c>
      <c r="G32" s="6">
        <v>-4073.4068550938759</v>
      </c>
      <c r="H32" s="6">
        <v>-3864.2888644011168</v>
      </c>
      <c r="I32" s="6">
        <v>-3905.2904147320978</v>
      </c>
      <c r="J32" s="6">
        <v>-5137.8230696225728</v>
      </c>
      <c r="K32" s="6">
        <v>-5193.0415385389433</v>
      </c>
      <c r="L32" s="6">
        <v>-4926.01244293736</v>
      </c>
      <c r="M32" s="6">
        <v>-3729.5973471443949</v>
      </c>
      <c r="N32" s="6">
        <v>-3769.1751067411469</v>
      </c>
      <c r="O32" s="6">
        <v>-3575.6147011276748</v>
      </c>
      <c r="P32" s="6">
        <v>-4754.5052604719167</v>
      </c>
      <c r="Q32" s="6">
        <v>-3450.946336130874</v>
      </c>
      <c r="R32" s="15">
        <f t="shared" si="0"/>
        <v>-5702.9373312693506</v>
      </c>
      <c r="S32" s="6" t="b">
        <f t="shared" si="2"/>
        <v>0</v>
      </c>
    </row>
    <row r="33" spans="1:19" ht="15" x14ac:dyDescent="0.2">
      <c r="A33">
        <f t="shared" si="1"/>
        <v>30</v>
      </c>
      <c r="B33" s="1">
        <f>'T20 Base'!B31</f>
        <v>-6274.9270269366634</v>
      </c>
      <c r="C33" s="6">
        <v>-4578.9530072464377</v>
      </c>
      <c r="D33" s="6">
        <v>-6056.7742829814815</v>
      </c>
      <c r="E33" s="6">
        <v>-5751.2917425951728</v>
      </c>
      <c r="F33" s="6">
        <v>-5807.3268836668694</v>
      </c>
      <c r="G33" s="6">
        <v>-4419.4756874926707</v>
      </c>
      <c r="H33" s="6">
        <v>-4196.720897341067</v>
      </c>
      <c r="I33" s="6">
        <v>-4237.1462967579964</v>
      </c>
      <c r="J33" s="6">
        <v>-5551.2319311719739</v>
      </c>
      <c r="K33" s="6">
        <v>-5605.3288250619407</v>
      </c>
      <c r="L33" s="6">
        <v>-5322.4828507082184</v>
      </c>
      <c r="M33" s="6">
        <v>-4050.4964106821735</v>
      </c>
      <c r="N33" s="6">
        <v>-4089.5190677965707</v>
      </c>
      <c r="O33" s="6">
        <v>-3883.3241928626917</v>
      </c>
      <c r="P33" s="6">
        <v>-5137.2536590004693</v>
      </c>
      <c r="Q33" s="6">
        <v>-3747.9734577168656</v>
      </c>
      <c r="R33" s="15">
        <f t="shared" si="0"/>
        <v>-6155.4150089111436</v>
      </c>
      <c r="S33" s="6" t="b">
        <f t="shared" si="2"/>
        <v>0</v>
      </c>
    </row>
    <row r="34" spans="1:19" ht="15" x14ac:dyDescent="0.2">
      <c r="A34">
        <f t="shared" si="1"/>
        <v>31</v>
      </c>
      <c r="B34" s="1">
        <f>'T20 Base'!B32</f>
        <v>-6788.9443201750073</v>
      </c>
      <c r="C34" s="6">
        <v>-4979.4176518672057</v>
      </c>
      <c r="D34" s="6">
        <v>-6553.0563721055523</v>
      </c>
      <c r="E34" s="6">
        <v>-6230.9987531936667</v>
      </c>
      <c r="F34" s="6">
        <v>-6283.3176368996037</v>
      </c>
      <c r="G34" s="6">
        <v>-4806.069980875227</v>
      </c>
      <c r="H34" s="6">
        <v>-4570.1232468137432</v>
      </c>
      <c r="I34" s="6">
        <v>-4607.8758644770596</v>
      </c>
      <c r="J34" s="6">
        <v>-6014.3680478073211</v>
      </c>
      <c r="K34" s="6">
        <v>-6064.8786664588151</v>
      </c>
      <c r="L34" s="6">
        <v>-5766.6614850771648</v>
      </c>
      <c r="M34" s="6">
        <v>-4410.9546090644635</v>
      </c>
      <c r="N34" s="6">
        <v>-4447.3980452129063</v>
      </c>
      <c r="O34" s="6">
        <v>-4228.9780297049228</v>
      </c>
      <c r="P34" s="6">
        <v>-5566.0734821444557</v>
      </c>
      <c r="Q34" s="6">
        <v>-4081.6363823980159</v>
      </c>
      <c r="R34" s="15">
        <f t="shared" si="0"/>
        <v>-6659.7136346295347</v>
      </c>
      <c r="S34" s="6" t="b">
        <f t="shared" si="2"/>
        <v>0</v>
      </c>
    </row>
    <row r="35" spans="1:19" ht="15" x14ac:dyDescent="0.2">
      <c r="A35">
        <f t="shared" si="1"/>
        <v>32</v>
      </c>
      <c r="B35" s="1">
        <f>'T20 Base'!B33</f>
        <v>-7356.9975264394425</v>
      </c>
      <c r="C35" s="6">
        <v>-5423.3784856338407</v>
      </c>
      <c r="D35" s="6">
        <v>-7101.533385411889</v>
      </c>
      <c r="E35" s="6">
        <v>-6761.5506630666914</v>
      </c>
      <c r="F35" s="6">
        <v>-6809.3949081285364</v>
      </c>
      <c r="G35" s="6">
        <v>-5234.668262081901</v>
      </c>
      <c r="H35" s="6">
        <v>-4984.4047903939363</v>
      </c>
      <c r="I35" s="6">
        <v>-5018.9013880913099</v>
      </c>
      <c r="J35" s="6">
        <v>-6526.6131272392713</v>
      </c>
      <c r="K35" s="6">
        <v>-6572.8050790492207</v>
      </c>
      <c r="L35" s="6">
        <v>-6257.9613157893309</v>
      </c>
      <c r="M35" s="6">
        <v>-4810.8873833644338</v>
      </c>
      <c r="N35" s="6">
        <v>-4844.188461545833</v>
      </c>
      <c r="O35" s="6">
        <v>-4612.4988577430413</v>
      </c>
      <c r="P35" s="6">
        <v>-6040.4026513664285</v>
      </c>
      <c r="Q35" s="6">
        <v>-4451.863356211381</v>
      </c>
      <c r="R35" s="15">
        <f t="shared" si="0"/>
        <v>-7217.0388693586274</v>
      </c>
      <c r="S35" s="6" t="b">
        <f t="shared" si="2"/>
        <v>0</v>
      </c>
    </row>
    <row r="36" spans="1:19" ht="15" x14ac:dyDescent="0.2">
      <c r="A36">
        <f t="shared" si="1"/>
        <v>33</v>
      </c>
      <c r="B36" s="1">
        <f>'T20 Base'!B34</f>
        <v>-7985.49629647044</v>
      </c>
      <c r="C36" s="6">
        <v>-5916.2722326646162</v>
      </c>
      <c r="D36" s="6">
        <v>-7708.4017868843475</v>
      </c>
      <c r="E36" s="6">
        <v>-7348.7715317299508</v>
      </c>
      <c r="F36" s="6">
        <v>-7391.5105439127738</v>
      </c>
      <c r="G36" s="6">
        <v>-5710.5239700016618</v>
      </c>
      <c r="H36" s="6">
        <v>-5444.5135936946472</v>
      </c>
      <c r="I36" s="6">
        <v>-5475.2662228915797</v>
      </c>
      <c r="J36" s="6">
        <v>-7093.5969867012363</v>
      </c>
      <c r="K36" s="6">
        <v>-7134.8611589635275</v>
      </c>
      <c r="L36" s="6">
        <v>-6801.7893282506438</v>
      </c>
      <c r="M36" s="6">
        <v>-5255.0756427286506</v>
      </c>
      <c r="N36" s="6">
        <v>-5284.7631548822665</v>
      </c>
      <c r="O36" s="6">
        <v>-5038.4760205292932</v>
      </c>
      <c r="P36" s="6">
        <v>-6565.4671398932041</v>
      </c>
      <c r="Q36" s="6">
        <v>-4863.0882601333014</v>
      </c>
      <c r="R36" s="15">
        <f t="shared" si="0"/>
        <v>-7833.683382537286</v>
      </c>
      <c r="S36" s="6" t="b">
        <f t="shared" si="2"/>
        <v>0</v>
      </c>
    </row>
    <row r="37" spans="1:19" ht="15" x14ac:dyDescent="0.2">
      <c r="A37">
        <f t="shared" si="1"/>
        <v>34</v>
      </c>
      <c r="B37" s="1">
        <f>'T20 Base'!B35</f>
        <v>-8684.1064506290058</v>
      </c>
      <c r="C37" s="6">
        <v>-6465.9609957342855</v>
      </c>
      <c r="D37" s="6">
        <v>-8383.0040725770905</v>
      </c>
      <c r="E37" s="6">
        <v>-8001.6909065642003</v>
      </c>
      <c r="F37" s="6">
        <v>-8038.636217551868</v>
      </c>
      <c r="G37" s="6">
        <v>-6241.2333884186055</v>
      </c>
      <c r="H37" s="6">
        <v>-5957.7899941435144</v>
      </c>
      <c r="I37" s="6">
        <v>-5984.2620385712753</v>
      </c>
      <c r="J37" s="6">
        <v>-7724.0461620108254</v>
      </c>
      <c r="K37" s="6">
        <v>-7759.7174203287595</v>
      </c>
      <c r="L37" s="6">
        <v>-7406.5246197365132</v>
      </c>
      <c r="M37" s="6">
        <v>-5750.610938097926</v>
      </c>
      <c r="N37" s="6">
        <v>-5776.1666057826251</v>
      </c>
      <c r="O37" s="6">
        <v>-5513.7160278655547</v>
      </c>
      <c r="P37" s="6">
        <v>-7149.3639453009828</v>
      </c>
      <c r="Q37" s="6">
        <v>-5321.8863406204291</v>
      </c>
      <c r="R37" s="15">
        <f t="shared" si="0"/>
        <v>-8519.135615844305</v>
      </c>
      <c r="S37" s="6" t="b">
        <f t="shared" si="2"/>
        <v>0</v>
      </c>
    </row>
    <row r="38" spans="1:19" ht="15" x14ac:dyDescent="0.2">
      <c r="A38">
        <f t="shared" si="1"/>
        <v>35</v>
      </c>
      <c r="B38" s="1">
        <f>'T20 Base'!B36</f>
        <v>-9458.1694303090135</v>
      </c>
      <c r="C38" s="6">
        <v>-7077.2834592155932</v>
      </c>
      <c r="D38" s="6">
        <v>-9130.5101614666219</v>
      </c>
      <c r="E38" s="6">
        <v>-8725.3863506876951</v>
      </c>
      <c r="F38" s="6">
        <v>-8755.7444783491374</v>
      </c>
      <c r="G38" s="6">
        <v>-6831.4758130044793</v>
      </c>
      <c r="H38" s="6">
        <v>-6528.8126234588144</v>
      </c>
      <c r="I38" s="6">
        <v>-6550.3850997639893</v>
      </c>
      <c r="J38" s="6">
        <v>-8422.8739747219952</v>
      </c>
      <c r="K38" s="6">
        <v>-8452.1856142370852</v>
      </c>
      <c r="L38" s="6">
        <v>-8076.8916316601944</v>
      </c>
      <c r="M38" s="6">
        <v>-6301.9203360338915</v>
      </c>
      <c r="N38" s="6">
        <v>-6322.7462555164639</v>
      </c>
      <c r="O38" s="6">
        <v>-6042.4719675587448</v>
      </c>
      <c r="P38" s="6">
        <v>-7796.663714113587</v>
      </c>
      <c r="Q38" s="6">
        <v>-5832.369275794289</v>
      </c>
      <c r="R38" s="15">
        <f t="shared" si="0"/>
        <v>-9278.6427665634837</v>
      </c>
      <c r="S38" s="6" t="b">
        <f t="shared" si="2"/>
        <v>0</v>
      </c>
    </row>
    <row r="39" spans="1:19" ht="15" x14ac:dyDescent="0.2">
      <c r="A39">
        <f t="shared" si="1"/>
        <v>36</v>
      </c>
      <c r="B39" s="1">
        <f>'T20 Base'!B37</f>
        <v>-10318.595810351255</v>
      </c>
      <c r="C39" s="6">
        <v>-7759.3129847163864</v>
      </c>
      <c r="D39" s="6">
        <v>-9961.4708140487019</v>
      </c>
      <c r="E39" s="6">
        <v>-9530.0783206992946</v>
      </c>
      <c r="F39" s="6">
        <v>-9552.9729494702751</v>
      </c>
      <c r="G39" s="6">
        <v>-7490.0211133713947</v>
      </c>
      <c r="H39" s="6">
        <v>-7166.0720433962279</v>
      </c>
      <c r="I39" s="6">
        <v>-7182.0571961824035</v>
      </c>
      <c r="J39" s="6">
        <v>-9199.9623612695887</v>
      </c>
      <c r="K39" s="6">
        <v>-9222.06747706448</v>
      </c>
      <c r="L39" s="6">
        <v>-8822.3837459746355</v>
      </c>
      <c r="M39" s="6">
        <v>-6917.2094659109271</v>
      </c>
      <c r="N39" s="6">
        <v>-6932.6412028025034</v>
      </c>
      <c r="O39" s="6">
        <v>-6632.6227597918942</v>
      </c>
      <c r="P39" s="6">
        <v>-8516.5440315365577</v>
      </c>
      <c r="Q39" s="6">
        <v>-6402.1507168302787</v>
      </c>
      <c r="R39" s="15">
        <f t="shared" si="0"/>
        <v>-10122.917908263476</v>
      </c>
      <c r="S39" s="6" t="b">
        <f t="shared" si="2"/>
        <v>0</v>
      </c>
    </row>
    <row r="40" spans="1:19" ht="15" x14ac:dyDescent="0.2">
      <c r="A40">
        <f t="shared" si="1"/>
        <v>37</v>
      </c>
      <c r="B40" s="1">
        <f>'T20 Base'!B38</f>
        <v>-11275.084517715022</v>
      </c>
      <c r="C40" s="6">
        <v>-8520.4547893738345</v>
      </c>
      <c r="D40" s="6">
        <v>-10885.271506260553</v>
      </c>
      <c r="E40" s="6">
        <v>-10424.916334238213</v>
      </c>
      <c r="F40" s="6">
        <v>-10439.346617506215</v>
      </c>
      <c r="G40" s="6">
        <v>-8224.9972159179106</v>
      </c>
      <c r="H40" s="6">
        <v>-7877.4777732464472</v>
      </c>
      <c r="I40" s="6">
        <v>-7887.0878749854892</v>
      </c>
      <c r="J40" s="6">
        <v>-10064.16329747603</v>
      </c>
      <c r="K40" s="6">
        <v>-10078.094454922499</v>
      </c>
      <c r="L40" s="6">
        <v>-9651.5109162465287</v>
      </c>
      <c r="M40" s="6">
        <v>-7604.1257277744635</v>
      </c>
      <c r="N40" s="6">
        <v>-7613.4021519037487</v>
      </c>
      <c r="O40" s="6">
        <v>-7291.5149528704069</v>
      </c>
      <c r="P40" s="6">
        <v>-9317.2364810398904</v>
      </c>
      <c r="Q40" s="6">
        <v>-7038.3327032328298</v>
      </c>
      <c r="R40" s="15">
        <f t="shared" si="0"/>
        <v>-11061.487784170617</v>
      </c>
      <c r="S40" s="6" t="b">
        <f t="shared" si="2"/>
        <v>0</v>
      </c>
    </row>
    <row r="41" spans="1:19" ht="15" x14ac:dyDescent="0.2">
      <c r="A41">
        <f t="shared" si="1"/>
        <v>38</v>
      </c>
      <c r="B41" s="1">
        <f>'T20 Base'!B39</f>
        <v>-12327.277667629774</v>
      </c>
      <c r="C41" s="6">
        <v>-9361.6026076678045</v>
      </c>
      <c r="D41" s="6">
        <v>-11901.589074706693</v>
      </c>
      <c r="E41" s="6">
        <v>-11409.780300001861</v>
      </c>
      <c r="F41" s="6">
        <v>-11414.580086788155</v>
      </c>
      <c r="G41" s="6">
        <v>-9037.2818377942258</v>
      </c>
      <c r="H41" s="6">
        <v>-8664.0166692762887</v>
      </c>
      <c r="I41" s="6">
        <v>-8666.3352212282462</v>
      </c>
      <c r="J41" s="6">
        <v>-11015.380427461218</v>
      </c>
      <c r="K41" s="6">
        <v>-11020.01022043677</v>
      </c>
      <c r="L41" s="6">
        <v>-10564.202224668863</v>
      </c>
      <c r="M41" s="6">
        <v>-8363.6348248755439</v>
      </c>
      <c r="N41" s="6">
        <v>-8365.8702594117003</v>
      </c>
      <c r="O41" s="6">
        <v>-8020.0889097320887</v>
      </c>
      <c r="P41" s="6">
        <v>-10198.689411061359</v>
      </c>
      <c r="Q41" s="6">
        <v>-7741.8341757384296</v>
      </c>
      <c r="R41" s="15">
        <f t="shared" si="0"/>
        <v>-12094.013098222211</v>
      </c>
      <c r="S41" s="6" t="b">
        <f t="shared" si="2"/>
        <v>0</v>
      </c>
    </row>
    <row r="42" spans="1:19" ht="15" x14ac:dyDescent="0.2">
      <c r="A42">
        <f t="shared" si="1"/>
        <v>39</v>
      </c>
      <c r="B42" s="1">
        <f>'T20 Base'!B40</f>
        <v>-13479.675737618618</v>
      </c>
      <c r="C42" s="6">
        <v>-10287.308019328288</v>
      </c>
      <c r="D42" s="6">
        <v>-13014.795553058371</v>
      </c>
      <c r="E42" s="6">
        <v>-12489.02955422579</v>
      </c>
      <c r="F42" s="6">
        <v>-12482.896092964309</v>
      </c>
      <c r="G42" s="6">
        <v>-9931.287037513941</v>
      </c>
      <c r="H42" s="6">
        <v>-9530.0501774969434</v>
      </c>
      <c r="I42" s="6">
        <v>-9524.0501227769455</v>
      </c>
      <c r="J42" s="6">
        <v>-12057.846012061034</v>
      </c>
      <c r="K42" s="6">
        <v>-12051.91470769676</v>
      </c>
      <c r="L42" s="6">
        <v>-11564.542500702741</v>
      </c>
      <c r="M42" s="6">
        <v>-9199.962864572979</v>
      </c>
      <c r="N42" s="6">
        <v>-9194.1646204557164</v>
      </c>
      <c r="O42" s="6">
        <v>-8822.4145592666518</v>
      </c>
      <c r="P42" s="6">
        <v>-11164.866598039924</v>
      </c>
      <c r="Q42" s="6">
        <v>-8516.5974773765411</v>
      </c>
      <c r="R42" s="15">
        <f t="shared" si="0"/>
        <v>-13224.923418234412</v>
      </c>
      <c r="S42" s="6" t="b">
        <f t="shared" si="2"/>
        <v>0</v>
      </c>
    </row>
    <row r="43" spans="1:19" ht="15" x14ac:dyDescent="0.2">
      <c r="A43">
        <f t="shared" si="1"/>
        <v>40</v>
      </c>
      <c r="B43" s="1">
        <f>'T20 Base'!B41</f>
        <v>-14743.912734953159</v>
      </c>
      <c r="C43" s="6">
        <v>-11307.599246175705</v>
      </c>
      <c r="D43" s="6">
        <v>-14236.158184574255</v>
      </c>
      <c r="E43" s="6">
        <v>-13673.608641605862</v>
      </c>
      <c r="F43" s="6">
        <v>-13655.139237963385</v>
      </c>
      <c r="G43" s="6">
        <v>-10916.717180073805</v>
      </c>
      <c r="H43" s="6">
        <v>-10484.996914923826</v>
      </c>
      <c r="I43" s="6">
        <v>-10469.564468210692</v>
      </c>
      <c r="J43" s="6">
        <v>-13202.156873282178</v>
      </c>
      <c r="K43" s="6">
        <v>-13184.307713666158</v>
      </c>
      <c r="L43" s="6">
        <v>-12662.72811820995</v>
      </c>
      <c r="M43" s="6">
        <v>-10122.222489724702</v>
      </c>
      <c r="N43" s="6">
        <v>-10107.313806692635</v>
      </c>
      <c r="O43" s="6">
        <v>-9707.2528014590534</v>
      </c>
      <c r="P43" s="6">
        <v>-12225.637912453503</v>
      </c>
      <c r="Q43" s="6">
        <v>-9371.0972047193482</v>
      </c>
      <c r="R43" s="15">
        <f t="shared" si="0"/>
        <v>-14465.651094337392</v>
      </c>
      <c r="S43" s="6" t="b">
        <f t="shared" si="2"/>
        <v>0</v>
      </c>
    </row>
    <row r="44" spans="1:19" ht="15" x14ac:dyDescent="0.2">
      <c r="A44">
        <f t="shared" si="1"/>
        <v>41</v>
      </c>
      <c r="B44" s="1">
        <f>'T20 Base'!B42</f>
        <v>-16142.145332597842</v>
      </c>
      <c r="C44" s="6">
        <v>-12441.111121538581</v>
      </c>
      <c r="D44" s="6">
        <v>-15587.120171227287</v>
      </c>
      <c r="E44" s="6">
        <v>-14992.130686831289</v>
      </c>
      <c r="F44" s="6">
        <v>-14951.931984555129</v>
      </c>
      <c r="G44" s="6">
        <v>-12011.596085487272</v>
      </c>
      <c r="H44" s="6">
        <v>-11552.913085957789</v>
      </c>
      <c r="I44" s="6">
        <v>-11520.200200985204</v>
      </c>
      <c r="J44" s="6">
        <v>-14475.990628019128</v>
      </c>
      <c r="K44" s="6">
        <v>-14437.143226905961</v>
      </c>
      <c r="L44" s="6">
        <v>-13885.361834690171</v>
      </c>
      <c r="M44" s="6">
        <v>-11153.671336299118</v>
      </c>
      <c r="N44" s="6">
        <v>-11122.068879946391</v>
      </c>
      <c r="O44" s="6">
        <v>-10696.944844466168</v>
      </c>
      <c r="P44" s="6">
        <v>-13406.731676106889</v>
      </c>
      <c r="Q44" s="6">
        <v>-10326.929874358524</v>
      </c>
      <c r="R44" s="15">
        <f t="shared" si="0"/>
        <v>-15837.96083331449</v>
      </c>
      <c r="S44" s="6" t="b">
        <f t="shared" si="2"/>
        <v>0</v>
      </c>
    </row>
    <row r="45" spans="1:19" ht="15" x14ac:dyDescent="0.2">
      <c r="A45">
        <f t="shared" si="1"/>
        <v>42</v>
      </c>
      <c r="B45" s="1">
        <f>'T20 Base'!B43</f>
        <v>-17681.325289634078</v>
      </c>
      <c r="C45" s="6">
        <v>-13694.812425748441</v>
      </c>
      <c r="D45" s="6">
        <v>-17074.445275128754</v>
      </c>
      <c r="E45" s="6">
        <v>-16445.164647046586</v>
      </c>
      <c r="F45" s="6">
        <v>-16379.81851954492</v>
      </c>
      <c r="G45" s="6">
        <v>-13222.68709842502</v>
      </c>
      <c r="H45" s="6">
        <v>-12735.300563237884</v>
      </c>
      <c r="I45" s="6">
        <v>-12682.482566406388</v>
      </c>
      <c r="J45" s="6">
        <v>-15879.938198869155</v>
      </c>
      <c r="K45" s="6">
        <v>-15816.784010593023</v>
      </c>
      <c r="L45" s="6">
        <v>-15233.056106721931</v>
      </c>
      <c r="M45" s="6">
        <v>-12295.788286718971</v>
      </c>
      <c r="N45" s="6">
        <v>-12244.759775024388</v>
      </c>
      <c r="O45" s="6">
        <v>-11792.940749170655</v>
      </c>
      <c r="P45" s="6">
        <v>-14708.774973380852</v>
      </c>
      <c r="Q45" s="6">
        <v>-11385.520223257192</v>
      </c>
      <c r="R45" s="15">
        <f t="shared" si="0"/>
        <v>-17348.700370937619</v>
      </c>
      <c r="S45" s="6" t="b">
        <f t="shared" si="2"/>
        <v>0</v>
      </c>
    </row>
    <row r="46" spans="1:19" ht="15" x14ac:dyDescent="0.2">
      <c r="A46">
        <f t="shared" si="1"/>
        <v>43</v>
      </c>
      <c r="B46" s="1">
        <f>'T20 Base'!B44</f>
        <v>-19365.523010296805</v>
      </c>
      <c r="C46" s="6">
        <v>-15072.990126772105</v>
      </c>
      <c r="D46" s="6">
        <v>-18702.116802024193</v>
      </c>
      <c r="E46" s="6">
        <v>-18036.103308462767</v>
      </c>
      <c r="F46" s="6">
        <v>-17942.677920468697</v>
      </c>
      <c r="G46" s="6">
        <v>-14554.166426678074</v>
      </c>
      <c r="H46" s="6">
        <v>-14035.842342259582</v>
      </c>
      <c r="I46" s="6">
        <v>-13960.457824355422</v>
      </c>
      <c r="J46" s="6">
        <v>-17417.322575285838</v>
      </c>
      <c r="K46" s="6">
        <v>-17327.021101247796</v>
      </c>
      <c r="L46" s="6">
        <v>-16709.04999951514</v>
      </c>
      <c r="M46" s="6">
        <v>-13552.162135978566</v>
      </c>
      <c r="N46" s="6">
        <v>-13479.324936007601</v>
      </c>
      <c r="O46" s="6">
        <v>-12998.718673438945</v>
      </c>
      <c r="P46" s="6">
        <v>-16134.935679841625</v>
      </c>
      <c r="Q46" s="6">
        <v>-12550.25452608366</v>
      </c>
      <c r="R46" s="15">
        <f t="shared" si="0"/>
        <v>-19001.89135816889</v>
      </c>
      <c r="S46" s="6" t="b">
        <f t="shared" si="2"/>
        <v>0</v>
      </c>
    </row>
    <row r="47" spans="1:19" ht="15" x14ac:dyDescent="0.2">
      <c r="A47">
        <f t="shared" si="1"/>
        <v>44</v>
      </c>
      <c r="B47" s="1">
        <f>'T20 Base'!B45</f>
        <v>-21205.739736564228</v>
      </c>
      <c r="C47" s="6">
        <v>-16586.043891988669</v>
      </c>
      <c r="D47" s="6">
        <v>-20480.82804589548</v>
      </c>
      <c r="E47" s="6">
        <v>-19775.555080270955</v>
      </c>
      <c r="F47" s="6">
        <v>-19650.845011855097</v>
      </c>
      <c r="G47" s="6">
        <v>-16016.124185211187</v>
      </c>
      <c r="H47" s="6">
        <v>-15464.515614167613</v>
      </c>
      <c r="I47" s="6">
        <v>-15363.857654007605</v>
      </c>
      <c r="J47" s="6">
        <v>-19098.449921888354</v>
      </c>
      <c r="K47" s="6">
        <v>-18977.894059538772</v>
      </c>
      <c r="L47" s="6">
        <v>-18323.298388423311</v>
      </c>
      <c r="M47" s="6">
        <v>-14932.469508156077</v>
      </c>
      <c r="N47" s="6">
        <v>-14835.202276707061</v>
      </c>
      <c r="O47" s="6">
        <v>-14323.607560875869</v>
      </c>
      <c r="P47" s="6">
        <v>-17694.879740122662</v>
      </c>
      <c r="Q47" s="6">
        <v>-13830.177048586378</v>
      </c>
      <c r="R47" s="15">
        <f t="shared" si="0"/>
        <v>-20808.364911485143</v>
      </c>
      <c r="S47" s="6" t="b">
        <f t="shared" si="2"/>
        <v>0</v>
      </c>
    </row>
    <row r="48" spans="1:19" ht="15" x14ac:dyDescent="0.2">
      <c r="A48">
        <f t="shared" si="1"/>
        <v>45</v>
      </c>
      <c r="B48" s="1">
        <f>'T20 Base'!B46</f>
        <v>-23212.075486539405</v>
      </c>
      <c r="C48" s="6">
        <v>-18243.621553138699</v>
      </c>
      <c r="D48" s="6">
        <v>-22420.411511848339</v>
      </c>
      <c r="E48" s="6">
        <v>-21673.258791735068</v>
      </c>
      <c r="F48" s="6">
        <v>-21513.839335427325</v>
      </c>
      <c r="G48" s="6">
        <v>-17617.932088410311</v>
      </c>
      <c r="H48" s="6">
        <v>-17030.576502909356</v>
      </c>
      <c r="I48" s="6">
        <v>-16901.732962454218</v>
      </c>
      <c r="J48" s="6">
        <v>-20932.795231536777</v>
      </c>
      <c r="K48" s="6">
        <v>-20778.663436490187</v>
      </c>
      <c r="L48" s="6">
        <v>-20084.96823486713</v>
      </c>
      <c r="M48" s="6">
        <v>-16445.697565068895</v>
      </c>
      <c r="N48" s="6">
        <v>-16321.17893469059</v>
      </c>
      <c r="O48" s="6">
        <v>-15776.2824886342</v>
      </c>
      <c r="P48" s="6">
        <v>-19397.519692798203</v>
      </c>
      <c r="Q48" s="6">
        <v>-15233.706587389792</v>
      </c>
      <c r="R48" s="15">
        <f t="shared" si="0"/>
        <v>-22778.072911843821</v>
      </c>
      <c r="S48" s="6" t="b">
        <f t="shared" si="2"/>
        <v>0</v>
      </c>
    </row>
    <row r="49" spans="1:19" ht="15" x14ac:dyDescent="0.2">
      <c r="A49">
        <f t="shared" si="1"/>
        <v>46</v>
      </c>
      <c r="B49" s="1">
        <f>'T20 Base'!B47</f>
        <v>-25401.251952267135</v>
      </c>
      <c r="C49" s="6">
        <v>-20061.012550569983</v>
      </c>
      <c r="D49" s="6">
        <v>-24537.116660550517</v>
      </c>
      <c r="E49" s="6">
        <v>-23745.243915291376</v>
      </c>
      <c r="F49" s="6">
        <v>-23547.361168597599</v>
      </c>
      <c r="G49" s="6">
        <v>-19374.425259770062</v>
      </c>
      <c r="H49" s="6">
        <v>-18748.633083308479</v>
      </c>
      <c r="I49" s="6">
        <v>-18588.392782261435</v>
      </c>
      <c r="J49" s="6">
        <v>-22935.928085461903</v>
      </c>
      <c r="K49" s="6">
        <v>-22744.577553507817</v>
      </c>
      <c r="L49" s="6">
        <v>-22009.095005933403</v>
      </c>
      <c r="M49" s="6">
        <v>-18106.015251958928</v>
      </c>
      <c r="N49" s="6">
        <v>-17951.132743375198</v>
      </c>
      <c r="O49" s="6">
        <v>-17370.40438655085</v>
      </c>
      <c r="P49" s="6">
        <v>-21257.452007902488</v>
      </c>
      <c r="Q49" s="6">
        <v>-16774.088068813493</v>
      </c>
      <c r="R49" s="15">
        <f t="shared" si="0"/>
        <v>-24927.476284171255</v>
      </c>
      <c r="S49" s="6" t="b">
        <f t="shared" si="2"/>
        <v>0</v>
      </c>
    </row>
    <row r="50" spans="1:19" ht="15" x14ac:dyDescent="0.2">
      <c r="A50">
        <f t="shared" si="1"/>
        <v>47</v>
      </c>
      <c r="B50" s="1">
        <f>'T20 Base'!B48</f>
        <v>-27821.793370329888</v>
      </c>
      <c r="C50" s="6">
        <v>-22079.95315586602</v>
      </c>
      <c r="D50" s="6">
        <v>-26877.976587706002</v>
      </c>
      <c r="E50" s="6">
        <v>-26037.587513582726</v>
      </c>
      <c r="F50" s="6">
        <v>-25796.721958380349</v>
      </c>
      <c r="G50" s="6">
        <v>-21326.023685107226</v>
      </c>
      <c r="H50" s="6">
        <v>-20658.256990613907</v>
      </c>
      <c r="I50" s="6">
        <v>-20462.740447526361</v>
      </c>
      <c r="J50" s="6">
        <v>-25152.497436556459</v>
      </c>
      <c r="K50" s="6">
        <v>-24919.54065857254</v>
      </c>
      <c r="L50" s="6">
        <v>-24138.679898935377</v>
      </c>
      <c r="M50" s="6">
        <v>-19951.73771939574</v>
      </c>
      <c r="N50" s="6">
        <v>-19762.729825251576</v>
      </c>
      <c r="O50" s="6">
        <v>-19142.841430627148</v>
      </c>
      <c r="P50" s="6">
        <v>-23316.331955032809</v>
      </c>
      <c r="Q50" s="6">
        <v>-18487.009900834673</v>
      </c>
      <c r="R50" s="15">
        <f t="shared" si="0"/>
        <v>-27304.278647940784</v>
      </c>
      <c r="S50" s="6" t="b">
        <f t="shared" si="2"/>
        <v>0</v>
      </c>
    </row>
    <row r="51" spans="1:19" ht="15" x14ac:dyDescent="0.2">
      <c r="A51">
        <f t="shared" si="1"/>
        <v>48</v>
      </c>
      <c r="B51" s="1">
        <f>'T20 Base'!B49</f>
        <v>-30488.158749676462</v>
      </c>
      <c r="C51" s="6">
        <v>-24314.995528794647</v>
      </c>
      <c r="D51" s="6">
        <v>-29457.119067378477</v>
      </c>
      <c r="E51" s="6">
        <v>-28564.404484157953</v>
      </c>
      <c r="F51" s="6">
        <v>-28275.656443380951</v>
      </c>
      <c r="G51" s="6">
        <v>-23486.898337486447</v>
      </c>
      <c r="H51" s="6">
        <v>-22773.528503395104</v>
      </c>
      <c r="I51" s="6">
        <v>-22538.500507674726</v>
      </c>
      <c r="J51" s="6">
        <v>-27596.28110721341</v>
      </c>
      <c r="K51" s="6">
        <v>-27316.957974673271</v>
      </c>
      <c r="L51" s="6">
        <v>-26487.102445972188</v>
      </c>
      <c r="M51" s="6">
        <v>-21996.567143217799</v>
      </c>
      <c r="N51" s="6">
        <v>-21769.324931565712</v>
      </c>
      <c r="O51" s="6">
        <v>-21106.853992920474</v>
      </c>
      <c r="P51" s="6">
        <v>-25587.20642108703</v>
      </c>
      <c r="Q51" s="6">
        <v>-20385.367260589544</v>
      </c>
      <c r="R51" s="15">
        <f t="shared" si="0"/>
        <v>-29922.754351338805</v>
      </c>
      <c r="S51" s="6" t="b">
        <f t="shared" si="2"/>
        <v>0</v>
      </c>
    </row>
    <row r="52" spans="1:19" ht="15" x14ac:dyDescent="0.2">
      <c r="A52">
        <f t="shared" si="1"/>
        <v>49</v>
      </c>
      <c r="B52" s="1">
        <f>'T20 Base'!B50</f>
        <v>-33413.354603205727</v>
      </c>
      <c r="C52" s="6">
        <v>-26779.725972188524</v>
      </c>
      <c r="D52" s="6">
        <v>-32287.294635121965</v>
      </c>
      <c r="E52" s="6">
        <v>-31338.491036323903</v>
      </c>
      <c r="F52" s="6">
        <v>-30996.606266732164</v>
      </c>
      <c r="G52" s="6">
        <v>-25870.308291190409</v>
      </c>
      <c r="H52" s="6">
        <v>-25107.66102322048</v>
      </c>
      <c r="I52" s="6">
        <v>-24828.545676664577</v>
      </c>
      <c r="J52" s="6">
        <v>-30279.806612299599</v>
      </c>
      <c r="K52" s="6">
        <v>-29949.008249294409</v>
      </c>
      <c r="L52" s="6">
        <v>-29066.568303511707</v>
      </c>
      <c r="M52" s="6">
        <v>-24253.387393353594</v>
      </c>
      <c r="N52" s="6">
        <v>-23983.46832339398</v>
      </c>
      <c r="O52" s="6">
        <v>-23274.93818771312</v>
      </c>
      <c r="P52" s="6">
        <v>-28082.008915718245</v>
      </c>
      <c r="Q52" s="6">
        <v>-22481.333657215535</v>
      </c>
      <c r="R52" s="15">
        <f t="shared" si="0"/>
        <v>-32795.766047146732</v>
      </c>
      <c r="S52" s="6" t="b">
        <f t="shared" si="2"/>
        <v>0</v>
      </c>
    </row>
    <row r="53" spans="1:19" ht="15" x14ac:dyDescent="0.2">
      <c r="A53">
        <f t="shared" si="1"/>
        <v>50</v>
      </c>
      <c r="B53" s="1">
        <f>'T20 Base'!B51</f>
        <v>-36629.921914582796</v>
      </c>
      <c r="C53" s="6">
        <v>-29503.963540769102</v>
      </c>
      <c r="D53" s="6">
        <v>-35400.191312481504</v>
      </c>
      <c r="E53" s="6">
        <v>-34391.051481008239</v>
      </c>
      <c r="F53" s="6">
        <v>-33990.261180661248</v>
      </c>
      <c r="G53" s="6">
        <v>-28505.239341790762</v>
      </c>
      <c r="H53" s="6">
        <v>-27689.157029484501</v>
      </c>
      <c r="I53" s="6">
        <v>-27360.891903306463</v>
      </c>
      <c r="J53" s="6">
        <v>-33233.442580529685</v>
      </c>
      <c r="K53" s="6">
        <v>-32845.55477089715</v>
      </c>
      <c r="L53" s="6">
        <v>-31906.469889255051</v>
      </c>
      <c r="M53" s="6">
        <v>-26749.891603859887</v>
      </c>
      <c r="N53" s="6">
        <v>-26432.377171869823</v>
      </c>
      <c r="O53" s="6">
        <v>-25673.8464173629</v>
      </c>
      <c r="P53" s="6">
        <v>-30829.325077148285</v>
      </c>
      <c r="Q53" s="6">
        <v>-24800.887690565902</v>
      </c>
      <c r="R53" s="15">
        <f t="shared" si="0"/>
        <v>-35955.382296669122</v>
      </c>
      <c r="S53" s="6" t="b">
        <f t="shared" si="2"/>
        <v>0</v>
      </c>
    </row>
    <row r="54" spans="1:19" ht="15" x14ac:dyDescent="0.2">
      <c r="A54">
        <f t="shared" si="1"/>
        <v>51</v>
      </c>
      <c r="B54" s="1">
        <f>'T20 Base'!B52</f>
        <v>-40172.305027421869</v>
      </c>
      <c r="C54" s="6">
        <v>-32519.869401740911</v>
      </c>
      <c r="D54" s="6">
        <v>-38829.400069440977</v>
      </c>
      <c r="E54" s="6">
        <v>-37775.497971685756</v>
      </c>
      <c r="F54" s="6">
        <v>-37289.208238438543</v>
      </c>
      <c r="G54" s="6">
        <v>-31422.989051131623</v>
      </c>
      <c r="H54" s="6">
        <v>-30566.728811848538</v>
      </c>
      <c r="I54" s="6">
        <v>-30165.828068693339</v>
      </c>
      <c r="J54" s="6">
        <v>-36509.126597912378</v>
      </c>
      <c r="K54" s="6">
        <v>-36038.349454110219</v>
      </c>
      <c r="L54" s="6">
        <v>-35057.027020869151</v>
      </c>
      <c r="M54" s="6">
        <v>-29533.376309099036</v>
      </c>
      <c r="N54" s="6">
        <v>-29145.506868126446</v>
      </c>
      <c r="O54" s="6">
        <v>-28349.233007756367</v>
      </c>
      <c r="P54" s="6">
        <v>-33877.958762175396</v>
      </c>
      <c r="Q54" s="6">
        <v>-27388.335490375699</v>
      </c>
      <c r="R54" s="15">
        <f t="shared" si="0"/>
        <v>-39435.573635771238</v>
      </c>
      <c r="S54" s="6" t="b">
        <f t="shared" si="2"/>
        <v>0</v>
      </c>
    </row>
    <row r="55" spans="1:19" ht="15" x14ac:dyDescent="0.2">
      <c r="A55">
        <f t="shared" si="1"/>
        <v>52</v>
      </c>
      <c r="B55" s="1">
        <f>'T20 Base'!B53</f>
        <v>-44085.659231474659</v>
      </c>
      <c r="C55" s="6">
        <v>-35869.168675437082</v>
      </c>
      <c r="D55" s="6">
        <v>-42618.956513112476</v>
      </c>
      <c r="E55" s="6">
        <v>-41519.17547023658</v>
      </c>
      <c r="F55" s="6">
        <v>-40936.166215161022</v>
      </c>
      <c r="G55" s="6">
        <v>-34664.166468467207</v>
      </c>
      <c r="H55" s="6">
        <v>-33766.253433388549</v>
      </c>
      <c r="I55" s="6">
        <v>-33282.659366630265</v>
      </c>
      <c r="J55" s="6">
        <v>-40133.616607606469</v>
      </c>
      <c r="K55" s="6">
        <v>-39569.01588941121</v>
      </c>
      <c r="L55" s="6">
        <v>-38544.296946285773</v>
      </c>
      <c r="M55" s="6">
        <v>-32629.091857391584</v>
      </c>
      <c r="N55" s="6">
        <v>-32161.084963256289</v>
      </c>
      <c r="O55" s="6">
        <v>-31325.609116809381</v>
      </c>
      <c r="P55" s="6">
        <v>-37253.3765406362</v>
      </c>
      <c r="Q55" s="6">
        <v>-30267.571850668366</v>
      </c>
      <c r="R55" s="15">
        <f t="shared" si="0"/>
        <v>-43280.873769930149</v>
      </c>
      <c r="S55" s="6" t="b">
        <f t="shared" si="2"/>
        <v>0</v>
      </c>
    </row>
    <row r="56" spans="1:19" ht="15" x14ac:dyDescent="0.2">
      <c r="A56">
        <f t="shared" si="1"/>
        <v>53</v>
      </c>
      <c r="B56" s="1">
        <f>'T20 Base'!B54</f>
        <v>-48416.156332561804</v>
      </c>
      <c r="C56" s="6">
        <v>-39595.816431250481</v>
      </c>
      <c r="D56" s="6">
        <v>-46813.990488652133</v>
      </c>
      <c r="E56" s="6">
        <v>-45665.753662124385</v>
      </c>
      <c r="F56" s="6">
        <v>-44975.02832460952</v>
      </c>
      <c r="G56" s="6">
        <v>-38271.622931912585</v>
      </c>
      <c r="H56" s="6">
        <v>-37329.257164101713</v>
      </c>
      <c r="I56" s="6">
        <v>-36752.940262389064</v>
      </c>
      <c r="J56" s="6">
        <v>-44149.57510791914</v>
      </c>
      <c r="K56" s="6">
        <v>-43480.410159882107</v>
      </c>
      <c r="L56" s="6">
        <v>-42409.749231531401</v>
      </c>
      <c r="M56" s="6">
        <v>-36077.505049201194</v>
      </c>
      <c r="N56" s="6">
        <v>-35519.58829202989</v>
      </c>
      <c r="O56" s="6">
        <v>-34642.198425590854</v>
      </c>
      <c r="P56" s="6">
        <v>-40996.049370007669</v>
      </c>
      <c r="Q56" s="6">
        <v>-33476.788842165268</v>
      </c>
      <c r="R56" s="15">
        <f t="shared" si="0"/>
        <v>-47536.873556160928</v>
      </c>
      <c r="S56" s="6" t="b">
        <f t="shared" si="2"/>
        <v>0</v>
      </c>
    </row>
    <row r="57" spans="1:19" ht="15" x14ac:dyDescent="0.2">
      <c r="A57">
        <f t="shared" si="1"/>
        <v>54</v>
      </c>
      <c r="B57" s="1">
        <f>'T20 Base'!B55</f>
        <v>-53216.490544709668</v>
      </c>
      <c r="C57" s="6">
        <v>-43750.320974027891</v>
      </c>
      <c r="D57" s="6">
        <v>-51466.08132278343</v>
      </c>
      <c r="E57" s="6">
        <v>-50266.659040097104</v>
      </c>
      <c r="F57" s="6">
        <v>-49456.042203145065</v>
      </c>
      <c r="G57" s="6">
        <v>-42294.656679892993</v>
      </c>
      <c r="H57" s="6">
        <v>-41304.798857594134</v>
      </c>
      <c r="I57" s="6">
        <v>-40624.540995890748</v>
      </c>
      <c r="J57" s="6">
        <v>-48607.297750965765</v>
      </c>
      <c r="K57" s="6">
        <v>-47821.656507249383</v>
      </c>
      <c r="L57" s="6">
        <v>-46702.333974769972</v>
      </c>
      <c r="M57" s="6">
        <v>-39926.467749116942</v>
      </c>
      <c r="N57" s="6">
        <v>-39267.695722354358</v>
      </c>
      <c r="O57" s="6">
        <v>-38345.431930414197</v>
      </c>
      <c r="P57" s="6">
        <v>-45153.796228080799</v>
      </c>
      <c r="Q57" s="6">
        <v>-37061.234735013299</v>
      </c>
      <c r="R57" s="15">
        <f t="shared" si="0"/>
        <v>-52255.643691583457</v>
      </c>
      <c r="S57" s="6" t="b">
        <f t="shared" si="2"/>
        <v>0</v>
      </c>
    </row>
    <row r="58" spans="1:19" ht="15" x14ac:dyDescent="0.2">
      <c r="A58">
        <f t="shared" si="1"/>
        <v>55</v>
      </c>
      <c r="B58" s="1">
        <f>'T20 Base'!B56</f>
        <v>-58565.116227172352</v>
      </c>
      <c r="C58" s="6">
        <v>-48406.341512072679</v>
      </c>
      <c r="D58" s="6">
        <v>-56651.956958118659</v>
      </c>
      <c r="E58" s="6">
        <v>-55398.179908607948</v>
      </c>
      <c r="F58" s="6">
        <v>-54453.882969323349</v>
      </c>
      <c r="G58" s="6">
        <v>-46805.129662209998</v>
      </c>
      <c r="H58" s="6">
        <v>-45764.232491665025</v>
      </c>
      <c r="I58" s="6">
        <v>-44967.206860000733</v>
      </c>
      <c r="J58" s="6">
        <v>-53581.337003457927</v>
      </c>
      <c r="K58" s="6">
        <v>-52665.705317987042</v>
      </c>
      <c r="L58" s="6">
        <v>-51494.546158201338</v>
      </c>
      <c r="M58" s="6">
        <v>-44245.55008290254</v>
      </c>
      <c r="N58" s="6">
        <v>-43473.389869000763</v>
      </c>
      <c r="O58" s="6">
        <v>-42502.783472581177</v>
      </c>
      <c r="P58" s="6">
        <v>-49797.38848422352</v>
      </c>
      <c r="Q58" s="6">
        <v>-41086.64120459796</v>
      </c>
      <c r="R58" s="15">
        <f t="shared" si="0"/>
        <v>-57514.675097006977</v>
      </c>
      <c r="S58" s="6" t="b">
        <f t="shared" si="2"/>
        <v>0</v>
      </c>
    </row>
    <row r="59" spans="1:19" ht="15" x14ac:dyDescent="0.2">
      <c r="A59">
        <f t="shared" si="1"/>
        <v>56</v>
      </c>
      <c r="B59" s="1">
        <f>'T20 Base'!B57</f>
        <v>-64530.440833803252</v>
      </c>
      <c r="C59" s="6">
        <v>-53630.85072509844</v>
      </c>
      <c r="D59" s="6">
        <v>-62438.853575085843</v>
      </c>
      <c r="E59" s="6">
        <v>-61127.430447348335</v>
      </c>
      <c r="F59" s="6">
        <v>-60034.354549291704</v>
      </c>
      <c r="G59" s="6">
        <v>-51868.624669933815</v>
      </c>
      <c r="H59" s="6">
        <v>-50772.877838103239</v>
      </c>
      <c r="I59" s="6">
        <v>-49844.856932267161</v>
      </c>
      <c r="J59" s="6">
        <v>-59137.582365778981</v>
      </c>
      <c r="K59" s="6">
        <v>-58077.126871791654</v>
      </c>
      <c r="L59" s="6">
        <v>-56850.788759559335</v>
      </c>
      <c r="M59" s="6">
        <v>-49098.659920666491</v>
      </c>
      <c r="N59" s="6">
        <v>-48199.183640048635</v>
      </c>
      <c r="O59" s="6">
        <v>-47176.477858372738</v>
      </c>
      <c r="P59" s="6">
        <v>-54989.956995820066</v>
      </c>
      <c r="Q59" s="6">
        <v>-45613.815869860198</v>
      </c>
      <c r="R59" s="15">
        <f t="shared" si="0"/>
        <v>-63381.712725912963</v>
      </c>
      <c r="S59" s="6" t="b">
        <f t="shared" si="2"/>
        <v>0</v>
      </c>
    </row>
    <row r="60" spans="1:19" ht="15" x14ac:dyDescent="0.2">
      <c r="A60">
        <f t="shared" si="1"/>
        <v>57</v>
      </c>
      <c r="B60" s="1">
        <f>'T20 Base'!B58</f>
        <v>-71184.721206611735</v>
      </c>
      <c r="C60" s="6">
        <v>-59495.892465807548</v>
      </c>
      <c r="D60" s="6">
        <v>-68898.035272764188</v>
      </c>
      <c r="E60" s="6">
        <v>-67525.633020208945</v>
      </c>
      <c r="F60" s="6">
        <v>-66267.47126798828</v>
      </c>
      <c r="G60" s="6">
        <v>-57555.878355557652</v>
      </c>
      <c r="H60" s="6">
        <v>-56401.254636122576</v>
      </c>
      <c r="I60" s="6">
        <v>-55326.639720847896</v>
      </c>
      <c r="J60" s="6">
        <v>-65346.178714817288</v>
      </c>
      <c r="K60" s="6">
        <v>-64124.832192034206</v>
      </c>
      <c r="L60" s="6">
        <v>-62839.867983333868</v>
      </c>
      <c r="M60" s="6">
        <v>-54554.963533071816</v>
      </c>
      <c r="N60" s="6">
        <v>-53512.865401575</v>
      </c>
      <c r="O60" s="6">
        <v>-52434.047355723174</v>
      </c>
      <c r="P60" s="6">
        <v>-60799.139151494674</v>
      </c>
      <c r="Q60" s="6">
        <v>-50708.899374547567</v>
      </c>
      <c r="R60" s="15">
        <f t="shared" si="0"/>
        <v>-69928.4438639523</v>
      </c>
      <c r="S60" s="6" t="b">
        <f t="shared" si="2"/>
        <v>0</v>
      </c>
    </row>
    <row r="61" spans="1:19" ht="15" x14ac:dyDescent="0.2">
      <c r="A61">
        <f t="shared" si="1"/>
        <v>58</v>
      </c>
      <c r="B61" s="1">
        <f>'T20 Base'!B59</f>
        <v>-78623.439860605518</v>
      </c>
      <c r="C61" s="6">
        <v>-66094.912894689318</v>
      </c>
      <c r="D61" s="6">
        <v>-76123.675005778772</v>
      </c>
      <c r="E61" s="6">
        <v>-74686.520330671585</v>
      </c>
      <c r="F61" s="6">
        <v>-73245.759966369282</v>
      </c>
      <c r="G61" s="6">
        <v>-63958.683726942931</v>
      </c>
      <c r="H61" s="6">
        <v>-62740.586801452162</v>
      </c>
      <c r="I61" s="6">
        <v>-61502.335462575356</v>
      </c>
      <c r="J61" s="6">
        <v>-72299.451893334815</v>
      </c>
      <c r="K61" s="6">
        <v>-70899.896472345034</v>
      </c>
      <c r="L61" s="6">
        <v>-69552.3624055541</v>
      </c>
      <c r="M61" s="6">
        <v>-60703.977906653978</v>
      </c>
      <c r="N61" s="6">
        <v>-59502.488173968617</v>
      </c>
      <c r="O61" s="6">
        <v>-58362.943727932696</v>
      </c>
      <c r="P61" s="6">
        <v>-67313.988180225162</v>
      </c>
      <c r="Q61" s="6">
        <v>-56457.581066739614</v>
      </c>
      <c r="R61" s="15">
        <f t="shared" si="0"/>
        <v>-77249.600258694074</v>
      </c>
      <c r="S61" s="6" t="b">
        <f t="shared" si="2"/>
        <v>0</v>
      </c>
    </row>
    <row r="62" spans="1:19" ht="15" x14ac:dyDescent="0.2">
      <c r="A62">
        <f t="shared" si="1"/>
        <v>59</v>
      </c>
      <c r="B62" s="1">
        <f>'T20 Base'!B60</f>
        <v>-86918.753204321663</v>
      </c>
      <c r="C62" s="6">
        <v>-73503.463466873698</v>
      </c>
      <c r="D62" s="6">
        <v>-84187.759870407375</v>
      </c>
      <c r="E62" s="6">
        <v>-82682.149275547214</v>
      </c>
      <c r="F62" s="6">
        <v>-81040.847709764799</v>
      </c>
      <c r="G62" s="6">
        <v>-71151.865495257749</v>
      </c>
      <c r="H62" s="6">
        <v>-69865.550650994977</v>
      </c>
      <c r="I62" s="6">
        <v>-68445.796361483386</v>
      </c>
      <c r="J62" s="6">
        <v>-80069.118024575873</v>
      </c>
      <c r="K62" s="6">
        <v>-78473.521805045035</v>
      </c>
      <c r="L62" s="6">
        <v>-77059.442257232397</v>
      </c>
      <c r="M62" s="6">
        <v>-67619.533187251</v>
      </c>
      <c r="N62" s="6">
        <v>-66241.003803842817</v>
      </c>
      <c r="O62" s="6">
        <v>-65035.89775891733</v>
      </c>
      <c r="P62" s="6">
        <v>-74605.1072209509</v>
      </c>
      <c r="Q62" s="6">
        <v>-62931.596522809217</v>
      </c>
      <c r="R62" s="15">
        <f t="shared" si="0"/>
        <v>-85417.208224358299</v>
      </c>
      <c r="S62" s="6" t="b">
        <f t="shared" si="2"/>
        <v>0</v>
      </c>
    </row>
    <row r="63" spans="1:19" ht="15" x14ac:dyDescent="0.2">
      <c r="A63">
        <f t="shared" si="1"/>
        <v>60</v>
      </c>
      <c r="B63" s="1">
        <f>'T20 Base'!B61</f>
        <v>-96131.367022083257</v>
      </c>
      <c r="C63" s="6">
        <v>-81789.611949437749</v>
      </c>
      <c r="D63" s="6">
        <v>-93151.671391787182</v>
      </c>
      <c r="E63" s="6">
        <v>-91574.39772116096</v>
      </c>
      <c r="F63" s="6">
        <v>-89714.698767277921</v>
      </c>
      <c r="G63" s="6">
        <v>-79203.433452338504</v>
      </c>
      <c r="H63" s="6">
        <v>-77844.351781985068</v>
      </c>
      <c r="I63" s="6">
        <v>-76224.799541261964</v>
      </c>
      <c r="J63" s="6">
        <v>-88717.491649300558</v>
      </c>
      <c r="K63" s="6">
        <v>-86907.991302454728</v>
      </c>
      <c r="L63" s="6">
        <v>-85423.741803261568</v>
      </c>
      <c r="M63" s="6">
        <v>-75369.597002995608</v>
      </c>
      <c r="N63" s="6">
        <v>-73795.867819548715</v>
      </c>
      <c r="O63" s="6">
        <v>-72520.449134568596</v>
      </c>
      <c r="P63" s="6">
        <v>-82735.245034298176</v>
      </c>
      <c r="Q63" s="6">
        <v>-70198.014339444315</v>
      </c>
      <c r="R63" s="15">
        <f>SUMPRODUCT($B$2:$Q$2,B63:Q63)</f>
        <v>-94492.301104758124</v>
      </c>
      <c r="S63" s="6" t="b">
        <f t="shared" si="2"/>
        <v>0</v>
      </c>
    </row>
    <row r="64" spans="1:19" ht="15" x14ac:dyDescent="0.2">
      <c r="A64">
        <f t="shared" si="1"/>
        <v>61</v>
      </c>
      <c r="B64" s="1">
        <f>'T20 Base'!B62</f>
        <v>-106280.3515876434</v>
      </c>
      <c r="C64" s="6">
        <v>-90987.800607845245</v>
      </c>
      <c r="D64" s="6">
        <v>-103036.86548134487</v>
      </c>
      <c r="E64" s="6">
        <v>-101362.32157002974</v>
      </c>
      <c r="F64" s="6">
        <v>-99291.302888380407</v>
      </c>
      <c r="G64" s="6">
        <v>-88149.239077216815</v>
      </c>
      <c r="H64" s="6">
        <v>-86694.376702079957</v>
      </c>
      <c r="I64" s="6">
        <v>-84876.629162234109</v>
      </c>
      <c r="J64" s="6">
        <v>-98246.377437348594</v>
      </c>
      <c r="K64" s="6">
        <v>-96229.188880501184</v>
      </c>
      <c r="L64" s="6">
        <v>-94650.033471915667</v>
      </c>
      <c r="M64" s="6">
        <v>-83973.280324273452</v>
      </c>
      <c r="N64" s="6">
        <v>-82205.380630291576</v>
      </c>
      <c r="O64" s="6">
        <v>-80837.519126632207</v>
      </c>
      <c r="P64" s="6">
        <v>-91711.435030574474</v>
      </c>
      <c r="Q64" s="6">
        <v>-78279.091815944063</v>
      </c>
      <c r="R64" s="15">
        <f t="shared" si="0"/>
        <v>-104495.21251718423</v>
      </c>
      <c r="S64" s="6" t="b">
        <f t="shared" si="2"/>
        <v>0</v>
      </c>
    </row>
    <row r="65" spans="1:19" ht="15" x14ac:dyDescent="0.2">
      <c r="A65">
        <f t="shared" si="1"/>
        <v>62</v>
      </c>
      <c r="B65" s="1">
        <f>'T20 Base'!B63</f>
        <v>-117406.327750957</v>
      </c>
      <c r="C65" s="6">
        <v>-101151.68639075749</v>
      </c>
      <c r="D65" s="6">
        <v>-113886.28619033551</v>
      </c>
      <c r="E65" s="6">
        <v>-112111.28056828298</v>
      </c>
      <c r="F65" s="6">
        <v>-109816.03514784393</v>
      </c>
      <c r="G65" s="6">
        <v>-98044.30452732314</v>
      </c>
      <c r="H65" s="6">
        <v>-96488.624607869206</v>
      </c>
      <c r="I65" s="6">
        <v>-94457.655984434008</v>
      </c>
      <c r="J65" s="6">
        <v>-108722.45892801463</v>
      </c>
      <c r="K65" s="6">
        <v>-106484.27378324677</v>
      </c>
      <c r="L65" s="6">
        <v>-104806.28919902908</v>
      </c>
      <c r="M65" s="6">
        <v>-93504.115311852773</v>
      </c>
      <c r="N65" s="6">
        <v>-91526.833112294888</v>
      </c>
      <c r="O65" s="6">
        <v>-90061.042080609986</v>
      </c>
      <c r="P65" s="6">
        <v>-101602.50903245185</v>
      </c>
      <c r="Q65" s="6">
        <v>-87248.921775076742</v>
      </c>
      <c r="R65" s="15">
        <f t="shared" si="0"/>
        <v>-115467.78535330671</v>
      </c>
      <c r="S65" s="6" t="b">
        <f t="shared" si="2"/>
        <v>0</v>
      </c>
    </row>
    <row r="66" spans="1:19" ht="15" x14ac:dyDescent="0.2">
      <c r="A66">
        <f t="shared" si="1"/>
        <v>63</v>
      </c>
      <c r="B66" s="1">
        <f>'T20 Base'!B64</f>
        <v>-129581.0102026216</v>
      </c>
      <c r="C66" s="6">
        <v>-112364.34035077626</v>
      </c>
      <c r="D66" s="6">
        <v>-125773.90590145561</v>
      </c>
      <c r="E66" s="6">
        <v>-123896.00667376629</v>
      </c>
      <c r="F66" s="6">
        <v>-121365.17769436918</v>
      </c>
      <c r="G66" s="6">
        <v>-108972.95925361701</v>
      </c>
      <c r="H66" s="6">
        <v>-107311.82243089186</v>
      </c>
      <c r="I66" s="6">
        <v>-105053.38703793567</v>
      </c>
      <c r="J66" s="6">
        <v>-120222.32822574994</v>
      </c>
      <c r="K66" s="6">
        <v>-117751.17474901928</v>
      </c>
      <c r="L66" s="6">
        <v>-115970.9642155805</v>
      </c>
      <c r="M66" s="6">
        <v>-104047.74740700462</v>
      </c>
      <c r="N66" s="6">
        <v>-101846.47326846633</v>
      </c>
      <c r="O66" s="6">
        <v>-100277.46413398115</v>
      </c>
      <c r="P66" s="6">
        <v>-112488.21464988998</v>
      </c>
      <c r="Q66" s="6">
        <v>-97194.396311742152</v>
      </c>
      <c r="R66" s="15">
        <f t="shared" si="0"/>
        <v>-127482.90998999526</v>
      </c>
      <c r="S66" s="6" t="b">
        <f t="shared" si="2"/>
        <v>0</v>
      </c>
    </row>
    <row r="67" spans="1:19" ht="15" x14ac:dyDescent="0.2">
      <c r="A67">
        <f t="shared" si="1"/>
        <v>64</v>
      </c>
      <c r="B67" s="1">
        <f>'T20 Base'!B65</f>
        <v>-142840.31565297762</v>
      </c>
      <c r="C67" s="6">
        <v>-124681.19120405149</v>
      </c>
      <c r="D67" s="6">
        <v>-138739.76572604469</v>
      </c>
      <c r="E67" s="6">
        <v>-136758.28316941837</v>
      </c>
      <c r="F67" s="6">
        <v>-133983.21339048556</v>
      </c>
      <c r="G67" s="6">
        <v>-120993.53559882748</v>
      </c>
      <c r="H67" s="6">
        <v>-119223.55362104162</v>
      </c>
      <c r="I67" s="6">
        <v>-116725.19365455931</v>
      </c>
      <c r="J67" s="6">
        <v>-132791.39609044846</v>
      </c>
      <c r="K67" s="6">
        <v>-130077.74212817346</v>
      </c>
      <c r="L67" s="6">
        <v>-128193.34522226083</v>
      </c>
      <c r="M67" s="6">
        <v>-115666.21722163464</v>
      </c>
      <c r="N67" s="6">
        <v>-113227.90228765398</v>
      </c>
      <c r="O67" s="6">
        <v>-111551.36328030041</v>
      </c>
      <c r="P67" s="6">
        <v>-124420.75134313494</v>
      </c>
      <c r="Q67" s="6">
        <v>-108181.92531932722</v>
      </c>
      <c r="R67" s="15">
        <f t="shared" si="0"/>
        <v>-140578.70080393224</v>
      </c>
      <c r="S67" s="6" t="b">
        <f t="shared" si="2"/>
        <v>0</v>
      </c>
    </row>
    <row r="68" spans="1:19" ht="15" x14ac:dyDescent="0.2">
      <c r="A68">
        <f t="shared" si="1"/>
        <v>65</v>
      </c>
      <c r="B68" s="1">
        <f>'T20 Base'!B66</f>
        <v>-157216.41450529752</v>
      </c>
      <c r="C68" s="6">
        <v>-138156.36845727632</v>
      </c>
      <c r="D68" s="6">
        <v>-152821.20803658196</v>
      </c>
      <c r="E68" s="6">
        <v>-150737.52682542015</v>
      </c>
      <c r="F68" s="6">
        <v>-147713.1165554148</v>
      </c>
      <c r="G68" s="6">
        <v>-134164.06578218957</v>
      </c>
      <c r="H68" s="6">
        <v>-132283.42822565595</v>
      </c>
      <c r="I68" s="6">
        <v>-129535.26287040336</v>
      </c>
      <c r="J68" s="6">
        <v>-146473.69733371973</v>
      </c>
      <c r="K68" s="6">
        <v>-143511.2707437964</v>
      </c>
      <c r="L68" s="6">
        <v>-141522.46127831109</v>
      </c>
      <c r="M68" s="6">
        <v>-128422.51571275116</v>
      </c>
      <c r="N68" s="6">
        <v>-125736.41581514546</v>
      </c>
      <c r="O68" s="6">
        <v>-123949.29378657106</v>
      </c>
      <c r="P68" s="6">
        <v>-137452.95087311458</v>
      </c>
      <c r="Q68" s="6">
        <v>-120280.69836230391</v>
      </c>
      <c r="R68" s="15">
        <f t="shared" si="0"/>
        <v>-154790.09790216642</v>
      </c>
      <c r="S68" s="6" t="b">
        <f t="shared" si="2"/>
        <v>0</v>
      </c>
    </row>
    <row r="69" spans="1:19" ht="15" x14ac:dyDescent="0.2">
      <c r="R69" s="15"/>
    </row>
    <row r="70" spans="1:19" ht="15" x14ac:dyDescent="0.2">
      <c r="R70" s="15"/>
    </row>
    <row r="71" spans="1:19" ht="15" x14ac:dyDescent="0.2">
      <c r="R71" s="15"/>
    </row>
    <row r="72" spans="1:19" ht="15" x14ac:dyDescent="0.2">
      <c r="R72" s="15"/>
    </row>
    <row r="73" spans="1:19" ht="15" x14ac:dyDescent="0.2">
      <c r="R73" s="15"/>
    </row>
    <row r="74" spans="1:19" ht="15" x14ac:dyDescent="0.2">
      <c r="R74" s="15"/>
    </row>
    <row r="75" spans="1:19" ht="15" x14ac:dyDescent="0.2">
      <c r="R75" s="15"/>
    </row>
    <row r="76" spans="1:19" ht="15" x14ac:dyDescent="0.2">
      <c r="R76" s="15"/>
    </row>
    <row r="77" spans="1:19" ht="15" x14ac:dyDescent="0.2">
      <c r="R77" s="15"/>
    </row>
    <row r="78" spans="1:19" ht="15" x14ac:dyDescent="0.2">
      <c r="R78" s="15"/>
    </row>
    <row r="79" spans="1:19" ht="15" x14ac:dyDescent="0.2">
      <c r="R79" s="15"/>
    </row>
    <row r="80" spans="1:19" ht="15" x14ac:dyDescent="0.2">
      <c r="R80" s="15"/>
    </row>
    <row r="81" spans="18:18" ht="15" x14ac:dyDescent="0.2">
      <c r="R81" s="15"/>
    </row>
    <row r="82" spans="18:18" ht="15" x14ac:dyDescent="0.2">
      <c r="R82" s="15"/>
    </row>
    <row r="83" spans="18:18" ht="15" x14ac:dyDescent="0.2">
      <c r="R83" s="15"/>
    </row>
    <row r="84" spans="18:18" ht="15" x14ac:dyDescent="0.2">
      <c r="R84" s="15"/>
    </row>
    <row r="85" spans="18:18" ht="15" x14ac:dyDescent="0.2">
      <c r="R85" s="15"/>
    </row>
    <row r="86" spans="18:18" ht="15" x14ac:dyDescent="0.2">
      <c r="R86" s="15"/>
    </row>
    <row r="87" spans="18:18" ht="15" x14ac:dyDescent="0.2">
      <c r="R87" s="15"/>
    </row>
    <row r="88" spans="18:18" ht="15" x14ac:dyDescent="0.2">
      <c r="R88" s="15"/>
    </row>
    <row r="89" spans="18:18" ht="15" x14ac:dyDescent="0.2">
      <c r="R89" s="15"/>
    </row>
    <row r="90" spans="18:18" ht="15" x14ac:dyDescent="0.2">
      <c r="R90" s="15"/>
    </row>
    <row r="91" spans="18:18" ht="15" x14ac:dyDescent="0.2">
      <c r="R91" s="15"/>
    </row>
    <row r="92" spans="18:18" ht="15" x14ac:dyDescent="0.2">
      <c r="R92" s="15"/>
    </row>
    <row r="93" spans="18:18" ht="15" x14ac:dyDescent="0.2">
      <c r="R93" s="15"/>
    </row>
    <row r="94" spans="18:18" ht="15" x14ac:dyDescent="0.2">
      <c r="R94" s="15"/>
    </row>
    <row r="95" spans="18:18" ht="15" x14ac:dyDescent="0.2">
      <c r="R95" s="15"/>
    </row>
    <row r="96" spans="18:18" ht="15" x14ac:dyDescent="0.2">
      <c r="R96" s="15"/>
    </row>
    <row r="97" spans="14:18" ht="15" x14ac:dyDescent="0.2">
      <c r="R97" s="15"/>
    </row>
    <row r="98" spans="14:18" ht="15" x14ac:dyDescent="0.2">
      <c r="R98" s="15"/>
    </row>
    <row r="99" spans="14:18" ht="15" x14ac:dyDescent="0.2">
      <c r="R99" s="15"/>
    </row>
    <row r="100" spans="14:18" ht="15" x14ac:dyDescent="0.2">
      <c r="R100" s="15"/>
    </row>
    <row r="101" spans="14:18" ht="15" x14ac:dyDescent="0.2">
      <c r="R101" s="15"/>
    </row>
    <row r="102" spans="14:18" ht="15" x14ac:dyDescent="0.2">
      <c r="R102" s="15"/>
    </row>
    <row r="103" spans="14:18" ht="15" x14ac:dyDescent="0.2">
      <c r="R103" s="15"/>
    </row>
    <row r="104" spans="14:18" ht="15" x14ac:dyDescent="0.2">
      <c r="N104" s="7"/>
      <c r="Q104" s="7"/>
      <c r="R104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809B-9B93-3242-8456-95FC3A8D1243}">
  <sheetPr codeName="Sheet11">
    <tabColor theme="9" tint="0.79998168889431442"/>
  </sheetPr>
  <dimension ref="A1:S104"/>
  <sheetViews>
    <sheetView workbookViewId="0">
      <selection activeCell="V45" sqref="V45"/>
    </sheetView>
  </sheetViews>
  <sheetFormatPr baseColWidth="10" defaultColWidth="11.5" defaultRowHeight="13" outlineLevelRow="1" x14ac:dyDescent="0.15"/>
  <cols>
    <col min="3" max="4" width="11.5" style="6"/>
    <col min="5" max="5" width="13" style="6" customWidth="1"/>
    <col min="6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</row>
    <row r="3" spans="1:18" ht="80" x14ac:dyDescent="0.2"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ht="15" hidden="1" outlineLevel="1" x14ac:dyDescent="0.2">
      <c r="A4">
        <v>1</v>
      </c>
      <c r="B4">
        <f>'T20 Base'!C2</f>
        <v>0</v>
      </c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5">
        <f>SUMPRODUCT($B$2:$Q$2,B4:Q4)</f>
        <v>0</v>
      </c>
    </row>
    <row r="5" spans="1:18" ht="15" hidden="1" outlineLevel="1" x14ac:dyDescent="0.2">
      <c r="A5">
        <f>A4+1</f>
        <v>2</v>
      </c>
      <c r="B5">
        <f>'T20 Base'!C3</f>
        <v>0</v>
      </c>
      <c r="R5" s="15">
        <f t="shared" ref="R5:R68" si="0">SUMPRODUCT($B$2:$Q$2,B5:Q5)</f>
        <v>0</v>
      </c>
    </row>
    <row r="6" spans="1:18" ht="15" hidden="1" outlineLevel="1" x14ac:dyDescent="0.2">
      <c r="A6">
        <f t="shared" ref="A6:A68" si="1">A5+1</f>
        <v>3</v>
      </c>
      <c r="B6">
        <f>'T20 Base'!C4</f>
        <v>0</v>
      </c>
      <c r="R6" s="15">
        <f t="shared" si="0"/>
        <v>0</v>
      </c>
    </row>
    <row r="7" spans="1:18" ht="15" hidden="1" outlineLevel="1" x14ac:dyDescent="0.2">
      <c r="A7">
        <f t="shared" si="1"/>
        <v>4</v>
      </c>
      <c r="B7">
        <f>'T20 Base'!C5</f>
        <v>0</v>
      </c>
      <c r="R7" s="15">
        <f t="shared" si="0"/>
        <v>0</v>
      </c>
    </row>
    <row r="8" spans="1:18" ht="15" hidden="1" outlineLevel="1" x14ac:dyDescent="0.2">
      <c r="A8">
        <f t="shared" si="1"/>
        <v>5</v>
      </c>
      <c r="B8">
        <f>'T20 Base'!C6</f>
        <v>0</v>
      </c>
      <c r="R8" s="15">
        <f t="shared" si="0"/>
        <v>0</v>
      </c>
    </row>
    <row r="9" spans="1:18" ht="15" hidden="1" outlineLevel="1" x14ac:dyDescent="0.2">
      <c r="A9">
        <f t="shared" si="1"/>
        <v>6</v>
      </c>
      <c r="B9">
        <f>'T20 Base'!C7</f>
        <v>0</v>
      </c>
      <c r="R9" s="15">
        <f t="shared" si="0"/>
        <v>0</v>
      </c>
    </row>
    <row r="10" spans="1:18" ht="15" hidden="1" outlineLevel="1" x14ac:dyDescent="0.2">
      <c r="A10">
        <f t="shared" si="1"/>
        <v>7</v>
      </c>
      <c r="B10">
        <f>'T20 Base'!C8</f>
        <v>0</v>
      </c>
      <c r="R10" s="15">
        <f t="shared" si="0"/>
        <v>0</v>
      </c>
    </row>
    <row r="11" spans="1:18" ht="15" hidden="1" outlineLevel="1" x14ac:dyDescent="0.2">
      <c r="A11">
        <f t="shared" si="1"/>
        <v>8</v>
      </c>
      <c r="B11">
        <f>'T20 Base'!C9</f>
        <v>0</v>
      </c>
      <c r="R11" s="15">
        <f t="shared" si="0"/>
        <v>0</v>
      </c>
    </row>
    <row r="12" spans="1:18" ht="15" hidden="1" outlineLevel="1" x14ac:dyDescent="0.2">
      <c r="A12">
        <f t="shared" si="1"/>
        <v>9</v>
      </c>
      <c r="B12">
        <f>'T20 Base'!C10</f>
        <v>0</v>
      </c>
      <c r="R12" s="15">
        <f t="shared" si="0"/>
        <v>0</v>
      </c>
    </row>
    <row r="13" spans="1:18" ht="15" hidden="1" outlineLevel="1" x14ac:dyDescent="0.2">
      <c r="A13">
        <f t="shared" si="1"/>
        <v>10</v>
      </c>
      <c r="B13">
        <f>'T20 Base'!C11</f>
        <v>0</v>
      </c>
      <c r="R13" s="15">
        <f t="shared" si="0"/>
        <v>0</v>
      </c>
    </row>
    <row r="14" spans="1:18" ht="15" hidden="1" outlineLevel="1" x14ac:dyDescent="0.2">
      <c r="A14">
        <f t="shared" si="1"/>
        <v>11</v>
      </c>
      <c r="B14">
        <f>'T20 Base'!C12</f>
        <v>0</v>
      </c>
      <c r="R14" s="15">
        <f t="shared" si="0"/>
        <v>0</v>
      </c>
    </row>
    <row r="15" spans="1:18" ht="15" hidden="1" outlineLevel="1" x14ac:dyDescent="0.2">
      <c r="A15">
        <f t="shared" si="1"/>
        <v>12</v>
      </c>
      <c r="B15">
        <f>'T20 Base'!C13</f>
        <v>0</v>
      </c>
      <c r="R15" s="15">
        <f t="shared" si="0"/>
        <v>0</v>
      </c>
    </row>
    <row r="16" spans="1:18" ht="15" hidden="1" outlineLevel="1" x14ac:dyDescent="0.2">
      <c r="A16">
        <f t="shared" si="1"/>
        <v>13</v>
      </c>
      <c r="B16">
        <f>'T20 Base'!C14</f>
        <v>0</v>
      </c>
      <c r="R16" s="15">
        <f t="shared" si="0"/>
        <v>0</v>
      </c>
    </row>
    <row r="17" spans="1:19" ht="15" hidden="1" outlineLevel="1" x14ac:dyDescent="0.2">
      <c r="A17">
        <f t="shared" si="1"/>
        <v>14</v>
      </c>
      <c r="B17">
        <f>'T20 Base'!C15</f>
        <v>0</v>
      </c>
      <c r="R17" s="15">
        <f t="shared" si="0"/>
        <v>0</v>
      </c>
    </row>
    <row r="18" spans="1:19" ht="15" hidden="1" outlineLevel="1" x14ac:dyDescent="0.2">
      <c r="A18">
        <f t="shared" si="1"/>
        <v>15</v>
      </c>
      <c r="B18">
        <f>'T20 Base'!C16</f>
        <v>0</v>
      </c>
      <c r="R18" s="15">
        <f t="shared" si="0"/>
        <v>0</v>
      </c>
    </row>
    <row r="19" spans="1:19" ht="15" hidden="1" outlineLevel="1" x14ac:dyDescent="0.2">
      <c r="A19">
        <f t="shared" si="1"/>
        <v>16</v>
      </c>
      <c r="B19">
        <f>'T20 Base'!C17</f>
        <v>0</v>
      </c>
      <c r="R19" s="15">
        <f t="shared" si="0"/>
        <v>0</v>
      </c>
    </row>
    <row r="20" spans="1:19" ht="15" hidden="1" outlineLevel="1" x14ac:dyDescent="0.2">
      <c r="A20">
        <f t="shared" si="1"/>
        <v>17</v>
      </c>
      <c r="B20">
        <f>'T20 Base'!C18</f>
        <v>0</v>
      </c>
      <c r="R20" s="15">
        <f t="shared" si="0"/>
        <v>0</v>
      </c>
    </row>
    <row r="21" spans="1:19" ht="15" collapsed="1" x14ac:dyDescent="0.2">
      <c r="A21">
        <f t="shared" si="1"/>
        <v>18</v>
      </c>
      <c r="B21">
        <f>'T20 Base'!C19</f>
        <v>-3584.9099525145843</v>
      </c>
      <c r="C21" s="6">
        <v>-2441.5449110373338</v>
      </c>
      <c r="D21" s="6">
        <v>-3459.8789564849826</v>
      </c>
      <c r="E21" s="6">
        <v>-3240.4953349075977</v>
      </c>
      <c r="F21" s="6">
        <v>-3316.9473213347028</v>
      </c>
      <c r="G21" s="6">
        <v>-2356.2965304943532</v>
      </c>
      <c r="H21" s="6">
        <v>-2207.0367485840088</v>
      </c>
      <c r="I21" s="6">
        <v>-2258.8515683768883</v>
      </c>
      <c r="J21" s="6">
        <v>-3127.4384712880492</v>
      </c>
      <c r="K21" s="6">
        <v>-3201.2315068820162</v>
      </c>
      <c r="L21" s="6">
        <v>-2998.1986750958372</v>
      </c>
      <c r="M21" s="6">
        <v>-2129.9586736230481</v>
      </c>
      <c r="N21" s="6">
        <v>-2179.9678021047107</v>
      </c>
      <c r="O21" s="6">
        <v>-2041.8545252466174</v>
      </c>
      <c r="P21" s="6">
        <v>-2893.5702529990372</v>
      </c>
      <c r="Q21" s="6">
        <v>-1970.5335751329706</v>
      </c>
      <c r="R21" s="15">
        <f t="shared" si="0"/>
        <v>-3516.4213451887176</v>
      </c>
      <c r="S21" s="6" t="b">
        <f>R21&lt;B21</f>
        <v>0</v>
      </c>
    </row>
    <row r="22" spans="1:19" ht="15" x14ac:dyDescent="0.2">
      <c r="A22">
        <f t="shared" si="1"/>
        <v>19</v>
      </c>
      <c r="B22">
        <f>'T20 Base'!C20</f>
        <v>-3691.2250380493415</v>
      </c>
      <c r="C22" s="6">
        <v>-2528.3444079115779</v>
      </c>
      <c r="D22" s="6">
        <v>-3562.5013317779885</v>
      </c>
      <c r="E22" s="6">
        <v>-3338.6906458227222</v>
      </c>
      <c r="F22" s="6">
        <v>-3415.3469501799877</v>
      </c>
      <c r="G22" s="6">
        <v>-2440.0737978114812</v>
      </c>
      <c r="H22" s="6">
        <v>-2286.9460686252032</v>
      </c>
      <c r="I22" s="6">
        <v>-2339.1734632975722</v>
      </c>
      <c r="J22" s="6">
        <v>-3222.2206147537659</v>
      </c>
      <c r="K22" s="6">
        <v>-3296.2113920606885</v>
      </c>
      <c r="L22" s="6">
        <v>-3089.0779603359415</v>
      </c>
      <c r="M22" s="6">
        <v>-2207.0842937775542</v>
      </c>
      <c r="N22" s="6">
        <v>-2257.491914525408</v>
      </c>
      <c r="O22" s="6">
        <v>-2115.797610786808</v>
      </c>
      <c r="P22" s="6">
        <v>-2981.2890251143663</v>
      </c>
      <c r="Q22" s="6">
        <v>-2041.8998878801403</v>
      </c>
      <c r="R22" s="15">
        <f t="shared" si="0"/>
        <v>-3620.7133611118752</v>
      </c>
      <c r="S22" s="6" t="b">
        <f t="shared" ref="S22:S68" si="2">R22&lt;B22</f>
        <v>0</v>
      </c>
    </row>
    <row r="23" spans="1:19" ht="15" x14ac:dyDescent="0.2">
      <c r="A23">
        <f t="shared" si="1"/>
        <v>20</v>
      </c>
      <c r="B23">
        <f>'T20 Base'!C21</f>
        <v>-3801.0408159295089</v>
      </c>
      <c r="C23" s="6">
        <v>-2619.1778627437311</v>
      </c>
      <c r="D23" s="6">
        <v>-3668.505151448187</v>
      </c>
      <c r="E23" s="6">
        <v>-3440.3082982899573</v>
      </c>
      <c r="F23" s="6">
        <v>-3516.9914504991089</v>
      </c>
      <c r="G23" s="6">
        <v>-2527.7458481690692</v>
      </c>
      <c r="H23" s="6">
        <v>-2370.6879221517502</v>
      </c>
      <c r="I23" s="6">
        <v>-2423.2309059831132</v>
      </c>
      <c r="J23" s="6">
        <v>-3320.3080869316882</v>
      </c>
      <c r="K23" s="6">
        <v>-3394.3253837624679</v>
      </c>
      <c r="L23" s="6">
        <v>-3183.1286005096099</v>
      </c>
      <c r="M23" s="6">
        <v>-2287.9100027761169</v>
      </c>
      <c r="N23" s="6">
        <v>-2338.622554399225</v>
      </c>
      <c r="O23" s="6">
        <v>-2193.2892698755022</v>
      </c>
      <c r="P23" s="6">
        <v>-3072.070525817926</v>
      </c>
      <c r="Q23" s="6">
        <v>-2116.6920242900565</v>
      </c>
      <c r="R23" s="15">
        <f t="shared" si="0"/>
        <v>-3728.4406921258887</v>
      </c>
      <c r="S23" s="6" t="b">
        <f t="shared" si="2"/>
        <v>0</v>
      </c>
    </row>
    <row r="24" spans="1:19" ht="15" x14ac:dyDescent="0.2">
      <c r="A24">
        <f t="shared" si="1"/>
        <v>21</v>
      </c>
      <c r="B24">
        <f>'T20 Base'!C22</f>
        <v>-3923.8550868067518</v>
      </c>
      <c r="C24" s="6">
        <v>-2720.4088704252522</v>
      </c>
      <c r="D24" s="6">
        <v>-3787.0582538607218</v>
      </c>
      <c r="E24" s="6">
        <v>-3556.1531415491231</v>
      </c>
      <c r="F24" s="6">
        <v>-3630.6713432374422</v>
      </c>
      <c r="G24" s="6">
        <v>-2625.4547619929867</v>
      </c>
      <c r="H24" s="6">
        <v>-2465.6309305785667</v>
      </c>
      <c r="I24" s="6">
        <v>-2516.9127102018833</v>
      </c>
      <c r="J24" s="6">
        <v>-3432.1302124751664</v>
      </c>
      <c r="K24" s="6">
        <v>-3504.0584415585554</v>
      </c>
      <c r="L24" s="6">
        <v>-3290.3505152440034</v>
      </c>
      <c r="M24" s="6">
        <v>-2379.547831908239</v>
      </c>
      <c r="N24" s="6">
        <v>-2429.0434639823934</v>
      </c>
      <c r="O24" s="6">
        <v>-2281.1481717584461</v>
      </c>
      <c r="P24" s="6">
        <v>-3175.5669421444777</v>
      </c>
      <c r="Q24" s="6">
        <v>-2201.4911229288473</v>
      </c>
      <c r="R24" s="15">
        <f t="shared" si="0"/>
        <v>-3848.9203688116236</v>
      </c>
      <c r="S24" s="6" t="b">
        <f t="shared" si="2"/>
        <v>0</v>
      </c>
    </row>
    <row r="25" spans="1:19" ht="15" x14ac:dyDescent="0.2">
      <c r="A25">
        <f t="shared" si="1"/>
        <v>22</v>
      </c>
      <c r="B25">
        <f>'T20 Base'!C23</f>
        <v>-4064.55462839555</v>
      </c>
      <c r="C25" s="6">
        <v>-2835.6012057274861</v>
      </c>
      <c r="D25" s="6">
        <v>-3922.8783458790531</v>
      </c>
      <c r="E25" s="6">
        <v>-3688.8016931143184</v>
      </c>
      <c r="F25" s="6">
        <v>-3760.9109376699016</v>
      </c>
      <c r="G25" s="6">
        <v>-2736.640649085839</v>
      </c>
      <c r="H25" s="6">
        <v>-2573.6669609337068</v>
      </c>
      <c r="I25" s="6">
        <v>-2623.5175599329318</v>
      </c>
      <c r="J25" s="6">
        <v>-3560.1744972057363</v>
      </c>
      <c r="K25" s="6">
        <v>-3629.7782077555007</v>
      </c>
      <c r="L25" s="6">
        <v>-3413.1293796573004</v>
      </c>
      <c r="M25" s="6">
        <v>-2483.8240898352601</v>
      </c>
      <c r="N25" s="6">
        <v>-2531.9387869409561</v>
      </c>
      <c r="O25" s="6">
        <v>-2381.125643120884</v>
      </c>
      <c r="P25" s="6">
        <v>-3294.0814494463625</v>
      </c>
      <c r="Q25" s="6">
        <v>-2297.9877765233368</v>
      </c>
      <c r="R25" s="15">
        <f t="shared" si="0"/>
        <v>-3986.9465293766139</v>
      </c>
      <c r="S25" s="6" t="b">
        <f t="shared" si="2"/>
        <v>0</v>
      </c>
    </row>
    <row r="26" spans="1:19" ht="15" x14ac:dyDescent="0.2">
      <c r="A26">
        <f t="shared" si="1"/>
        <v>23</v>
      </c>
      <c r="B26">
        <f>'T20 Base'!C24</f>
        <v>-4231.3041064212766</v>
      </c>
      <c r="C26" s="6">
        <v>-2970.3519071260148</v>
      </c>
      <c r="D26" s="6">
        <v>-4083.8469951573388</v>
      </c>
      <c r="E26" s="6">
        <v>-3845.5550143718347</v>
      </c>
      <c r="F26" s="6">
        <v>-3915.2680253285885</v>
      </c>
      <c r="G26" s="6">
        <v>-2866.706049276077</v>
      </c>
      <c r="H26" s="6">
        <v>-2699.8016428508131</v>
      </c>
      <c r="I26" s="6">
        <v>-2748.2255871812986</v>
      </c>
      <c r="J26" s="6">
        <v>-3711.4886706932029</v>
      </c>
      <c r="K26" s="6">
        <v>-3778.7802335598158</v>
      </c>
      <c r="L26" s="6">
        <v>-3558.2232063257593</v>
      </c>
      <c r="M26" s="6">
        <v>-2605.5703688451031</v>
      </c>
      <c r="N26" s="6">
        <v>-2652.3085473227407</v>
      </c>
      <c r="O26" s="6">
        <v>-2497.8542737973698</v>
      </c>
      <c r="P26" s="6">
        <v>-3434.1374182810346</v>
      </c>
      <c r="Q26" s="6">
        <v>-2410.6534271046166</v>
      </c>
      <c r="R26" s="15">
        <f t="shared" si="0"/>
        <v>-4150.5287331684067</v>
      </c>
      <c r="S26" s="6" t="b">
        <f t="shared" si="2"/>
        <v>0</v>
      </c>
    </row>
    <row r="27" spans="1:19" ht="15" x14ac:dyDescent="0.2">
      <c r="A27">
        <f t="shared" si="1"/>
        <v>24</v>
      </c>
      <c r="B27">
        <f>'T20 Base'!C25</f>
        <v>-4431.5918559278743</v>
      </c>
      <c r="C27" s="6">
        <v>-3130.088292108082</v>
      </c>
      <c r="D27" s="6">
        <v>-4277.193662358829</v>
      </c>
      <c r="E27" s="6">
        <v>-4033.2394491319628</v>
      </c>
      <c r="F27" s="6">
        <v>-4100.6759264083084</v>
      </c>
      <c r="G27" s="6">
        <v>-3020.8900872533327</v>
      </c>
      <c r="H27" s="6">
        <v>-2848.98577100289</v>
      </c>
      <c r="I27" s="6">
        <v>-2896.0606832288427</v>
      </c>
      <c r="J27" s="6">
        <v>-3892.6628672135871</v>
      </c>
      <c r="K27" s="6">
        <v>-3957.7579284739677</v>
      </c>
      <c r="L27" s="6">
        <v>-3731.9519361887096</v>
      </c>
      <c r="M27" s="6">
        <v>-2749.5656734020276</v>
      </c>
      <c r="N27" s="6">
        <v>-2795.0023100224857</v>
      </c>
      <c r="O27" s="6">
        <v>-2635.916604992578</v>
      </c>
      <c r="P27" s="6">
        <v>-3601.8359146082639</v>
      </c>
      <c r="Q27" s="6">
        <v>-2543.9115005978119</v>
      </c>
      <c r="R27" s="15">
        <f t="shared" si="0"/>
        <v>-4347.0134653786799</v>
      </c>
      <c r="S27" s="6" t="b">
        <f t="shared" si="2"/>
        <v>0</v>
      </c>
    </row>
    <row r="28" spans="1:19" ht="15" x14ac:dyDescent="0.2">
      <c r="A28">
        <f t="shared" si="1"/>
        <v>25</v>
      </c>
      <c r="B28">
        <f>'T20 Base'!C26</f>
        <v>-4677.3824931208019</v>
      </c>
      <c r="C28" s="6">
        <v>-3323.2628754935804</v>
      </c>
      <c r="D28" s="6">
        <v>-4514.4689993324846</v>
      </c>
      <c r="E28" s="6">
        <v>-4262.6975458598745</v>
      </c>
      <c r="F28" s="6">
        <v>-4328.2117672551249</v>
      </c>
      <c r="G28" s="6">
        <v>-3207.3520203852195</v>
      </c>
      <c r="H28" s="6">
        <v>-3028.8835136508706</v>
      </c>
      <c r="I28" s="6">
        <v>-3074.8467259339545</v>
      </c>
      <c r="J28" s="6">
        <v>-4114.1641674429447</v>
      </c>
      <c r="K28" s="6">
        <v>-4177.404828213711</v>
      </c>
      <c r="L28" s="6">
        <v>-3944.3531887834329</v>
      </c>
      <c r="M28" s="6">
        <v>-2923.2080913864079</v>
      </c>
      <c r="N28" s="6">
        <v>-2967.5723268264928</v>
      </c>
      <c r="O28" s="6">
        <v>-2802.4064412090406</v>
      </c>
      <c r="P28" s="6">
        <v>-3806.8666853212976</v>
      </c>
      <c r="Q28" s="6">
        <v>-2704.6093724895131</v>
      </c>
      <c r="R28" s="15">
        <f t="shared" si="0"/>
        <v>-4588.1385179204772</v>
      </c>
      <c r="S28" s="6" t="b">
        <f t="shared" si="2"/>
        <v>0</v>
      </c>
    </row>
    <row r="29" spans="1:19" ht="15" x14ac:dyDescent="0.2">
      <c r="A29">
        <f t="shared" si="1"/>
        <v>26</v>
      </c>
      <c r="B29">
        <f>'T20 Base'!C27</f>
        <v>-4972.4454458480313</v>
      </c>
      <c r="C29" s="6">
        <v>-3552.9498105679909</v>
      </c>
      <c r="D29" s="6">
        <v>-4799.314127394432</v>
      </c>
      <c r="E29" s="6">
        <v>-4537.4031749349242</v>
      </c>
      <c r="F29" s="6">
        <v>-4601.369714137023</v>
      </c>
      <c r="G29" s="6">
        <v>-3429.0605322703368</v>
      </c>
      <c r="H29" s="6">
        <v>-3242.325383493916</v>
      </c>
      <c r="I29" s="6">
        <v>-3287.4316744916737</v>
      </c>
      <c r="J29" s="6">
        <v>-4379.3479402341254</v>
      </c>
      <c r="K29" s="6">
        <v>-4441.0959078860633</v>
      </c>
      <c r="L29" s="6">
        <v>-4198.6466309320986</v>
      </c>
      <c r="M29" s="6">
        <v>-3129.2308741977404</v>
      </c>
      <c r="N29" s="6">
        <v>-3172.7686989691701</v>
      </c>
      <c r="O29" s="6">
        <v>-2999.9457185311189</v>
      </c>
      <c r="P29" s="6">
        <v>-4052.3393509897746</v>
      </c>
      <c r="Q29" s="6">
        <v>-2895.2787583356198</v>
      </c>
      <c r="R29" s="15">
        <f t="shared" si="0"/>
        <v>-4877.6029733804307</v>
      </c>
      <c r="S29" s="6" t="b">
        <f t="shared" si="2"/>
        <v>0</v>
      </c>
    </row>
    <row r="30" spans="1:19" ht="15" x14ac:dyDescent="0.2">
      <c r="A30">
        <f t="shared" si="1"/>
        <v>27</v>
      </c>
      <c r="B30">
        <f>'T20 Base'!C28</f>
        <v>-5317.5038822408633</v>
      </c>
      <c r="C30" s="6">
        <v>-3820.1656298066737</v>
      </c>
      <c r="D30" s="6">
        <v>-5132.4303006013288</v>
      </c>
      <c r="E30" s="6">
        <v>-4858.0823693341463</v>
      </c>
      <c r="F30" s="6">
        <v>-4920.8256780557249</v>
      </c>
      <c r="G30" s="6">
        <v>-3686.9986683484294</v>
      </c>
      <c r="H30" s="6">
        <v>-3490.2863454662806</v>
      </c>
      <c r="I30" s="6">
        <v>-3534.7601190975715</v>
      </c>
      <c r="J30" s="6">
        <v>-4688.9177206042596</v>
      </c>
      <c r="K30" s="6">
        <v>-4749.4863330954558</v>
      </c>
      <c r="L30" s="6">
        <v>-4495.5098295373446</v>
      </c>
      <c r="M30" s="6">
        <v>-3368.5766513161975</v>
      </c>
      <c r="N30" s="6">
        <v>-3411.504747819979</v>
      </c>
      <c r="O30" s="6">
        <v>-3229.4399539134288</v>
      </c>
      <c r="P30" s="6">
        <v>-4338.9102602659423</v>
      </c>
      <c r="Q30" s="6">
        <v>-3116.7950138514793</v>
      </c>
      <c r="R30" s="15">
        <f t="shared" si="0"/>
        <v>-5216.117930719849</v>
      </c>
      <c r="S30" s="6" t="b">
        <f t="shared" si="2"/>
        <v>0</v>
      </c>
    </row>
    <row r="31" spans="1:19" ht="15" x14ac:dyDescent="0.2">
      <c r="A31">
        <f t="shared" si="1"/>
        <v>28</v>
      </c>
      <c r="B31">
        <f>'T20 Base'!C29</f>
        <v>-5704.8753129575061</v>
      </c>
      <c r="C31" s="6">
        <v>-4120.4159528167293</v>
      </c>
      <c r="D31" s="6">
        <v>-5506.4057489766201</v>
      </c>
      <c r="E31" s="6">
        <v>-5217.9567550806123</v>
      </c>
      <c r="F31" s="6">
        <v>-5279.4771230601009</v>
      </c>
      <c r="G31" s="6">
        <v>-3976.8308244582831</v>
      </c>
      <c r="H31" s="6">
        <v>-3768.8290524724516</v>
      </c>
      <c r="I31" s="6">
        <v>-3812.6777848266679</v>
      </c>
      <c r="J31" s="6">
        <v>-5036.334044112733</v>
      </c>
      <c r="K31" s="6">
        <v>-5095.7237292866594</v>
      </c>
      <c r="L31" s="6">
        <v>-4828.6762141679628</v>
      </c>
      <c r="M31" s="6">
        <v>-3637.4471860084996</v>
      </c>
      <c r="N31" s="6">
        <v>-3679.7728606672617</v>
      </c>
      <c r="O31" s="6">
        <v>-3487.2497793380685</v>
      </c>
      <c r="P31" s="6">
        <v>-4660.5336024652097</v>
      </c>
      <c r="Q31" s="6">
        <v>-3365.6472658039365</v>
      </c>
      <c r="R31" s="15">
        <f t="shared" si="0"/>
        <v>-5596.149138741408</v>
      </c>
      <c r="S31" s="6" t="b">
        <f t="shared" si="2"/>
        <v>0</v>
      </c>
    </row>
    <row r="32" spans="1:19" ht="15" x14ac:dyDescent="0.2">
      <c r="A32">
        <f t="shared" si="1"/>
        <v>29</v>
      </c>
      <c r="B32">
        <f>'T20 Base'!C30</f>
        <v>-6140.3127842632757</v>
      </c>
      <c r="C32" s="6">
        <v>-4458.3693130826859</v>
      </c>
      <c r="D32" s="6">
        <v>-5926.7985749998825</v>
      </c>
      <c r="E32" s="6">
        <v>-5622.3591153115694</v>
      </c>
      <c r="F32" s="6">
        <v>-5682.6587952970995</v>
      </c>
      <c r="G32" s="6">
        <v>-4303.0659816124744</v>
      </c>
      <c r="H32" s="6">
        <v>-4082.2760343642954</v>
      </c>
      <c r="I32" s="6">
        <v>-4125.510968087845</v>
      </c>
      <c r="J32" s="6">
        <v>-5426.7485131847816</v>
      </c>
      <c r="K32" s="6">
        <v>-5484.9616229495123</v>
      </c>
      <c r="L32" s="6">
        <v>-5203.0898428454739</v>
      </c>
      <c r="M32" s="6">
        <v>-3940.0169950786731</v>
      </c>
      <c r="N32" s="6">
        <v>-3981.7512086105576</v>
      </c>
      <c r="O32" s="6">
        <v>-3777.3802650210673</v>
      </c>
      <c r="P32" s="6">
        <v>-5021.985078446256</v>
      </c>
      <c r="Q32" s="6">
        <v>-3645.7032128041178</v>
      </c>
      <c r="R32" s="15">
        <f t="shared" si="0"/>
        <v>-6023.3427463286489</v>
      </c>
      <c r="S32" s="6" t="b">
        <f t="shared" si="2"/>
        <v>0</v>
      </c>
    </row>
    <row r="33" spans="1:19" ht="15" x14ac:dyDescent="0.2">
      <c r="A33">
        <f t="shared" si="1"/>
        <v>30</v>
      </c>
      <c r="B33">
        <f>'T20 Base'!C31</f>
        <v>-6627.5260540136796</v>
      </c>
      <c r="C33" s="6">
        <v>-4837.1693487408438</v>
      </c>
      <c r="D33" s="6">
        <v>-6397.1951279325485</v>
      </c>
      <c r="E33" s="6">
        <v>-6074.7346091339241</v>
      </c>
      <c r="F33" s="6">
        <v>-6133.8154416870748</v>
      </c>
      <c r="G33" s="6">
        <v>-4668.7417104976103</v>
      </c>
      <c r="H33" s="6">
        <v>-4433.5420420613082</v>
      </c>
      <c r="I33" s="6">
        <v>-4476.1756712379402</v>
      </c>
      <c r="J33" s="6">
        <v>-5863.4912017007964</v>
      </c>
      <c r="K33" s="6">
        <v>-5920.5297104691927</v>
      </c>
      <c r="L33" s="6">
        <v>-5621.9487812088846</v>
      </c>
      <c r="M33" s="6">
        <v>-4279.1021914715993</v>
      </c>
      <c r="N33" s="6">
        <v>-4320.2571272314253</v>
      </c>
      <c r="O33" s="6">
        <v>-4102.5344973420479</v>
      </c>
      <c r="P33" s="6">
        <v>-5426.3555324768176</v>
      </c>
      <c r="Q33" s="6">
        <v>-3959.5742277953318</v>
      </c>
      <c r="R33" s="15">
        <f t="shared" si="0"/>
        <v>-6501.3407938850132</v>
      </c>
      <c r="S33" s="6" t="b">
        <f t="shared" si="2"/>
        <v>0</v>
      </c>
    </row>
    <row r="34" spans="1:19" ht="15" x14ac:dyDescent="0.2">
      <c r="A34">
        <f t="shared" si="1"/>
        <v>31</v>
      </c>
      <c r="B34">
        <f>'T20 Base'!C32</f>
        <v>-7170.4536135791122</v>
      </c>
      <c r="C34" s="6">
        <v>-5260.2667377190946</v>
      </c>
      <c r="D34" s="6">
        <v>-6921.4038917042872</v>
      </c>
      <c r="E34" s="6">
        <v>-6581.5214632416128</v>
      </c>
      <c r="F34" s="6">
        <v>-6636.6062797228051</v>
      </c>
      <c r="G34" s="6">
        <v>-5077.1927957291546</v>
      </c>
      <c r="H34" s="6">
        <v>-4828.1172517798041</v>
      </c>
      <c r="I34" s="6">
        <v>-4867.8738003800181</v>
      </c>
      <c r="J34" s="6">
        <v>-6352.783632259976</v>
      </c>
      <c r="K34" s="6">
        <v>-6405.9658597372545</v>
      </c>
      <c r="L34" s="6">
        <v>-6091.2261320967882</v>
      </c>
      <c r="M34" s="6">
        <v>-4660.0060867285301</v>
      </c>
      <c r="N34" s="6">
        <v>-4698.3846386038795</v>
      </c>
      <c r="O34" s="6">
        <v>-4467.8017622365633</v>
      </c>
      <c r="P34" s="6">
        <v>-5879.4164098604069</v>
      </c>
      <c r="Q34" s="6">
        <v>-4312.1760054248689</v>
      </c>
      <c r="R34" s="15">
        <f t="shared" si="0"/>
        <v>-7034.0104136965238</v>
      </c>
      <c r="S34" s="6" t="b">
        <f t="shared" si="2"/>
        <v>0</v>
      </c>
    </row>
    <row r="35" spans="1:19" ht="15" x14ac:dyDescent="0.2">
      <c r="A35">
        <f t="shared" si="1"/>
        <v>32</v>
      </c>
      <c r="B35">
        <f>'T20 Base'!C33</f>
        <v>-7770.3798753736328</v>
      </c>
      <c r="C35" s="6">
        <v>-5729.2679880697779</v>
      </c>
      <c r="D35" s="6">
        <v>-7500.67220609183</v>
      </c>
      <c r="E35" s="6">
        <v>-7141.8925732372063</v>
      </c>
      <c r="F35" s="6">
        <v>-7192.2355922086426</v>
      </c>
      <c r="G35" s="6">
        <v>-5529.9746068351824</v>
      </c>
      <c r="H35" s="6">
        <v>-5265.7967461715871</v>
      </c>
      <c r="I35" s="6">
        <v>-5302.1018345011753</v>
      </c>
      <c r="J35" s="6">
        <v>-6893.8332888146651</v>
      </c>
      <c r="K35" s="6">
        <v>-6942.4389657049942</v>
      </c>
      <c r="L35" s="6">
        <v>-6610.1684169406299</v>
      </c>
      <c r="M35" s="6">
        <v>-5082.5346494507548</v>
      </c>
      <c r="N35" s="6">
        <v>-5117.5822079371155</v>
      </c>
      <c r="O35" s="6">
        <v>-4873.0001436842995</v>
      </c>
      <c r="P35" s="6">
        <v>-6380.4454428651188</v>
      </c>
      <c r="Q35" s="6">
        <v>-4703.3361807887359</v>
      </c>
      <c r="R35" s="15">
        <f t="shared" si="0"/>
        <v>-7622.6155593805242</v>
      </c>
      <c r="S35" s="6" t="b">
        <f t="shared" si="2"/>
        <v>0</v>
      </c>
    </row>
    <row r="36" spans="1:19" ht="15" x14ac:dyDescent="0.2">
      <c r="A36">
        <f t="shared" si="1"/>
        <v>33</v>
      </c>
      <c r="B36">
        <f>'T20 Base'!C34</f>
        <v>-8434.1083462830902</v>
      </c>
      <c r="C36" s="6">
        <v>-6249.9439658076963</v>
      </c>
      <c r="D36" s="6">
        <v>-8141.5778517308208</v>
      </c>
      <c r="E36" s="6">
        <v>-7762.0850920621533</v>
      </c>
      <c r="F36" s="6">
        <v>-7807.022103394529</v>
      </c>
      <c r="G36" s="6">
        <v>-6032.6638138790022</v>
      </c>
      <c r="H36" s="6">
        <v>-5751.874517438936</v>
      </c>
      <c r="I36" s="6">
        <v>-5784.2138221845335</v>
      </c>
      <c r="J36" s="6">
        <v>-7492.6697254375949</v>
      </c>
      <c r="K36" s="6">
        <v>-7536.0572309940399</v>
      </c>
      <c r="L36" s="6">
        <v>-7184.5669974905704</v>
      </c>
      <c r="M36" s="6">
        <v>-5551.8032993406387</v>
      </c>
      <c r="N36" s="6">
        <v>-5583.0231651662225</v>
      </c>
      <c r="O36" s="6">
        <v>-5323.0403884313264</v>
      </c>
      <c r="P36" s="6">
        <v>-6935.0404736352748</v>
      </c>
      <c r="Q36" s="6">
        <v>-5137.7993819736494</v>
      </c>
      <c r="R36" s="15">
        <f t="shared" si="0"/>
        <v>-8273.8358644093441</v>
      </c>
      <c r="S36" s="6" t="b">
        <f t="shared" si="2"/>
        <v>0</v>
      </c>
    </row>
    <row r="37" spans="1:19" ht="15" x14ac:dyDescent="0.2">
      <c r="A37">
        <f t="shared" si="1"/>
        <v>34</v>
      </c>
      <c r="B37">
        <f>'T20 Base'!C35</f>
        <v>-9171.8197362690953</v>
      </c>
      <c r="C37" s="6">
        <v>-6830.5822190180688</v>
      </c>
      <c r="D37" s="6">
        <v>-8853.9618349731518</v>
      </c>
      <c r="E37" s="6">
        <v>-8451.6111969702724</v>
      </c>
      <c r="F37" s="6">
        <v>-8490.4171353739712</v>
      </c>
      <c r="G37" s="6">
        <v>-6593.2682862404126</v>
      </c>
      <c r="H37" s="6">
        <v>-6294.0891050677465</v>
      </c>
      <c r="I37" s="6">
        <v>-6321.897089137834</v>
      </c>
      <c r="J37" s="6">
        <v>-8158.4866418778392</v>
      </c>
      <c r="K37" s="6">
        <v>-8195.955441035745</v>
      </c>
      <c r="L37" s="6">
        <v>-7823.25033576023</v>
      </c>
      <c r="M37" s="6">
        <v>-6075.288746793336</v>
      </c>
      <c r="N37" s="6">
        <v>-6102.1346834901415</v>
      </c>
      <c r="O37" s="6">
        <v>-5825.099181782658</v>
      </c>
      <c r="P37" s="6">
        <v>-7551.7333612902812</v>
      </c>
      <c r="Q37" s="6">
        <v>-5622.4988421701582</v>
      </c>
      <c r="R37" s="15">
        <f t="shared" si="0"/>
        <v>-8997.6656572237371</v>
      </c>
      <c r="S37" s="6" t="b">
        <f t="shared" si="2"/>
        <v>0</v>
      </c>
    </row>
    <row r="38" spans="1:19" ht="15" x14ac:dyDescent="0.2">
      <c r="A38">
        <f t="shared" si="1"/>
        <v>35</v>
      </c>
      <c r="B38">
        <f>'T20 Base'!C36</f>
        <v>-9989.1223968571412</v>
      </c>
      <c r="C38" s="6">
        <v>-7476.2712025952724</v>
      </c>
      <c r="D38" s="6">
        <v>-9643.2533202225568</v>
      </c>
      <c r="E38" s="6">
        <v>-9215.8036553753282</v>
      </c>
      <c r="F38" s="6">
        <v>-9247.6435786077909</v>
      </c>
      <c r="G38" s="6">
        <v>-7216.7094389046024</v>
      </c>
      <c r="H38" s="6">
        <v>-6897.2563372710001</v>
      </c>
      <c r="I38" s="6">
        <v>-6919.8811802851897</v>
      </c>
      <c r="J38" s="6">
        <v>-8896.4450987117925</v>
      </c>
      <c r="K38" s="6">
        <v>-8927.1883678507056</v>
      </c>
      <c r="L38" s="6">
        <v>-8531.1819536747425</v>
      </c>
      <c r="M38" s="6">
        <v>-6657.6479048938836</v>
      </c>
      <c r="N38" s="6">
        <v>-6679.4902561646632</v>
      </c>
      <c r="O38" s="6">
        <v>-6383.6509752429447</v>
      </c>
      <c r="P38" s="6">
        <v>-8235.3267255549945</v>
      </c>
      <c r="Q38" s="6">
        <v>-6161.7606725420292</v>
      </c>
      <c r="R38" s="15">
        <f t="shared" si="0"/>
        <v>-9799.6148148949524</v>
      </c>
      <c r="S38" s="6" t="b">
        <f t="shared" si="2"/>
        <v>0</v>
      </c>
    </row>
    <row r="39" spans="1:19" ht="15" x14ac:dyDescent="0.2">
      <c r="A39">
        <f t="shared" si="1"/>
        <v>36</v>
      </c>
      <c r="B39">
        <f>'T20 Base'!C37</f>
        <v>-10897.531369775481</v>
      </c>
      <c r="C39" s="6">
        <v>-8196.5942463356514</v>
      </c>
      <c r="D39" s="6">
        <v>-10520.588808870783</v>
      </c>
      <c r="E39" s="6">
        <v>-10065.450628722747</v>
      </c>
      <c r="F39" s="6">
        <v>-10089.403186496438</v>
      </c>
      <c r="G39" s="6">
        <v>-7912.2508200676857</v>
      </c>
      <c r="H39" s="6">
        <v>-7570.3448232786022</v>
      </c>
      <c r="I39" s="6">
        <v>-7587.0628117927035</v>
      </c>
      <c r="J39" s="6">
        <v>-9716.9769853476937</v>
      </c>
      <c r="K39" s="6">
        <v>-9740.1042227020771</v>
      </c>
      <c r="L39" s="6">
        <v>-9318.3847153138177</v>
      </c>
      <c r="M39" s="6">
        <v>-7307.5490756540657</v>
      </c>
      <c r="N39" s="6">
        <v>-7323.6886247967814</v>
      </c>
      <c r="O39" s="6">
        <v>-7007.0196723392528</v>
      </c>
      <c r="P39" s="6">
        <v>-8995.5109217869976</v>
      </c>
      <c r="Q39" s="6">
        <v>-6763.6290979117712</v>
      </c>
      <c r="R39" s="15">
        <f t="shared" si="0"/>
        <v>-10690.990574704831</v>
      </c>
      <c r="S39" s="6" t="b">
        <f t="shared" si="2"/>
        <v>0</v>
      </c>
    </row>
    <row r="40" spans="1:19" ht="15" x14ac:dyDescent="0.2">
      <c r="A40">
        <f t="shared" si="1"/>
        <v>37</v>
      </c>
      <c r="B40">
        <f>'T20 Base'!C38</f>
        <v>-11907.261367027209</v>
      </c>
      <c r="C40" s="6">
        <v>-9000.4127908029332</v>
      </c>
      <c r="D40" s="6">
        <v>-11495.854348730394</v>
      </c>
      <c r="E40" s="6">
        <v>-11010.190883437263</v>
      </c>
      <c r="F40" s="6">
        <v>-11025.203887256219</v>
      </c>
      <c r="G40" s="6">
        <v>-8688.4624678754426</v>
      </c>
      <c r="H40" s="6">
        <v>-8321.69510600377</v>
      </c>
      <c r="I40" s="6">
        <v>-8331.6773541999992</v>
      </c>
      <c r="J40" s="6">
        <v>-10629.408884311939</v>
      </c>
      <c r="K40" s="6">
        <v>-10643.902932693636</v>
      </c>
      <c r="L40" s="6">
        <v>-10193.826233527734</v>
      </c>
      <c r="M40" s="6">
        <v>-8033.0572160791226</v>
      </c>
      <c r="N40" s="6">
        <v>-8042.6930077227007</v>
      </c>
      <c r="O40" s="6">
        <v>-7702.9538473848161</v>
      </c>
      <c r="P40" s="6">
        <v>-9840.9613084705943</v>
      </c>
      <c r="Q40" s="6">
        <v>-7435.5955034060707</v>
      </c>
      <c r="R40" s="15">
        <f t="shared" si="0"/>
        <v>-11681.827078067203</v>
      </c>
      <c r="S40" s="6" t="b">
        <f t="shared" si="2"/>
        <v>0</v>
      </c>
    </row>
    <row r="41" spans="1:19" ht="15" x14ac:dyDescent="0.2">
      <c r="A41">
        <f t="shared" si="1"/>
        <v>38</v>
      </c>
      <c r="B41">
        <f>'T20 Base'!C39</f>
        <v>-13017.848330340899</v>
      </c>
      <c r="C41" s="6">
        <v>-9888.6055837063577</v>
      </c>
      <c r="D41" s="6">
        <v>-12568.626663990282</v>
      </c>
      <c r="E41" s="6">
        <v>-12049.817043109904</v>
      </c>
      <c r="F41" s="6">
        <v>-12054.666900943796</v>
      </c>
      <c r="G41" s="6">
        <v>-9546.2092703978433</v>
      </c>
      <c r="H41" s="6">
        <v>-9152.2884725998938</v>
      </c>
      <c r="I41" s="6">
        <v>-9154.5723891728157</v>
      </c>
      <c r="J41" s="6">
        <v>-11633.562278195817</v>
      </c>
      <c r="K41" s="6">
        <v>-11638.240075638778</v>
      </c>
      <c r="L41" s="6">
        <v>-11157.359108463512</v>
      </c>
      <c r="M41" s="6">
        <v>-8835.1340899845836</v>
      </c>
      <c r="N41" s="6">
        <v>-8837.3358305347028</v>
      </c>
      <c r="O41" s="6">
        <v>-8472.3916628407442</v>
      </c>
      <c r="P41" s="6">
        <v>-10771.554210650213</v>
      </c>
      <c r="Q41" s="6">
        <v>-8178.5779399214471</v>
      </c>
      <c r="R41" s="15">
        <f t="shared" si="0"/>
        <v>-12771.682130592069</v>
      </c>
      <c r="S41" s="6" t="b">
        <f t="shared" si="2"/>
        <v>0</v>
      </c>
    </row>
    <row r="42" spans="1:19" ht="15" x14ac:dyDescent="0.2">
      <c r="A42">
        <f t="shared" si="1"/>
        <v>39</v>
      </c>
      <c r="B42">
        <f>'T20 Base'!C40</f>
        <v>-14234.034891273719</v>
      </c>
      <c r="C42" s="6">
        <v>-10865.976380220069</v>
      </c>
      <c r="D42" s="6">
        <v>-13743.51462837375</v>
      </c>
      <c r="E42" s="6">
        <v>-13188.923842166449</v>
      </c>
      <c r="F42" s="6">
        <v>-13182.245462119974</v>
      </c>
      <c r="G42" s="6">
        <v>-10490.148803931128</v>
      </c>
      <c r="H42" s="6">
        <v>-10066.728349305155</v>
      </c>
      <c r="I42" s="6">
        <v>-10060.236527548401</v>
      </c>
      <c r="J42" s="6">
        <v>-12733.899365579549</v>
      </c>
      <c r="K42" s="6">
        <v>-12727.440741708157</v>
      </c>
      <c r="L42" s="6">
        <v>-12213.291630418973</v>
      </c>
      <c r="M42" s="6">
        <v>-9718.2412158741517</v>
      </c>
      <c r="N42" s="6">
        <v>-9711.967456503311</v>
      </c>
      <c r="O42" s="6">
        <v>-9319.6307877526833</v>
      </c>
      <c r="P42" s="6">
        <v>-11791.471437790346</v>
      </c>
      <c r="Q42" s="6">
        <v>-8996.7401537858441</v>
      </c>
      <c r="R42" s="15">
        <f t="shared" si="0"/>
        <v>-13965.224483653017</v>
      </c>
      <c r="S42" s="6" t="b">
        <f t="shared" si="2"/>
        <v>0</v>
      </c>
    </row>
    <row r="43" spans="1:19" ht="15" x14ac:dyDescent="0.2">
      <c r="A43">
        <f t="shared" si="1"/>
        <v>40</v>
      </c>
      <c r="B43">
        <f>'T20 Base'!C41</f>
        <v>-15568.066313310024</v>
      </c>
      <c r="C43" s="6">
        <v>-11943.093288029891</v>
      </c>
      <c r="D43" s="6">
        <v>-15032.379728779317</v>
      </c>
      <c r="E43" s="6">
        <v>-14439.034156129661</v>
      </c>
      <c r="F43" s="6">
        <v>-14419.358602130949</v>
      </c>
      <c r="G43" s="6">
        <v>-11530.509388086752</v>
      </c>
      <c r="H43" s="6">
        <v>-11074.942525843833</v>
      </c>
      <c r="I43" s="6">
        <v>-11058.507151246984</v>
      </c>
      <c r="J43" s="6">
        <v>-13941.578896453184</v>
      </c>
      <c r="K43" s="6">
        <v>-13922.562828569058</v>
      </c>
      <c r="L43" s="6">
        <v>-13372.363028696047</v>
      </c>
      <c r="M43" s="6">
        <v>-10691.985180199101</v>
      </c>
      <c r="N43" s="6">
        <v>-10676.10680922372</v>
      </c>
      <c r="O43" s="6">
        <v>-10253.908438239992</v>
      </c>
      <c r="P43" s="6">
        <v>-12911.110022714376</v>
      </c>
      <c r="Q43" s="6">
        <v>-9899.0186158312808</v>
      </c>
      <c r="R43" s="15">
        <f t="shared" si="0"/>
        <v>-15274.488342646733</v>
      </c>
      <c r="S43" s="6" t="b">
        <f t="shared" si="2"/>
        <v>0</v>
      </c>
    </row>
    <row r="44" spans="1:19" ht="15" x14ac:dyDescent="0.2">
      <c r="A44">
        <f t="shared" si="1"/>
        <v>41</v>
      </c>
      <c r="B44">
        <f>'T20 Base'!C42</f>
        <v>-17043.381325459253</v>
      </c>
      <c r="C44" s="6">
        <v>-13139.683790298894</v>
      </c>
      <c r="D44" s="6">
        <v>-16457.909184249907</v>
      </c>
      <c r="E44" s="6">
        <v>-15830.602586196695</v>
      </c>
      <c r="F44" s="6">
        <v>-15787.828748036976</v>
      </c>
      <c r="G44" s="6">
        <v>-12686.373819702992</v>
      </c>
      <c r="H44" s="6">
        <v>-12202.540621548633</v>
      </c>
      <c r="I44" s="6">
        <v>-12167.726305267919</v>
      </c>
      <c r="J44" s="6">
        <v>-15286.062961499871</v>
      </c>
      <c r="K44" s="6">
        <v>-15244.724178689219</v>
      </c>
      <c r="L44" s="6">
        <v>-14662.894752152057</v>
      </c>
      <c r="M44" s="6">
        <v>-11781.127584638038</v>
      </c>
      <c r="N44" s="6">
        <v>-11747.49328008227</v>
      </c>
      <c r="O44" s="6">
        <v>-11299.012850602025</v>
      </c>
      <c r="P44" s="6">
        <v>-14157.863236580039</v>
      </c>
      <c r="Q44" s="6">
        <v>-10908.410454500565</v>
      </c>
      <c r="R44" s="15">
        <f t="shared" si="0"/>
        <v>-16722.499506586981</v>
      </c>
      <c r="S44" s="6" t="b">
        <f t="shared" si="2"/>
        <v>0</v>
      </c>
    </row>
    <row r="45" spans="1:19" ht="15" x14ac:dyDescent="0.2">
      <c r="A45">
        <f t="shared" si="1"/>
        <v>42</v>
      </c>
      <c r="B45">
        <f>'T20 Base'!C43</f>
        <v>-18667.093449110656</v>
      </c>
      <c r="C45" s="6">
        <v>-14462.935727751765</v>
      </c>
      <c r="D45" s="6">
        <v>-18027.028601288646</v>
      </c>
      <c r="E45" s="6">
        <v>-17363.691322967017</v>
      </c>
      <c r="F45" s="6">
        <v>-17294.361545932217</v>
      </c>
      <c r="G45" s="6">
        <v>-13964.720892765234</v>
      </c>
      <c r="H45" s="6">
        <v>-13450.688296333281</v>
      </c>
      <c r="I45" s="6">
        <v>-13394.63021367156</v>
      </c>
      <c r="J45" s="6">
        <v>-16767.457452178616</v>
      </c>
      <c r="K45" s="6">
        <v>-16700.448326023528</v>
      </c>
      <c r="L45" s="6">
        <v>-16085.038735700162</v>
      </c>
      <c r="M45" s="6">
        <v>-12986.82577512888</v>
      </c>
      <c r="N45" s="6">
        <v>-12932.66389442141</v>
      </c>
      <c r="O45" s="6">
        <v>-12456.089076673763</v>
      </c>
      <c r="P45" s="6">
        <v>-15531.917218798053</v>
      </c>
      <c r="Q45" s="6">
        <v>-12026.048581774066</v>
      </c>
      <c r="R45" s="15">
        <f t="shared" si="0"/>
        <v>-18316.267411290424</v>
      </c>
      <c r="S45" s="6" t="b">
        <f t="shared" si="2"/>
        <v>0</v>
      </c>
    </row>
    <row r="46" spans="1:19" ht="15" x14ac:dyDescent="0.2">
      <c r="A46">
        <f t="shared" si="1"/>
        <v>43</v>
      </c>
      <c r="B46">
        <f>'T20 Base'!C44</f>
        <v>-20443.246210015652</v>
      </c>
      <c r="C46" s="6">
        <v>-15917.18296384592</v>
      </c>
      <c r="D46" s="6">
        <v>-19743.701050588439</v>
      </c>
      <c r="E46" s="6">
        <v>-19041.782753044696</v>
      </c>
      <c r="F46" s="6">
        <v>-18942.822961846192</v>
      </c>
      <c r="G46" s="6">
        <v>-15369.776186992098</v>
      </c>
      <c r="H46" s="6">
        <v>-14823.203886062276</v>
      </c>
      <c r="I46" s="6">
        <v>-14743.316993141583</v>
      </c>
      <c r="J46" s="6">
        <v>-18389.17705700883</v>
      </c>
      <c r="K46" s="6">
        <v>-18293.518591626183</v>
      </c>
      <c r="L46" s="6">
        <v>-17642.127708643988</v>
      </c>
      <c r="M46" s="6">
        <v>-14312.802904910903</v>
      </c>
      <c r="N46" s="6">
        <v>-14235.610692783624</v>
      </c>
      <c r="O46" s="6">
        <v>-13728.748193691074</v>
      </c>
      <c r="P46" s="6">
        <v>-17036.534758142447</v>
      </c>
      <c r="Q46" s="6">
        <v>-13255.450778422875</v>
      </c>
      <c r="R46" s="15">
        <f t="shared" si="0"/>
        <v>-20059.790362855711</v>
      </c>
      <c r="S46" s="6" t="b">
        <f t="shared" si="2"/>
        <v>0</v>
      </c>
    </row>
    <row r="47" spans="1:19" ht="15" x14ac:dyDescent="0.2">
      <c r="A47">
        <f t="shared" si="1"/>
        <v>44</v>
      </c>
      <c r="B47">
        <f>'T20 Base'!C45</f>
        <v>-22383.49869338299</v>
      </c>
      <c r="C47" s="6">
        <v>-17513.454328821652</v>
      </c>
      <c r="D47" s="6">
        <v>-21619.26300471435</v>
      </c>
      <c r="E47" s="6">
        <v>-20876.124187242895</v>
      </c>
      <c r="F47" s="6">
        <v>-20744.173549212122</v>
      </c>
      <c r="G47" s="6">
        <v>-16912.242918914202</v>
      </c>
      <c r="H47" s="6">
        <v>-16330.671249701263</v>
      </c>
      <c r="I47" s="6">
        <v>-16224.112568029817</v>
      </c>
      <c r="J47" s="6">
        <v>-20162.151968316703</v>
      </c>
      <c r="K47" s="6">
        <v>-20034.585598136269</v>
      </c>
      <c r="L47" s="6">
        <v>-19344.722954031829</v>
      </c>
      <c r="M47" s="6">
        <v>-15769.326354750448</v>
      </c>
      <c r="N47" s="6">
        <v>-15666.350178713339</v>
      </c>
      <c r="O47" s="6">
        <v>-15126.891268983072</v>
      </c>
      <c r="P47" s="6">
        <v>-18681.973456654723</v>
      </c>
      <c r="Q47" s="6">
        <v>-14606.218000198749</v>
      </c>
      <c r="R47" s="15">
        <f t="shared" si="0"/>
        <v>-21964.549134599856</v>
      </c>
      <c r="S47" s="6" t="b">
        <f t="shared" si="2"/>
        <v>0</v>
      </c>
    </row>
    <row r="48" spans="1:19" ht="15" x14ac:dyDescent="0.2">
      <c r="A48">
        <f t="shared" si="1"/>
        <v>45</v>
      </c>
      <c r="B48">
        <f>'T20 Base'!C46</f>
        <v>-24498.304178016835</v>
      </c>
      <c r="C48" s="6">
        <v>-19261.781228713222</v>
      </c>
      <c r="D48" s="6">
        <v>-23663.896769519954</v>
      </c>
      <c r="E48" s="6">
        <v>-22876.805215934321</v>
      </c>
      <c r="F48" s="6">
        <v>-22708.277970878786</v>
      </c>
      <c r="G48" s="6">
        <v>-18601.869431852792</v>
      </c>
      <c r="H48" s="6">
        <v>-17982.721311128553</v>
      </c>
      <c r="I48" s="6">
        <v>-17846.435997747405</v>
      </c>
      <c r="J48" s="6">
        <v>-22096.203672168504</v>
      </c>
      <c r="K48" s="6">
        <v>-21933.250657831471</v>
      </c>
      <c r="L48" s="6">
        <v>-21202.332392398715</v>
      </c>
      <c r="M48" s="6">
        <v>-17365.750776215533</v>
      </c>
      <c r="N48" s="6">
        <v>-17234.030357082018</v>
      </c>
      <c r="O48" s="6">
        <v>-16659.552029581886</v>
      </c>
      <c r="P48" s="6">
        <v>-20477.481815300183</v>
      </c>
      <c r="Q48" s="6">
        <v>-16087.120157033221</v>
      </c>
      <c r="R48" s="15">
        <f t="shared" si="0"/>
        <v>-24040.846810703864</v>
      </c>
      <c r="S48" s="6" t="b">
        <f t="shared" si="2"/>
        <v>0</v>
      </c>
    </row>
    <row r="49" spans="1:19" ht="15" x14ac:dyDescent="0.2">
      <c r="A49">
        <f t="shared" si="1"/>
        <v>46</v>
      </c>
      <c r="B49">
        <f>'T20 Base'!C47</f>
        <v>-26805.223035643092</v>
      </c>
      <c r="C49" s="6">
        <v>-21178.250400035624</v>
      </c>
      <c r="D49" s="6">
        <v>-25894.673118005219</v>
      </c>
      <c r="E49" s="6">
        <v>-25060.667338656451</v>
      </c>
      <c r="F49" s="6">
        <v>-24851.636993116874</v>
      </c>
      <c r="G49" s="6">
        <v>-20454.268922521162</v>
      </c>
      <c r="H49" s="6">
        <v>-19794.729392324181</v>
      </c>
      <c r="I49" s="6">
        <v>-19625.351698134851</v>
      </c>
      <c r="J49" s="6">
        <v>-24207.696119044853</v>
      </c>
      <c r="K49" s="6">
        <v>-24005.544957567396</v>
      </c>
      <c r="L49" s="6">
        <v>-23230.764798755186</v>
      </c>
      <c r="M49" s="6">
        <v>-19116.993280490118</v>
      </c>
      <c r="N49" s="6">
        <v>-18953.265512445771</v>
      </c>
      <c r="O49" s="6">
        <v>-18341.117115879446</v>
      </c>
      <c r="P49" s="6">
        <v>-22438.41187090407</v>
      </c>
      <c r="Q49" s="6">
        <v>-17712.109200915245</v>
      </c>
      <c r="R49" s="15">
        <f t="shared" si="0"/>
        <v>-26305.973265253335</v>
      </c>
      <c r="S49" s="6" t="b">
        <f t="shared" si="2"/>
        <v>0</v>
      </c>
    </row>
    <row r="50" spans="1:19" ht="15" x14ac:dyDescent="0.2">
      <c r="A50">
        <f t="shared" si="1"/>
        <v>47</v>
      </c>
      <c r="B50">
        <f>'T20 Base'!C48</f>
        <v>-29352.568439427592</v>
      </c>
      <c r="C50" s="6">
        <v>-23304.558270102694</v>
      </c>
      <c r="D50" s="6">
        <v>-28358.436517088263</v>
      </c>
      <c r="E50" s="6">
        <v>-27473.619503011028</v>
      </c>
      <c r="F50" s="6">
        <v>-27219.397866483603</v>
      </c>
      <c r="G50" s="6">
        <v>-22509.83390565724</v>
      </c>
      <c r="H50" s="6">
        <v>-21806.252618076465</v>
      </c>
      <c r="I50" s="6">
        <v>-21599.748770888611</v>
      </c>
      <c r="J50" s="6">
        <v>-26541.129563217863</v>
      </c>
      <c r="K50" s="6">
        <v>-26295.227369600521</v>
      </c>
      <c r="L50" s="6">
        <v>-25472.893768393518</v>
      </c>
      <c r="M50" s="6">
        <v>-21061.364855432836</v>
      </c>
      <c r="N50" s="6">
        <v>-20861.717538938661</v>
      </c>
      <c r="O50" s="6">
        <v>-20208.461554249974</v>
      </c>
      <c r="P50" s="6">
        <v>-24606.307502485575</v>
      </c>
      <c r="Q50" s="6">
        <v>-19516.888663603633</v>
      </c>
      <c r="R50" s="15">
        <f t="shared" si="0"/>
        <v>-28807.433071407613</v>
      </c>
      <c r="S50" s="6" t="b">
        <f t="shared" si="2"/>
        <v>0</v>
      </c>
    </row>
    <row r="51" spans="1:19" ht="15" x14ac:dyDescent="0.2">
      <c r="A51">
        <f t="shared" si="1"/>
        <v>48</v>
      </c>
      <c r="B51">
        <f>'T20 Base'!C49</f>
        <v>-32154.237862546819</v>
      </c>
      <c r="C51" s="6">
        <v>-25654.935946035428</v>
      </c>
      <c r="D51" s="6">
        <v>-31068.785937499633</v>
      </c>
      <c r="E51" s="6">
        <v>-30129.27745046945</v>
      </c>
      <c r="F51" s="6">
        <v>-29824.802921014034</v>
      </c>
      <c r="G51" s="6">
        <v>-24782.435621221779</v>
      </c>
      <c r="H51" s="6">
        <v>-24031.092251007183</v>
      </c>
      <c r="I51" s="6">
        <v>-23783.075588218078</v>
      </c>
      <c r="J51" s="6">
        <v>-29109.812004902218</v>
      </c>
      <c r="K51" s="6">
        <v>-28815.239360786021</v>
      </c>
      <c r="L51" s="6">
        <v>-27941.661606560985</v>
      </c>
      <c r="M51" s="6">
        <v>-23212.307522310806</v>
      </c>
      <c r="N51" s="6">
        <v>-22972.483436490606</v>
      </c>
      <c r="O51" s="6">
        <v>-22274.606382566792</v>
      </c>
      <c r="P51" s="6">
        <v>-26993.804015425616</v>
      </c>
      <c r="Q51" s="6">
        <v>-21514.130658765251</v>
      </c>
      <c r="R51" s="15">
        <f t="shared" si="0"/>
        <v>-31558.956742067912</v>
      </c>
      <c r="S51" s="6" t="b">
        <f t="shared" si="2"/>
        <v>0</v>
      </c>
    </row>
    <row r="52" spans="1:19" ht="15" x14ac:dyDescent="0.2">
      <c r="A52">
        <f t="shared" si="1"/>
        <v>49</v>
      </c>
      <c r="B52">
        <f>'T20 Base'!C50</f>
        <v>-35222.965324902019</v>
      </c>
      <c r="C52" s="6">
        <v>-28242.886074090722</v>
      </c>
      <c r="D52" s="6">
        <v>-34038.224035313971</v>
      </c>
      <c r="E52" s="6">
        <v>-33040.212969913831</v>
      </c>
      <c r="F52" s="6">
        <v>-32680.072898587125</v>
      </c>
      <c r="G52" s="6">
        <v>-27285.264165918074</v>
      </c>
      <c r="H52" s="6">
        <v>-26482.408603360502</v>
      </c>
      <c r="I52" s="6">
        <v>-26188.15172997614</v>
      </c>
      <c r="J52" s="6">
        <v>-31926.068091269881</v>
      </c>
      <c r="K52" s="6">
        <v>-31577.559697333258</v>
      </c>
      <c r="L52" s="6">
        <v>-30649.09467536895</v>
      </c>
      <c r="M52" s="6">
        <v>-25582.664536136817</v>
      </c>
      <c r="N52" s="6">
        <v>-25298.072417359348</v>
      </c>
      <c r="O52" s="6">
        <v>-24552.020507278939</v>
      </c>
      <c r="P52" s="6">
        <v>-29612.67386439749</v>
      </c>
      <c r="Q52" s="6">
        <v>-23715.991667484544</v>
      </c>
      <c r="R52" s="15">
        <f t="shared" si="0"/>
        <v>-34573.147659824237</v>
      </c>
      <c r="S52" s="6" t="b">
        <f t="shared" si="2"/>
        <v>0</v>
      </c>
    </row>
    <row r="53" spans="1:19" ht="15" x14ac:dyDescent="0.2">
      <c r="A53">
        <f t="shared" si="1"/>
        <v>50</v>
      </c>
      <c r="B53">
        <f>'T20 Base'!C51</f>
        <v>-38592.025571483813</v>
      </c>
      <c r="C53" s="6">
        <v>-31098.986048434504</v>
      </c>
      <c r="D53" s="6">
        <v>-37299.169274020591</v>
      </c>
      <c r="E53" s="6">
        <v>-36238.361028382802</v>
      </c>
      <c r="F53" s="6">
        <v>-35816.622479454716</v>
      </c>
      <c r="G53" s="6">
        <v>-30048.054143527177</v>
      </c>
      <c r="H53" s="6">
        <v>-29189.449070630766</v>
      </c>
      <c r="I53" s="6">
        <v>-28843.729707630839</v>
      </c>
      <c r="J53" s="6">
        <v>-35020.991757966629</v>
      </c>
      <c r="K53" s="6">
        <v>-34612.7707664306</v>
      </c>
      <c r="L53" s="6">
        <v>-33625.303014138495</v>
      </c>
      <c r="M53" s="6">
        <v>-28200.863193562567</v>
      </c>
      <c r="N53" s="6">
        <v>-27866.427233830538</v>
      </c>
      <c r="O53" s="6">
        <v>-27068.176976079401</v>
      </c>
      <c r="P53" s="6">
        <v>-32492.212841858203</v>
      </c>
      <c r="Q53" s="6">
        <v>-26149.159024068096</v>
      </c>
      <c r="R53" s="15">
        <f t="shared" si="0"/>
        <v>-37882.805943721105</v>
      </c>
      <c r="S53" s="6" t="b">
        <f t="shared" si="2"/>
        <v>0</v>
      </c>
    </row>
    <row r="54" spans="1:19" ht="15" x14ac:dyDescent="0.2">
      <c r="A54">
        <f t="shared" si="1"/>
        <v>51</v>
      </c>
      <c r="B54">
        <f>'T20 Base'!C52</f>
        <v>-42296.375704157232</v>
      </c>
      <c r="C54" s="6">
        <v>-34256.002852514321</v>
      </c>
      <c r="D54" s="6">
        <v>-40885.733503250885</v>
      </c>
      <c r="E54" s="6">
        <v>-39778.995413848817</v>
      </c>
      <c r="F54" s="6">
        <v>-39267.566913117233</v>
      </c>
      <c r="G54" s="6">
        <v>-33102.707891739825</v>
      </c>
      <c r="H54" s="6">
        <v>-32202.712131176308</v>
      </c>
      <c r="I54" s="6">
        <v>-31780.700409866593</v>
      </c>
      <c r="J54" s="6">
        <v>-38448.349387226517</v>
      </c>
      <c r="K54" s="6">
        <v>-37953.157036170553</v>
      </c>
      <c r="L54" s="6">
        <v>-36922.295180713983</v>
      </c>
      <c r="M54" s="6">
        <v>-31115.94795022254</v>
      </c>
      <c r="N54" s="6">
        <v>-30707.601792337853</v>
      </c>
      <c r="O54" s="6">
        <v>-29870.432353069835</v>
      </c>
      <c r="P54" s="6">
        <v>-35682.97912149247</v>
      </c>
      <c r="Q54" s="6">
        <v>-28859.602581789219</v>
      </c>
      <c r="R54" s="15">
        <f t="shared" si="0"/>
        <v>-41522.418895487885</v>
      </c>
      <c r="S54" s="6" t="b">
        <f t="shared" si="2"/>
        <v>0</v>
      </c>
    </row>
    <row r="55" spans="1:19" ht="15" x14ac:dyDescent="0.2">
      <c r="A55">
        <f t="shared" si="1"/>
        <v>52</v>
      </c>
      <c r="B55">
        <f>'T20 Base'!C53</f>
        <v>-46382.003827017739</v>
      </c>
      <c r="C55" s="6">
        <v>-37756.564409320192</v>
      </c>
      <c r="D55" s="6">
        <v>-44842.789563533646</v>
      </c>
      <c r="E55" s="6">
        <v>-43688.771243456242</v>
      </c>
      <c r="F55" s="6">
        <v>-43076.464758754584</v>
      </c>
      <c r="G55" s="6">
        <v>-36490.731702187557</v>
      </c>
      <c r="H55" s="6">
        <v>-35547.642429497042</v>
      </c>
      <c r="I55" s="6">
        <v>-35039.257899782715</v>
      </c>
      <c r="J55" s="6">
        <v>-42234.257030141467</v>
      </c>
      <c r="K55" s="6">
        <v>-41641.181952356157</v>
      </c>
      <c r="L55" s="6">
        <v>-40565.539604979203</v>
      </c>
      <c r="M55" s="6">
        <v>-34352.770883257777</v>
      </c>
      <c r="N55" s="6">
        <v>-33860.704134491723</v>
      </c>
      <c r="O55" s="6">
        <v>-32982.937098641152</v>
      </c>
      <c r="P55" s="6">
        <v>-39209.892028702328</v>
      </c>
      <c r="Q55" s="6">
        <v>-31870.885693911372</v>
      </c>
      <c r="R55" s="15">
        <f t="shared" si="0"/>
        <v>-45537.354894835218</v>
      </c>
      <c r="S55" s="6" t="b">
        <f t="shared" si="2"/>
        <v>0</v>
      </c>
    </row>
    <row r="56" spans="1:19" ht="15" x14ac:dyDescent="0.2">
      <c r="A56">
        <f t="shared" si="1"/>
        <v>53</v>
      </c>
      <c r="B56">
        <f>'T20 Base'!C54</f>
        <v>-50895.666892903602</v>
      </c>
      <c r="C56" s="6">
        <v>-41645.376754226359</v>
      </c>
      <c r="D56" s="6">
        <v>-49216.071829298351</v>
      </c>
      <c r="E56" s="6">
        <v>-48012.251800188344</v>
      </c>
      <c r="F56" s="6">
        <v>-47287.833016272853</v>
      </c>
      <c r="G56" s="6">
        <v>-40255.733094400035</v>
      </c>
      <c r="H56" s="6">
        <v>-39266.76056973332</v>
      </c>
      <c r="I56" s="6">
        <v>-38661.716387932487</v>
      </c>
      <c r="J56" s="6">
        <v>-46422.277089465308</v>
      </c>
      <c r="K56" s="6">
        <v>-45720.338655292435</v>
      </c>
      <c r="L56" s="6">
        <v>-44597.410188755319</v>
      </c>
      <c r="M56" s="6">
        <v>-37952.787789907983</v>
      </c>
      <c r="N56" s="6">
        <v>-37366.971818706392</v>
      </c>
      <c r="O56" s="6">
        <v>-36445.89552098127</v>
      </c>
      <c r="P56" s="6">
        <v>-43114.328227301135</v>
      </c>
      <c r="Q56" s="6">
        <v>-35222.172481482005</v>
      </c>
      <c r="R56" s="15">
        <f t="shared" si="0"/>
        <v>-49973.799912380186</v>
      </c>
      <c r="S56" s="6" t="b">
        <f t="shared" si="2"/>
        <v>0</v>
      </c>
    </row>
    <row r="57" spans="1:19" ht="15" x14ac:dyDescent="0.2">
      <c r="A57">
        <f t="shared" si="1"/>
        <v>54</v>
      </c>
      <c r="B57">
        <f>'T20 Base'!C55</f>
        <v>-55890.587042807208</v>
      </c>
      <c r="C57" s="6">
        <v>-45973.690545185462</v>
      </c>
      <c r="D57" s="6">
        <v>-54057.717568335982</v>
      </c>
      <c r="E57" s="6">
        <v>-52801.449112373586</v>
      </c>
      <c r="F57" s="6">
        <v>-51952.508135809847</v>
      </c>
      <c r="G57" s="6">
        <v>-44447.765504681818</v>
      </c>
      <c r="H57" s="6">
        <v>-43409.899051105072</v>
      </c>
      <c r="I57" s="6">
        <v>-42696.713096196356</v>
      </c>
      <c r="J57" s="6">
        <v>-51063.315163982123</v>
      </c>
      <c r="K57" s="6">
        <v>-50240.362436594471</v>
      </c>
      <c r="L57" s="6">
        <v>-49067.491648489522</v>
      </c>
      <c r="M57" s="6">
        <v>-41964.632864553743</v>
      </c>
      <c r="N57" s="6">
        <v>-41273.857924033691</v>
      </c>
      <c r="O57" s="6">
        <v>-40306.528172705344</v>
      </c>
      <c r="P57" s="6">
        <v>-47444.758697856116</v>
      </c>
      <c r="Q57" s="6">
        <v>-38959.504471709653</v>
      </c>
      <c r="R57" s="15">
        <f t="shared" si="0"/>
        <v>-54884.368241667427</v>
      </c>
      <c r="S57" s="6" t="b">
        <f t="shared" si="2"/>
        <v>0</v>
      </c>
    </row>
    <row r="58" spans="1:19" ht="15" x14ac:dyDescent="0.2">
      <c r="A58">
        <f t="shared" si="1"/>
        <v>55</v>
      </c>
      <c r="B58">
        <f>'T20 Base'!C56</f>
        <v>-61446.602447584643</v>
      </c>
      <c r="C58" s="6">
        <v>-50816.702645481972</v>
      </c>
      <c r="D58" s="6">
        <v>-59445.857972170983</v>
      </c>
      <c r="E58" s="6">
        <v>-58134.073088830432</v>
      </c>
      <c r="F58" s="6">
        <v>-57146.585947202795</v>
      </c>
      <c r="G58" s="6">
        <v>-49140.228903110132</v>
      </c>
      <c r="H58" s="6">
        <v>-48049.959627689881</v>
      </c>
      <c r="I58" s="6">
        <v>-47215.527753806193</v>
      </c>
      <c r="J58" s="6">
        <v>-56233.358468308077</v>
      </c>
      <c r="K58" s="6">
        <v>-55275.634710683684</v>
      </c>
      <c r="L58" s="6">
        <v>-54049.72425805009</v>
      </c>
      <c r="M58" s="6">
        <v>-46459.419792524714</v>
      </c>
      <c r="N58" s="6">
        <v>-45650.873407229112</v>
      </c>
      <c r="O58" s="6">
        <v>-44633.84390098766</v>
      </c>
      <c r="P58" s="6">
        <v>-52273.4050458567</v>
      </c>
      <c r="Q58" s="6">
        <v>-43150.138446329198</v>
      </c>
      <c r="R58" s="15">
        <f t="shared" si="0"/>
        <v>-60347.944194761578</v>
      </c>
      <c r="S58" s="6" t="b">
        <f t="shared" si="2"/>
        <v>0</v>
      </c>
    </row>
    <row r="59" spans="1:19" ht="15" x14ac:dyDescent="0.2">
      <c r="A59">
        <f t="shared" si="1"/>
        <v>56</v>
      </c>
      <c r="B59">
        <f>'T20 Base'!C57</f>
        <v>-67632.234618294387</v>
      </c>
      <c r="C59" s="6">
        <v>-56241.891051658306</v>
      </c>
      <c r="D59" s="6">
        <v>-65447.912845136154</v>
      </c>
      <c r="E59" s="6">
        <v>-64077.459378485677</v>
      </c>
      <c r="F59" s="6">
        <v>-62936.128661940573</v>
      </c>
      <c r="G59" s="6">
        <v>-54399.254391707917</v>
      </c>
      <c r="H59" s="6">
        <v>-53252.83732001677</v>
      </c>
      <c r="I59" s="6">
        <v>-52282.672592516879</v>
      </c>
      <c r="J59" s="6">
        <v>-61998.57886172572</v>
      </c>
      <c r="K59" s="6">
        <v>-60891.040550808066</v>
      </c>
      <c r="L59" s="6">
        <v>-59608.858319843152</v>
      </c>
      <c r="M59" s="6">
        <v>-51501.667804311764</v>
      </c>
      <c r="N59" s="6">
        <v>-50561.157181159571</v>
      </c>
      <c r="O59" s="6">
        <v>-49490.716100134065</v>
      </c>
      <c r="P59" s="6">
        <v>-57663.794303535462</v>
      </c>
      <c r="Q59" s="6">
        <v>-47855.557505913443</v>
      </c>
      <c r="R59" s="15">
        <f t="shared" si="0"/>
        <v>-66432.423796529329</v>
      </c>
      <c r="S59" s="6" t="b">
        <f t="shared" si="2"/>
        <v>0</v>
      </c>
    </row>
    <row r="60" spans="1:19" ht="15" x14ac:dyDescent="0.2">
      <c r="A60">
        <f t="shared" si="1"/>
        <v>57</v>
      </c>
      <c r="B60">
        <f>'T20 Base'!C58</f>
        <v>-74519.61961773684</v>
      </c>
      <c r="C60" s="6">
        <v>-62321.653038609591</v>
      </c>
      <c r="D60" s="6">
        <v>-72135.117209674368</v>
      </c>
      <c r="E60" s="6">
        <v>-70702.852360374498</v>
      </c>
      <c r="F60" s="6">
        <v>-69391.220868447068</v>
      </c>
      <c r="G60" s="6">
        <v>-60295.993233711968</v>
      </c>
      <c r="H60" s="6">
        <v>-59089.504887106508</v>
      </c>
      <c r="I60" s="6">
        <v>-57967.775650627766</v>
      </c>
      <c r="J60" s="6">
        <v>-68429.224475595605</v>
      </c>
      <c r="K60" s="6">
        <v>-67155.637194748691</v>
      </c>
      <c r="L60" s="6">
        <v>-65813.890872078438</v>
      </c>
      <c r="M60" s="6">
        <v>-57161.048773332819</v>
      </c>
      <c r="N60" s="6">
        <v>-56073.025647197559</v>
      </c>
      <c r="O60" s="6">
        <v>-54945.237983918923</v>
      </c>
      <c r="P60" s="6">
        <v>-63683.821301157725</v>
      </c>
      <c r="Q60" s="6">
        <v>-53142.504211938212</v>
      </c>
      <c r="R60" s="15">
        <f t="shared" si="0"/>
        <v>-73209.422551440104</v>
      </c>
      <c r="S60" s="6" t="b">
        <f t="shared" si="2"/>
        <v>0</v>
      </c>
    </row>
    <row r="61" spans="1:19" ht="15" x14ac:dyDescent="0.2">
      <c r="A61">
        <f t="shared" si="1"/>
        <v>58</v>
      </c>
      <c r="B61">
        <f>'T20 Base'!C59</f>
        <v>-82204.517070057394</v>
      </c>
      <c r="C61" s="6">
        <v>-69150.174615859098</v>
      </c>
      <c r="D61" s="6">
        <v>-79602.023143561513</v>
      </c>
      <c r="E61" s="6">
        <v>-78104.399692031322</v>
      </c>
      <c r="F61" s="6">
        <v>-76604.878449693744</v>
      </c>
      <c r="G61" s="6">
        <v>-66923.047031586058</v>
      </c>
      <c r="H61" s="6">
        <v>-65652.020216423451</v>
      </c>
      <c r="I61" s="6">
        <v>-64361.498097856304</v>
      </c>
      <c r="J61" s="6">
        <v>-75618.126406145704</v>
      </c>
      <c r="K61" s="6">
        <v>-74161.072376977943</v>
      </c>
      <c r="L61" s="6">
        <v>-72756.002485737627</v>
      </c>
      <c r="M61" s="6">
        <v>-63527.972598874985</v>
      </c>
      <c r="N61" s="6">
        <v>-62275.466265438772</v>
      </c>
      <c r="O61" s="6">
        <v>-61085.815662735564</v>
      </c>
      <c r="P61" s="6">
        <v>-70423.214290580552</v>
      </c>
      <c r="Q61" s="6">
        <v>-59097.667197890063</v>
      </c>
      <c r="R61" s="15">
        <f t="shared" si="0"/>
        <v>-80774.003689878999</v>
      </c>
      <c r="S61" s="6" t="b">
        <f t="shared" si="2"/>
        <v>0</v>
      </c>
    </row>
    <row r="62" spans="1:19" ht="15" x14ac:dyDescent="0.2">
      <c r="A62">
        <f t="shared" si="1"/>
        <v>59</v>
      </c>
      <c r="B62">
        <f>'T20 Base'!C60</f>
        <v>-90757.50924851805</v>
      </c>
      <c r="C62" s="6">
        <v>-76802.155780822053</v>
      </c>
      <c r="D62" s="6">
        <v>-87919.211212451046</v>
      </c>
      <c r="E62" s="6">
        <v>-86352.812947142025</v>
      </c>
      <c r="F62" s="6">
        <v>-84647.507717948509</v>
      </c>
      <c r="G62" s="6">
        <v>-74354.518755079989</v>
      </c>
      <c r="H62" s="6">
        <v>-73014.387782436243</v>
      </c>
      <c r="I62" s="6">
        <v>-71537.112666098954</v>
      </c>
      <c r="J62" s="6">
        <v>-83635.809324448899</v>
      </c>
      <c r="K62" s="6">
        <v>-81977.472965886132</v>
      </c>
      <c r="L62" s="6">
        <v>-80505.342026404382</v>
      </c>
      <c r="M62" s="6">
        <v>-70675.714926117944</v>
      </c>
      <c r="N62" s="6">
        <v>-69240.961658630011</v>
      </c>
      <c r="O62" s="6">
        <v>-67984.753728986194</v>
      </c>
      <c r="P62" s="6">
        <v>-77951.687914610258</v>
      </c>
      <c r="Q62" s="6">
        <v>-65792.454967329788</v>
      </c>
      <c r="R62" s="15">
        <f t="shared" si="0"/>
        <v>-89196.709887429301</v>
      </c>
      <c r="S62" s="6" t="b">
        <f t="shared" si="2"/>
        <v>0</v>
      </c>
    </row>
    <row r="63" spans="1:19" ht="15" x14ac:dyDescent="0.2">
      <c r="A63">
        <f t="shared" si="1"/>
        <v>60</v>
      </c>
      <c r="B63">
        <f>'T20 Base'!C61</f>
        <v>-100236.92377948313</v>
      </c>
      <c r="C63" s="6">
        <v>-85344.12852448129</v>
      </c>
      <c r="D63" s="6">
        <v>-97145.888136981361</v>
      </c>
      <c r="E63" s="6">
        <v>-95507.87671286703</v>
      </c>
      <c r="F63" s="6">
        <v>-93579.125413827438</v>
      </c>
      <c r="G63" s="6">
        <v>-82657.047174639403</v>
      </c>
      <c r="H63" s="6">
        <v>-81243.511264797809</v>
      </c>
      <c r="I63" s="6">
        <v>-79561.20777906345</v>
      </c>
      <c r="J63" s="6">
        <v>-92542.682988346583</v>
      </c>
      <c r="K63" s="6">
        <v>-90665.354072971182</v>
      </c>
      <c r="L63" s="6">
        <v>-89122.849066789393</v>
      </c>
      <c r="M63" s="6">
        <v>-78671.092074246277</v>
      </c>
      <c r="N63" s="6">
        <v>-77035.921253787543</v>
      </c>
      <c r="O63" s="6">
        <v>-75708.606774630141</v>
      </c>
      <c r="P63" s="6">
        <v>-86330.461743301872</v>
      </c>
      <c r="Q63" s="6">
        <v>-73293.080667168862</v>
      </c>
      <c r="R63" s="15">
        <f t="shared" si="0"/>
        <v>-98536.306547293469</v>
      </c>
      <c r="S63" s="6" t="b">
        <f t="shared" si="2"/>
        <v>0</v>
      </c>
    </row>
    <row r="64" spans="1:19" ht="15" x14ac:dyDescent="0.2">
      <c r="A64">
        <f t="shared" si="1"/>
        <v>61</v>
      </c>
      <c r="B64">
        <f>'T20 Base'!C62</f>
        <v>-110657.3003722042</v>
      </c>
      <c r="C64" s="6">
        <v>-94807.073445341754</v>
      </c>
      <c r="D64" s="6">
        <v>-107299.2404359652</v>
      </c>
      <c r="E64" s="6">
        <v>-105563.52872293149</v>
      </c>
      <c r="F64" s="6">
        <v>-103419.74807365717</v>
      </c>
      <c r="G64" s="6">
        <v>-91863.247547510342</v>
      </c>
      <c r="H64" s="6">
        <v>-90352.830997646903</v>
      </c>
      <c r="I64" s="6">
        <v>-88468.084700001098</v>
      </c>
      <c r="J64" s="6">
        <v>-102335.70194492828</v>
      </c>
      <c r="K64" s="6">
        <v>-100246.86382718099</v>
      </c>
      <c r="L64" s="6">
        <v>-98608.750220412418</v>
      </c>
      <c r="M64" s="6">
        <v>-87529.498695407718</v>
      </c>
      <c r="N64" s="6">
        <v>-85695.863841810511</v>
      </c>
      <c r="O64" s="6">
        <v>-84274.838543888574</v>
      </c>
      <c r="P64" s="6">
        <v>-95562.267653698553</v>
      </c>
      <c r="Q64" s="6">
        <v>-81618.550154115233</v>
      </c>
      <c r="R64" s="15">
        <f t="shared" si="0"/>
        <v>-108808.73923661564</v>
      </c>
      <c r="S64" s="6" t="b">
        <f t="shared" si="2"/>
        <v>0</v>
      </c>
    </row>
    <row r="65" spans="1:19" ht="15" x14ac:dyDescent="0.2">
      <c r="A65">
        <f t="shared" si="1"/>
        <v>62</v>
      </c>
      <c r="B65">
        <f>'T20 Base'!C63</f>
        <v>-122055.48926497705</v>
      </c>
      <c r="C65" s="6">
        <v>-105241.76462725383</v>
      </c>
      <c r="D65" s="6">
        <v>-118418.69081163201</v>
      </c>
      <c r="E65" s="6">
        <v>-116582.60754520864</v>
      </c>
      <c r="F65" s="6">
        <v>-114211.51278840846</v>
      </c>
      <c r="G65" s="6">
        <v>-102025.48149392787</v>
      </c>
      <c r="H65" s="6">
        <v>-100413.52668963111</v>
      </c>
      <c r="I65" s="6">
        <v>-98311.703547856378</v>
      </c>
      <c r="J65" s="6">
        <v>-113079.24239884327</v>
      </c>
      <c r="K65" s="6">
        <v>-110766.15103523378</v>
      </c>
      <c r="L65" s="6">
        <v>-109028.95138606276</v>
      </c>
      <c r="M65" s="6">
        <v>-97322.834920959984</v>
      </c>
      <c r="N65" s="6">
        <v>-95275.868153902804</v>
      </c>
      <c r="O65" s="6">
        <v>-93755.960497322842</v>
      </c>
      <c r="P65" s="6">
        <v>-105714.06373642181</v>
      </c>
      <c r="Q65" s="6">
        <v>-90841.698219610451</v>
      </c>
      <c r="R65" s="15">
        <f t="shared" si="0"/>
        <v>-120052.21640118489</v>
      </c>
      <c r="S65" s="6" t="b">
        <f t="shared" si="2"/>
        <v>0</v>
      </c>
    </row>
    <row r="66" spans="1:19" ht="15" x14ac:dyDescent="0.2">
      <c r="A66">
        <f t="shared" si="1"/>
        <v>63</v>
      </c>
      <c r="B66">
        <f>'T20 Base'!C64</f>
        <v>-134500.15210267899</v>
      </c>
      <c r="C66" s="6">
        <v>-116729.01056739688</v>
      </c>
      <c r="D66" s="6">
        <v>-130575.40821314194</v>
      </c>
      <c r="E66" s="6">
        <v>-128637.12812383905</v>
      </c>
      <c r="F66" s="6">
        <v>-126028.18279815193</v>
      </c>
      <c r="G66" s="6">
        <v>-113226.04417074908</v>
      </c>
      <c r="H66" s="6">
        <v>-111508.37266283028</v>
      </c>
      <c r="I66" s="6">
        <v>-109175.79368422307</v>
      </c>
      <c r="J66" s="6">
        <v>-124847.41673293004</v>
      </c>
      <c r="K66" s="6">
        <v>-122298.85442585699</v>
      </c>
      <c r="L66" s="6">
        <v>-120459.69731294198</v>
      </c>
      <c r="M66" s="6">
        <v>-108135.00659341345</v>
      </c>
      <c r="N66" s="6">
        <v>-105860.60826867483</v>
      </c>
      <c r="O66" s="6">
        <v>-104236.91775074178</v>
      </c>
      <c r="P66" s="6">
        <v>-116863.60277508014</v>
      </c>
      <c r="Q66" s="6">
        <v>-101048.10465287838</v>
      </c>
      <c r="R66" s="15">
        <f t="shared" si="0"/>
        <v>-132336.7118939333</v>
      </c>
      <c r="S66" s="6" t="b">
        <f t="shared" si="2"/>
        <v>0</v>
      </c>
    </row>
    <row r="67" spans="1:19" ht="15" x14ac:dyDescent="0.2">
      <c r="A67">
        <f t="shared" si="1"/>
        <v>64</v>
      </c>
      <c r="B67">
        <f>'T20 Base'!C65</f>
        <v>-148021.99218908008</v>
      </c>
      <c r="C67" s="6">
        <v>-129319.99887254536</v>
      </c>
      <c r="D67" s="6">
        <v>-143804.51977234782</v>
      </c>
      <c r="E67" s="6">
        <v>-141764.08334859359</v>
      </c>
      <c r="F67" s="6">
        <v>-138909.6735759346</v>
      </c>
      <c r="G67" s="6">
        <v>-125519.31518502298</v>
      </c>
      <c r="H67" s="6">
        <v>-123693.12021891765</v>
      </c>
      <c r="I67" s="6">
        <v>-121118.10236195417</v>
      </c>
      <c r="J67" s="6">
        <v>-137681.13515887616</v>
      </c>
      <c r="K67" s="6">
        <v>-134888.53997340443</v>
      </c>
      <c r="L67" s="6">
        <v>-132946.107879613</v>
      </c>
      <c r="M67" s="6">
        <v>-120024.49561663736</v>
      </c>
      <c r="N67" s="6">
        <v>-117510.32579896261</v>
      </c>
      <c r="O67" s="6">
        <v>-115779.04000521696</v>
      </c>
      <c r="P67" s="6">
        <v>-129059.18858274716</v>
      </c>
      <c r="Q67" s="6">
        <v>-112301.17994671175</v>
      </c>
      <c r="R67" s="15">
        <f t="shared" si="0"/>
        <v>-145695.29163503641</v>
      </c>
      <c r="S67" s="6" t="b">
        <f t="shared" si="2"/>
        <v>0</v>
      </c>
    </row>
    <row r="68" spans="1:19" ht="15" x14ac:dyDescent="0.2">
      <c r="A68">
        <f t="shared" si="1"/>
        <v>65</v>
      </c>
      <c r="B68">
        <f>'T20 Base'!C66</f>
        <v>-162647.48315812121</v>
      </c>
      <c r="C68" s="6">
        <v>-143064.04487291086</v>
      </c>
      <c r="D68" s="6">
        <v>-158137.97415324728</v>
      </c>
      <c r="E68" s="6">
        <v>-155997.61697508371</v>
      </c>
      <c r="F68" s="6">
        <v>-152893.92147170482</v>
      </c>
      <c r="G68" s="6">
        <v>-138958.82164695638</v>
      </c>
      <c r="H68" s="6">
        <v>-137022.99900289561</v>
      </c>
      <c r="I68" s="6">
        <v>-134196.66717513636</v>
      </c>
      <c r="J68" s="6">
        <v>-151619.45816354503</v>
      </c>
      <c r="K68" s="6">
        <v>-148577.75869807642</v>
      </c>
      <c r="L68" s="6">
        <v>-146532.5859452858</v>
      </c>
      <c r="M68" s="6">
        <v>-133050.2093374244</v>
      </c>
      <c r="N68" s="6">
        <v>-130286.45575719784</v>
      </c>
      <c r="O68" s="6">
        <v>-128445.13778787736</v>
      </c>
      <c r="P68" s="6">
        <v>-142349.31273952231</v>
      </c>
      <c r="Q68" s="6">
        <v>-124666.64464438063</v>
      </c>
      <c r="R68" s="15">
        <f t="shared" si="0"/>
        <v>-160157.3670154773</v>
      </c>
      <c r="S68" s="6" t="b">
        <f t="shared" si="2"/>
        <v>0</v>
      </c>
    </row>
    <row r="69" spans="1:19" ht="15" x14ac:dyDescent="0.2">
      <c r="R69" s="15"/>
    </row>
    <row r="70" spans="1:19" ht="15" x14ac:dyDescent="0.2">
      <c r="R70" s="15"/>
    </row>
    <row r="71" spans="1:19" ht="15" x14ac:dyDescent="0.2">
      <c r="R71" s="15"/>
    </row>
    <row r="72" spans="1:19" ht="15" x14ac:dyDescent="0.2">
      <c r="R72" s="15"/>
    </row>
    <row r="73" spans="1:19" ht="15" x14ac:dyDescent="0.2">
      <c r="R73" s="15"/>
    </row>
    <row r="74" spans="1:19" ht="15" x14ac:dyDescent="0.2">
      <c r="R74" s="15"/>
    </row>
    <row r="75" spans="1:19" ht="15" x14ac:dyDescent="0.2">
      <c r="R75" s="15"/>
    </row>
    <row r="76" spans="1:19" ht="15" x14ac:dyDescent="0.2">
      <c r="R76" s="15"/>
    </row>
    <row r="77" spans="1:19" ht="15" x14ac:dyDescent="0.2">
      <c r="R77" s="15"/>
    </row>
    <row r="78" spans="1:19" ht="15" x14ac:dyDescent="0.2">
      <c r="R78" s="15"/>
    </row>
    <row r="79" spans="1:19" ht="15" x14ac:dyDescent="0.2">
      <c r="R79" s="15"/>
    </row>
    <row r="80" spans="1:19" ht="15" x14ac:dyDescent="0.2">
      <c r="R80" s="15"/>
    </row>
    <row r="81" spans="18:18" ht="15" x14ac:dyDescent="0.2">
      <c r="R81" s="15"/>
    </row>
    <row r="82" spans="18:18" ht="15" x14ac:dyDescent="0.2">
      <c r="R82" s="15"/>
    </row>
    <row r="83" spans="18:18" ht="15" x14ac:dyDescent="0.2">
      <c r="R83" s="15"/>
    </row>
    <row r="84" spans="18:18" ht="15" x14ac:dyDescent="0.2">
      <c r="R84" s="15"/>
    </row>
    <row r="85" spans="18:18" ht="15" x14ac:dyDescent="0.2">
      <c r="R85" s="15"/>
    </row>
    <row r="86" spans="18:18" ht="15" x14ac:dyDescent="0.2">
      <c r="R86" s="15"/>
    </row>
    <row r="87" spans="18:18" ht="15" x14ac:dyDescent="0.2">
      <c r="R87" s="15"/>
    </row>
    <row r="88" spans="18:18" ht="15" x14ac:dyDescent="0.2">
      <c r="R88" s="15"/>
    </row>
    <row r="89" spans="18:18" ht="15" x14ac:dyDescent="0.2">
      <c r="R89" s="15"/>
    </row>
    <row r="90" spans="18:18" ht="15" x14ac:dyDescent="0.2">
      <c r="R90" s="15"/>
    </row>
    <row r="91" spans="18:18" ht="15" x14ac:dyDescent="0.2">
      <c r="R91" s="15"/>
    </row>
    <row r="92" spans="18:18" ht="15" x14ac:dyDescent="0.2">
      <c r="R92" s="15"/>
    </row>
    <row r="93" spans="18:18" ht="15" x14ac:dyDescent="0.2">
      <c r="R93" s="15"/>
    </row>
    <row r="94" spans="18:18" ht="15" x14ac:dyDescent="0.2">
      <c r="R94" s="15"/>
    </row>
    <row r="95" spans="18:18" ht="15" x14ac:dyDescent="0.2">
      <c r="R95" s="15"/>
    </row>
    <row r="96" spans="18:18" ht="15" x14ac:dyDescent="0.2">
      <c r="R96" s="15"/>
    </row>
    <row r="97" spans="14:18" ht="15" x14ac:dyDescent="0.2">
      <c r="R97" s="15"/>
    </row>
    <row r="98" spans="14:18" ht="15" x14ac:dyDescent="0.2">
      <c r="R98" s="15"/>
    </row>
    <row r="99" spans="14:18" ht="15" x14ac:dyDescent="0.2">
      <c r="R99" s="15"/>
    </row>
    <row r="100" spans="14:18" ht="15" x14ac:dyDescent="0.2">
      <c r="R100" s="15"/>
    </row>
    <row r="101" spans="14:18" ht="15" x14ac:dyDescent="0.2">
      <c r="R101" s="15"/>
    </row>
    <row r="102" spans="14:18" ht="15" x14ac:dyDescent="0.2">
      <c r="R102" s="15"/>
    </row>
    <row r="103" spans="14:18" ht="15" x14ac:dyDescent="0.2">
      <c r="R103" s="15"/>
    </row>
    <row r="104" spans="14:18" ht="15" x14ac:dyDescent="0.2">
      <c r="N104" s="7"/>
      <c r="Q104" s="7"/>
      <c r="R104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05DF-1224-2D43-AB1F-415B30F8630C}">
  <sheetPr codeName="Sheet14">
    <tabColor theme="9" tint="0.79998168889431442"/>
  </sheetPr>
  <dimension ref="A1:S224"/>
  <sheetViews>
    <sheetView workbookViewId="0">
      <selection activeCell="C21" sqref="C21:Q68"/>
    </sheetView>
  </sheetViews>
  <sheetFormatPr baseColWidth="10" defaultColWidth="11.5" defaultRowHeight="13" outlineLevelRow="1" x14ac:dyDescent="0.15"/>
  <cols>
    <col min="3" max="4" width="11.5" style="6"/>
    <col min="5" max="5" width="13" style="6" customWidth="1"/>
    <col min="6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5.06%*55%*70%</f>
        <v>1.9480999999999998E-2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0.66915556124999998</v>
      </c>
      <c r="C2" s="9">
        <f>C1-SUM(G2:I2,M2,N2,O2,Q2)</f>
        <v>1.2066044375E-2</v>
      </c>
      <c r="D2" s="9">
        <f>D1-SUM(G2,J2,K2,M2,N2,P2,Q2)</f>
        <v>0.14036921937499999</v>
      </c>
      <c r="E2" s="10">
        <f>E1-SUM(H2,L2,J2,M2,O2,P2,Q2)</f>
        <v>0</v>
      </c>
      <c r="F2" s="8">
        <f>F1-SUM(I2,L2,K2,N2,O2,Q2,P2)</f>
        <v>0.14036921937499999</v>
      </c>
      <c r="G2" s="10">
        <f>C1*D1</f>
        <v>3.4091749999999995E-3</v>
      </c>
      <c r="H2" s="10">
        <f>C1*E1</f>
        <v>0</v>
      </c>
      <c r="I2" s="10">
        <f>C1*F1</f>
        <v>3.4091749999999995E-3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5.9660562499999983E-4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1.0000000000000002</v>
      </c>
    </row>
    <row r="3" spans="1:18" ht="80" x14ac:dyDescent="0.2"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ht="15" hidden="1" outlineLevel="1" x14ac:dyDescent="0.2">
      <c r="A4">
        <v>1</v>
      </c>
      <c r="B4">
        <f>'T20 Base'!D2</f>
        <v>0</v>
      </c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5">
        <f>SUMPRODUCT($B$2:$Q$2,B4:Q4)</f>
        <v>0</v>
      </c>
    </row>
    <row r="5" spans="1:18" ht="15" hidden="1" outlineLevel="1" x14ac:dyDescent="0.2">
      <c r="A5">
        <f>A4+1</f>
        <v>2</v>
      </c>
      <c r="B5">
        <f>'T20 Base'!D3</f>
        <v>0</v>
      </c>
      <c r="R5" s="15">
        <f t="shared" ref="R5:R68" si="0">SUMPRODUCT($B$2:$Q$2,B5:Q5)</f>
        <v>0</v>
      </c>
    </row>
    <row r="6" spans="1:18" ht="15" hidden="1" outlineLevel="1" x14ac:dyDescent="0.2">
      <c r="A6">
        <f t="shared" ref="A6:A68" si="1">A5+1</f>
        <v>3</v>
      </c>
      <c r="B6">
        <f>'T20 Base'!D4</f>
        <v>0</v>
      </c>
      <c r="R6" s="15">
        <f t="shared" si="0"/>
        <v>0</v>
      </c>
    </row>
    <row r="7" spans="1:18" ht="15" hidden="1" outlineLevel="1" x14ac:dyDescent="0.2">
      <c r="A7">
        <f t="shared" si="1"/>
        <v>4</v>
      </c>
      <c r="B7">
        <f>'T20 Base'!D5</f>
        <v>0</v>
      </c>
      <c r="R7" s="15">
        <f t="shared" si="0"/>
        <v>0</v>
      </c>
    </row>
    <row r="8" spans="1:18" ht="15" hidden="1" outlineLevel="1" x14ac:dyDescent="0.2">
      <c r="A8">
        <f t="shared" si="1"/>
        <v>5</v>
      </c>
      <c r="B8">
        <f>'T20 Base'!D6</f>
        <v>0</v>
      </c>
      <c r="R8" s="15">
        <f t="shared" si="0"/>
        <v>0</v>
      </c>
    </row>
    <row r="9" spans="1:18" ht="15" hidden="1" outlineLevel="1" x14ac:dyDescent="0.2">
      <c r="A9">
        <f t="shared" si="1"/>
        <v>6</v>
      </c>
      <c r="B9">
        <f>'T20 Base'!D7</f>
        <v>0</v>
      </c>
      <c r="R9" s="15">
        <f t="shared" si="0"/>
        <v>0</v>
      </c>
    </row>
    <row r="10" spans="1:18" ht="15" hidden="1" outlineLevel="1" x14ac:dyDescent="0.2">
      <c r="A10">
        <f t="shared" si="1"/>
        <v>7</v>
      </c>
      <c r="B10">
        <f>'T20 Base'!D8</f>
        <v>0</v>
      </c>
      <c r="R10" s="15">
        <f t="shared" si="0"/>
        <v>0</v>
      </c>
    </row>
    <row r="11" spans="1:18" ht="15" hidden="1" outlineLevel="1" x14ac:dyDescent="0.2">
      <c r="A11">
        <f t="shared" si="1"/>
        <v>8</v>
      </c>
      <c r="B11">
        <f>'T20 Base'!D9</f>
        <v>0</v>
      </c>
      <c r="R11" s="15">
        <f t="shared" si="0"/>
        <v>0</v>
      </c>
    </row>
    <row r="12" spans="1:18" ht="15" hidden="1" outlineLevel="1" x14ac:dyDescent="0.2">
      <c r="A12">
        <f t="shared" si="1"/>
        <v>9</v>
      </c>
      <c r="B12">
        <f>'T20 Base'!D10</f>
        <v>0</v>
      </c>
      <c r="R12" s="15">
        <f t="shared" si="0"/>
        <v>0</v>
      </c>
    </row>
    <row r="13" spans="1:18" ht="15" hidden="1" outlineLevel="1" x14ac:dyDescent="0.2">
      <c r="A13">
        <f t="shared" si="1"/>
        <v>10</v>
      </c>
      <c r="B13">
        <f>'T20 Base'!D11</f>
        <v>0</v>
      </c>
      <c r="R13" s="15">
        <f t="shared" si="0"/>
        <v>0</v>
      </c>
    </row>
    <row r="14" spans="1:18" ht="15" hidden="1" outlineLevel="1" x14ac:dyDescent="0.2">
      <c r="A14">
        <f t="shared" si="1"/>
        <v>11</v>
      </c>
      <c r="B14">
        <f>'T20 Base'!D12</f>
        <v>0</v>
      </c>
      <c r="R14" s="15">
        <f t="shared" si="0"/>
        <v>0</v>
      </c>
    </row>
    <row r="15" spans="1:18" ht="15" hidden="1" outlineLevel="1" x14ac:dyDescent="0.2">
      <c r="A15">
        <f t="shared" si="1"/>
        <v>12</v>
      </c>
      <c r="B15">
        <f>'T20 Base'!D13</f>
        <v>0</v>
      </c>
      <c r="R15" s="15">
        <f t="shared" si="0"/>
        <v>0</v>
      </c>
    </row>
    <row r="16" spans="1:18" ht="15" hidden="1" outlineLevel="1" x14ac:dyDescent="0.2">
      <c r="A16">
        <f t="shared" si="1"/>
        <v>13</v>
      </c>
      <c r="B16">
        <f>'T20 Base'!D14</f>
        <v>0</v>
      </c>
      <c r="R16" s="15">
        <f t="shared" si="0"/>
        <v>0</v>
      </c>
    </row>
    <row r="17" spans="1:19" ht="15" hidden="1" outlineLevel="1" x14ac:dyDescent="0.2">
      <c r="A17">
        <f t="shared" si="1"/>
        <v>14</v>
      </c>
      <c r="B17">
        <f>'T20 Base'!D15</f>
        <v>0</v>
      </c>
      <c r="R17" s="15">
        <f t="shared" si="0"/>
        <v>0</v>
      </c>
    </row>
    <row r="18" spans="1:19" ht="15" hidden="1" outlineLevel="1" x14ac:dyDescent="0.2">
      <c r="A18">
        <f t="shared" si="1"/>
        <v>15</v>
      </c>
      <c r="B18">
        <f>'T20 Base'!D16</f>
        <v>0</v>
      </c>
      <c r="R18" s="15">
        <f t="shared" si="0"/>
        <v>0</v>
      </c>
    </row>
    <row r="19" spans="1:19" ht="15" hidden="1" outlineLevel="1" x14ac:dyDescent="0.2">
      <c r="A19">
        <f t="shared" si="1"/>
        <v>16</v>
      </c>
      <c r="B19">
        <f>'T20 Base'!D17</f>
        <v>0</v>
      </c>
      <c r="R19" s="15">
        <f t="shared" si="0"/>
        <v>0</v>
      </c>
    </row>
    <row r="20" spans="1:19" ht="15" hidden="1" outlineLevel="1" x14ac:dyDescent="0.2">
      <c r="A20">
        <f t="shared" si="1"/>
        <v>17</v>
      </c>
      <c r="B20">
        <f>'T20 Base'!D18</f>
        <v>0</v>
      </c>
      <c r="R20" s="15">
        <f t="shared" si="0"/>
        <v>0</v>
      </c>
    </row>
    <row r="21" spans="1:19" ht="15" collapsed="1" x14ac:dyDescent="0.2">
      <c r="A21">
        <f t="shared" si="1"/>
        <v>18</v>
      </c>
      <c r="B21">
        <f>'T20 Base'!D19</f>
        <v>-6018.3807133566661</v>
      </c>
      <c r="C21" s="6">
        <v>-4125.8172721222991</v>
      </c>
      <c r="D21" s="6">
        <v>-5809.0399629117665</v>
      </c>
      <c r="E21" s="6">
        <v>-5445.4471388447309</v>
      </c>
      <c r="F21" s="6">
        <v>-5569.6781564134262</v>
      </c>
      <c r="G21" s="6">
        <v>-3982.0285956559019</v>
      </c>
      <c r="H21" s="6">
        <v>-3732.8395004752369</v>
      </c>
      <c r="I21" s="6">
        <v>-3817.6442106138511</v>
      </c>
      <c r="J21" s="6">
        <v>-5255.9234187847142</v>
      </c>
      <c r="K21" s="6">
        <v>-5375.8546487219483</v>
      </c>
      <c r="L21" s="6">
        <v>-5039.2304576707393</v>
      </c>
      <c r="M21" s="6">
        <v>-3602.693808810865</v>
      </c>
      <c r="N21" s="6">
        <v>-3684.5530424256085</v>
      </c>
      <c r="O21" s="6">
        <v>-3453.9112478621273</v>
      </c>
      <c r="P21" s="6">
        <v>-4863.7708116562872</v>
      </c>
      <c r="Q21" s="6">
        <v>-3333.4554962174566</v>
      </c>
      <c r="R21" s="15">
        <f t="shared" si="0"/>
        <v>-5867.6612214759161</v>
      </c>
      <c r="S21" s="6" t="b">
        <f>R21&lt;B21</f>
        <v>0</v>
      </c>
    </row>
    <row r="22" spans="1:19" ht="15" x14ac:dyDescent="0.2">
      <c r="A22">
        <f t="shared" si="1"/>
        <v>19</v>
      </c>
      <c r="B22">
        <f>'T20 Base'!D20</f>
        <v>-6406.2706951942491</v>
      </c>
      <c r="C22" s="6">
        <v>-4413.1956810996262</v>
      </c>
      <c r="D22" s="6">
        <v>-6183.5232537220791</v>
      </c>
      <c r="E22" s="6">
        <v>-5799.7846336782786</v>
      </c>
      <c r="F22" s="6">
        <v>-5928.8245563106439</v>
      </c>
      <c r="G22" s="6">
        <v>-4259.4356197222414</v>
      </c>
      <c r="H22" s="6">
        <v>-3995.1533671561406</v>
      </c>
      <c r="I22" s="6">
        <v>-4083.6476841427088</v>
      </c>
      <c r="J22" s="6">
        <v>-5597.9993605843611</v>
      </c>
      <c r="K22" s="6">
        <v>-5722.5760609500867</v>
      </c>
      <c r="L22" s="6">
        <v>-5367.2808078065391</v>
      </c>
      <c r="M22" s="6">
        <v>-3855.8985285776957</v>
      </c>
      <c r="N22" s="6">
        <v>-3941.320764194395</v>
      </c>
      <c r="O22" s="6">
        <v>-3696.6991578545926</v>
      </c>
      <c r="P22" s="6">
        <v>-5180.4595164466236</v>
      </c>
      <c r="Q22" s="6">
        <v>-3567.8073341024765</v>
      </c>
      <c r="R22" s="15">
        <f t="shared" si="0"/>
        <v>-6246.2906214055229</v>
      </c>
      <c r="S22" s="6" t="b">
        <f t="shared" ref="S22:S68" si="2">R22&lt;B22</f>
        <v>0</v>
      </c>
    </row>
    <row r="23" spans="1:19" ht="15" x14ac:dyDescent="0.2">
      <c r="A23">
        <f t="shared" si="1"/>
        <v>20</v>
      </c>
      <c r="B23">
        <f>'T20 Base'!D21</f>
        <v>-6804.4339219520098</v>
      </c>
      <c r="C23" s="6">
        <v>-4711.498679978471</v>
      </c>
      <c r="D23" s="6">
        <v>-6567.9385071840379</v>
      </c>
      <c r="E23" s="6">
        <v>-6163.9289570671826</v>
      </c>
      <c r="F23" s="6">
        <v>-6297.5112751775378</v>
      </c>
      <c r="G23" s="6">
        <v>-4547.3956731339131</v>
      </c>
      <c r="H23" s="6">
        <v>-4267.7129754889056</v>
      </c>
      <c r="I23" s="6">
        <v>-4359.7785938483139</v>
      </c>
      <c r="J23" s="6">
        <v>-5949.5542488137726</v>
      </c>
      <c r="K23" s="6">
        <v>-6078.5195490211127</v>
      </c>
      <c r="L23" s="6">
        <v>-5704.4340307929742</v>
      </c>
      <c r="M23" s="6">
        <v>-4118.9994284968816</v>
      </c>
      <c r="N23" s="6">
        <v>-4207.870713085219</v>
      </c>
      <c r="O23" s="6">
        <v>-3948.9829513493719</v>
      </c>
      <c r="P23" s="6">
        <v>-5505.9456530597326</v>
      </c>
      <c r="Q23" s="6">
        <v>-3811.3304418120338</v>
      </c>
      <c r="R23" s="15">
        <f t="shared" si="0"/>
        <v>-6635.0183113931771</v>
      </c>
      <c r="S23" s="6" t="b">
        <f t="shared" si="2"/>
        <v>0</v>
      </c>
    </row>
    <row r="24" spans="1:19" ht="15" x14ac:dyDescent="0.2">
      <c r="A24">
        <f t="shared" si="1"/>
        <v>21</v>
      </c>
      <c r="B24">
        <f>'T20 Base'!D22</f>
        <v>-7219.7873055106902</v>
      </c>
      <c r="C24" s="6">
        <v>-5025.5137449796712</v>
      </c>
      <c r="D24" s="6">
        <v>-6968.9652350633405</v>
      </c>
      <c r="E24" s="6">
        <v>-6548.5537082386281</v>
      </c>
      <c r="F24" s="6">
        <v>-6682.146098286923</v>
      </c>
      <c r="G24" s="6">
        <v>-4850.5312495513754</v>
      </c>
      <c r="H24" s="6">
        <v>-4558.0703222710554</v>
      </c>
      <c r="I24" s="6">
        <v>-4650.4706546960251</v>
      </c>
      <c r="J24" s="6">
        <v>-6320.8943103418123</v>
      </c>
      <c r="K24" s="6">
        <v>-6449.8726473070892</v>
      </c>
      <c r="L24" s="6">
        <v>-6060.5759532711572</v>
      </c>
      <c r="M24" s="6">
        <v>-4399.2874993510077</v>
      </c>
      <c r="N24" s="6">
        <v>-4488.4836336848903</v>
      </c>
      <c r="O24" s="6">
        <v>-4217.7550341101469</v>
      </c>
      <c r="P24" s="6">
        <v>-5849.7743597259259</v>
      </c>
      <c r="Q24" s="6">
        <v>-4070.7753292850466</v>
      </c>
      <c r="R24" s="15">
        <f t="shared" si="0"/>
        <v>-7040.590522416589</v>
      </c>
      <c r="S24" s="6" t="b">
        <f t="shared" si="2"/>
        <v>0</v>
      </c>
    </row>
    <row r="25" spans="1:19" ht="15" x14ac:dyDescent="0.2">
      <c r="A25">
        <f t="shared" si="1"/>
        <v>22</v>
      </c>
      <c r="B25">
        <f>'T20 Base'!D23</f>
        <v>-7656.5804892790184</v>
      </c>
      <c r="C25" s="6">
        <v>-5358.6374674419858</v>
      </c>
      <c r="D25" s="6">
        <v>-7390.7095711951997</v>
      </c>
      <c r="E25" s="6">
        <v>-6953.877547810519</v>
      </c>
      <c r="F25" s="6">
        <v>-7086.6706900743702</v>
      </c>
      <c r="G25" s="6">
        <v>-5172.1231198903079</v>
      </c>
      <c r="H25" s="6">
        <v>-4866.6734891061706</v>
      </c>
      <c r="I25" s="6">
        <v>-4958.8720020554392</v>
      </c>
      <c r="J25" s="6">
        <v>-6712.2333042922555</v>
      </c>
      <c r="K25" s="6">
        <v>-6840.4435442141303</v>
      </c>
      <c r="L25" s="6">
        <v>-6435.9144919657811</v>
      </c>
      <c r="M25" s="6">
        <v>-4697.1968955344464</v>
      </c>
      <c r="N25" s="6">
        <v>-4786.2000988710279</v>
      </c>
      <c r="O25" s="6">
        <v>-4503.4334894011981</v>
      </c>
      <c r="P25" s="6">
        <v>-6212.1486361522002</v>
      </c>
      <c r="Q25" s="6">
        <v>-4346.5469515376917</v>
      </c>
      <c r="R25" s="15">
        <f t="shared" si="0"/>
        <v>-7467.1619306382154</v>
      </c>
      <c r="S25" s="6" t="b">
        <f t="shared" si="2"/>
        <v>0</v>
      </c>
    </row>
    <row r="26" spans="1:19" ht="15" x14ac:dyDescent="0.2">
      <c r="A26">
        <f t="shared" si="1"/>
        <v>23</v>
      </c>
      <c r="B26">
        <f>'T20 Base'!D24</f>
        <v>-8121.6476511573037</v>
      </c>
      <c r="C26" s="6">
        <v>-5715.6416189774982</v>
      </c>
      <c r="D26" s="6">
        <v>-7839.7725822859666</v>
      </c>
      <c r="E26" s="6">
        <v>-7385.9666078391192</v>
      </c>
      <c r="F26" s="6">
        <v>-7517.4191712637348</v>
      </c>
      <c r="G26" s="6">
        <v>-5516.7794781954763</v>
      </c>
      <c r="H26" s="6">
        <v>-5197.760900250807</v>
      </c>
      <c r="I26" s="6">
        <v>-5289.4035821626476</v>
      </c>
      <c r="J26" s="6">
        <v>-7129.4301354668069</v>
      </c>
      <c r="K26" s="6">
        <v>-7256.34988395855</v>
      </c>
      <c r="L26" s="6">
        <v>-6836.0712743171043</v>
      </c>
      <c r="M26" s="6">
        <v>-5016.8205763912583</v>
      </c>
      <c r="N26" s="6">
        <v>-5105.2892650206113</v>
      </c>
      <c r="O26" s="6">
        <v>-4809.944777506209</v>
      </c>
      <c r="P26" s="6">
        <v>-6598.4977143909755</v>
      </c>
      <c r="Q26" s="6">
        <v>-4642.4368105105641</v>
      </c>
      <c r="R26" s="15">
        <f t="shared" si="0"/>
        <v>-7921.3996245528378</v>
      </c>
      <c r="S26" s="6" t="b">
        <f t="shared" si="2"/>
        <v>0</v>
      </c>
    </row>
    <row r="27" spans="1:19" ht="15" x14ac:dyDescent="0.2">
      <c r="A27">
        <f t="shared" si="1"/>
        <v>24</v>
      </c>
      <c r="B27">
        <f>'T20 Base'!D25</f>
        <v>-8624.0263859292372</v>
      </c>
      <c r="C27" s="6">
        <v>-6103.2425967134295</v>
      </c>
      <c r="D27" s="6">
        <v>-8324.8847918420943</v>
      </c>
      <c r="E27" s="6">
        <v>-7853.1303701682282</v>
      </c>
      <c r="F27" s="6">
        <v>-7982.7703166658348</v>
      </c>
      <c r="G27" s="6">
        <v>-5890.9868982967373</v>
      </c>
      <c r="H27" s="6">
        <v>-5557.5107877927885</v>
      </c>
      <c r="I27" s="6">
        <v>-5648.2888518645514</v>
      </c>
      <c r="J27" s="6">
        <v>-7580.5113110136763</v>
      </c>
      <c r="K27" s="6">
        <v>-7705.6851110370244</v>
      </c>
      <c r="L27" s="6">
        <v>-7268.7487185429372</v>
      </c>
      <c r="M27" s="6">
        <v>-5364.1249989409835</v>
      </c>
      <c r="N27" s="6">
        <v>-5451.7612675822165</v>
      </c>
      <c r="O27" s="6">
        <v>-5143.0129339540872</v>
      </c>
      <c r="P27" s="6">
        <v>-7016.2611640472996</v>
      </c>
      <c r="Q27" s="6">
        <v>-4963.9724246881578</v>
      </c>
      <c r="R27" s="15">
        <f t="shared" si="0"/>
        <v>-8412.1285983020716</v>
      </c>
      <c r="S27" s="6" t="b">
        <f t="shared" si="2"/>
        <v>0</v>
      </c>
    </row>
    <row r="28" spans="1:19" ht="15" x14ac:dyDescent="0.2">
      <c r="A28">
        <f t="shared" si="1"/>
        <v>25</v>
      </c>
      <c r="B28">
        <f>'T20 Base'!D26</f>
        <v>-9180.614532385187</v>
      </c>
      <c r="C28" s="6">
        <v>-6533.4270154294272</v>
      </c>
      <c r="D28" s="6">
        <v>-8862.3669600187313</v>
      </c>
      <c r="E28" s="6">
        <v>-8370.731492108207</v>
      </c>
      <c r="F28" s="6">
        <v>-8498.3841108524975</v>
      </c>
      <c r="G28" s="6">
        <v>-6306.3203365959907</v>
      </c>
      <c r="H28" s="6">
        <v>-5956.8277395388614</v>
      </c>
      <c r="I28" s="6">
        <v>-6046.6316084886139</v>
      </c>
      <c r="J28" s="6">
        <v>-8080.3138735432567</v>
      </c>
      <c r="K28" s="6">
        <v>-8203.5734113588242</v>
      </c>
      <c r="L28" s="6">
        <v>-7748.1821051644029</v>
      </c>
      <c r="M28" s="6">
        <v>-5749.6397269764884</v>
      </c>
      <c r="N28" s="6">
        <v>-5836.3380181167713</v>
      </c>
      <c r="O28" s="6">
        <v>-5512.738339586811</v>
      </c>
      <c r="P28" s="6">
        <v>-7479.1863856802111</v>
      </c>
      <c r="Q28" s="6">
        <v>-5320.9063482821721</v>
      </c>
      <c r="R28" s="15">
        <f t="shared" si="0"/>
        <v>-8955.8367686702604</v>
      </c>
      <c r="S28" s="6" t="b">
        <f t="shared" si="2"/>
        <v>0</v>
      </c>
    </row>
    <row r="29" spans="1:19" ht="15" x14ac:dyDescent="0.2">
      <c r="A29">
        <f t="shared" si="1"/>
        <v>26</v>
      </c>
      <c r="B29">
        <f>'T20 Base'!D27</f>
        <v>-9797.120364047576</v>
      </c>
      <c r="C29" s="6">
        <v>-7010.855525739883</v>
      </c>
      <c r="D29" s="6">
        <v>-9457.7388644590428</v>
      </c>
      <c r="E29" s="6">
        <v>-8944.074574589371</v>
      </c>
      <c r="F29" s="6">
        <v>-9069.5639224790521</v>
      </c>
      <c r="G29" s="6">
        <v>-6767.2840752982393</v>
      </c>
      <c r="H29" s="6">
        <v>-6400.0364627753688</v>
      </c>
      <c r="I29" s="6">
        <v>-6488.7568353103679</v>
      </c>
      <c r="J29" s="6">
        <v>-8633.9664197658403</v>
      </c>
      <c r="K29" s="6">
        <v>-8755.1422265070378</v>
      </c>
      <c r="L29" s="6">
        <v>-8279.2980395921404</v>
      </c>
      <c r="M29" s="6">
        <v>-6177.5438695685789</v>
      </c>
      <c r="N29" s="6">
        <v>-6263.1989166120457</v>
      </c>
      <c r="O29" s="6">
        <v>-5923.1331993939575</v>
      </c>
      <c r="P29" s="6">
        <v>-7992.0358378155825</v>
      </c>
      <c r="Q29" s="6">
        <v>-5717.1153024394898</v>
      </c>
      <c r="R29" s="15">
        <f t="shared" si="0"/>
        <v>-9558.10895270746</v>
      </c>
      <c r="S29" s="6" t="b">
        <f t="shared" si="2"/>
        <v>0</v>
      </c>
    </row>
    <row r="30" spans="1:19" ht="15" x14ac:dyDescent="0.2">
      <c r="A30">
        <f t="shared" si="1"/>
        <v>27</v>
      </c>
      <c r="B30">
        <f>'T20 Base'!D28</f>
        <v>-10473.041143284179</v>
      </c>
      <c r="C30" s="6">
        <v>-7535.9691269084278</v>
      </c>
      <c r="D30" s="6">
        <v>-10110.524703309038</v>
      </c>
      <c r="E30" s="6">
        <v>-9572.8555645611777</v>
      </c>
      <c r="F30" s="6">
        <v>-9695.863923330613</v>
      </c>
      <c r="G30" s="6">
        <v>-7274.3097300750314</v>
      </c>
      <c r="H30" s="6">
        <v>-6887.6531210041667</v>
      </c>
      <c r="I30" s="6">
        <v>-6975.0848951907337</v>
      </c>
      <c r="J30" s="6">
        <v>-9241.1836379401921</v>
      </c>
      <c r="K30" s="6">
        <v>-9359.9693537001003</v>
      </c>
      <c r="L30" s="6">
        <v>-8861.8319247170239</v>
      </c>
      <c r="M30" s="6">
        <v>-6648.3407450099967</v>
      </c>
      <c r="N30" s="6">
        <v>-6732.7548044501018</v>
      </c>
      <c r="O30" s="6">
        <v>-6374.6856946575272</v>
      </c>
      <c r="P30" s="6">
        <v>-8554.5611380033533</v>
      </c>
      <c r="Q30" s="6">
        <v>-6153.0748595398791</v>
      </c>
      <c r="R30" s="15">
        <f t="shared" si="0"/>
        <v>-10218.474913048594</v>
      </c>
      <c r="S30" s="6" t="b">
        <f t="shared" si="2"/>
        <v>0</v>
      </c>
    </row>
    <row r="31" spans="1:19" ht="15" x14ac:dyDescent="0.2">
      <c r="A31">
        <f t="shared" si="1"/>
        <v>28</v>
      </c>
      <c r="B31">
        <f>'T20 Base'!D29</f>
        <v>-11231.234983564475</v>
      </c>
      <c r="C31" s="6">
        <v>-8125.6295347016057</v>
      </c>
      <c r="D31" s="6">
        <v>-10842.809082254622</v>
      </c>
      <c r="E31" s="6">
        <v>-10277.961031024453</v>
      </c>
      <c r="F31" s="6">
        <v>-10398.482394101902</v>
      </c>
      <c r="G31" s="6">
        <v>-7843.6839562420273</v>
      </c>
      <c r="H31" s="6">
        <v>-7435.0898756836268</v>
      </c>
      <c r="I31" s="6">
        <v>-7521.2439072808684</v>
      </c>
      <c r="J31" s="6">
        <v>-9922.1435018033335</v>
      </c>
      <c r="K31" s="6">
        <v>-10038.53389176869</v>
      </c>
      <c r="L31" s="6">
        <v>-9515.1499496136094</v>
      </c>
      <c r="M31" s="6">
        <v>-7176.9158626428725</v>
      </c>
      <c r="N31" s="6">
        <v>-7260.099762267716</v>
      </c>
      <c r="O31" s="6">
        <v>-6881.6783252281948</v>
      </c>
      <c r="P31" s="6">
        <v>-9185.4699022760633</v>
      </c>
      <c r="Q31" s="6">
        <v>-6642.5785816019234</v>
      </c>
      <c r="R31" s="15">
        <f t="shared" si="0"/>
        <v>-10959.254303292018</v>
      </c>
      <c r="S31" s="6" t="b">
        <f t="shared" si="2"/>
        <v>0</v>
      </c>
    </row>
    <row r="32" spans="1:19" ht="15" x14ac:dyDescent="0.2">
      <c r="A32">
        <f t="shared" si="1"/>
        <v>29</v>
      </c>
      <c r="B32">
        <f>'T20 Base'!D30</f>
        <v>-12082.732706054969</v>
      </c>
      <c r="C32" s="6">
        <v>-8788.8648120089401</v>
      </c>
      <c r="D32" s="6">
        <v>-11665.261307251179</v>
      </c>
      <c r="E32" s="6">
        <v>-11069.642676503025</v>
      </c>
      <c r="F32" s="6">
        <v>-11187.673345667989</v>
      </c>
      <c r="G32" s="6">
        <v>-8484.1336566241753</v>
      </c>
      <c r="H32" s="6">
        <v>-8050.7217313328129</v>
      </c>
      <c r="I32" s="6">
        <v>-8135.6152956474307</v>
      </c>
      <c r="J32" s="6">
        <v>-10686.759882141265</v>
      </c>
      <c r="K32" s="6">
        <v>-10800.752050512207</v>
      </c>
      <c r="L32" s="6">
        <v>-10248.778065187706</v>
      </c>
      <c r="M32" s="6">
        <v>-7771.363741576758</v>
      </c>
      <c r="N32" s="6">
        <v>-7853.3345782963779</v>
      </c>
      <c r="O32" s="6">
        <v>-7451.8839489934007</v>
      </c>
      <c r="P32" s="6">
        <v>-9893.972679024504</v>
      </c>
      <c r="Q32" s="6">
        <v>-7193.1381162969992</v>
      </c>
      <c r="R32" s="15">
        <f t="shared" si="0"/>
        <v>-11791.241223605384</v>
      </c>
      <c r="S32" s="6" t="b">
        <f t="shared" si="2"/>
        <v>0</v>
      </c>
    </row>
    <row r="33" spans="1:19" ht="15" x14ac:dyDescent="0.2">
      <c r="A33">
        <f t="shared" si="1"/>
        <v>30</v>
      </c>
      <c r="B33">
        <f>'T20 Base'!D31</f>
        <v>-13034.499856545212</v>
      </c>
      <c r="C33" s="6">
        <v>-9531.6631632184453</v>
      </c>
      <c r="D33" s="6">
        <v>-12584.627647102181</v>
      </c>
      <c r="E33" s="6">
        <v>-11954.39609369245</v>
      </c>
      <c r="F33" s="6">
        <v>-12069.930323381172</v>
      </c>
      <c r="G33" s="6">
        <v>-9201.4526529776576</v>
      </c>
      <c r="H33" s="6">
        <v>-8740.1174850265852</v>
      </c>
      <c r="I33" s="6">
        <v>-8823.7694054606472</v>
      </c>
      <c r="J33" s="6">
        <v>-11541.322016144752</v>
      </c>
      <c r="K33" s="6">
        <v>-11652.911165439711</v>
      </c>
      <c r="L33" s="6">
        <v>-11068.767853785987</v>
      </c>
      <c r="M33" s="6">
        <v>-8437.071263431535</v>
      </c>
      <c r="N33" s="6">
        <v>-8517.8476841610664</v>
      </c>
      <c r="O33" s="6">
        <v>-8090.4804101895679</v>
      </c>
      <c r="P33" s="6">
        <v>-10685.92727323325</v>
      </c>
      <c r="Q33" s="6">
        <v>-7809.7612307172312</v>
      </c>
      <c r="R33" s="15">
        <f t="shared" si="0"/>
        <v>-12721.261930860866</v>
      </c>
      <c r="S33" s="6" t="b">
        <f t="shared" si="2"/>
        <v>0</v>
      </c>
    </row>
    <row r="34" spans="1:19" ht="15" x14ac:dyDescent="0.2">
      <c r="A34">
        <f t="shared" si="1"/>
        <v>31</v>
      </c>
      <c r="B34">
        <f>'T20 Base'!D32</f>
        <v>-14093.899330628645</v>
      </c>
      <c r="C34" s="6">
        <v>-10360.58629878666</v>
      </c>
      <c r="D34" s="6">
        <v>-13608.043123363399</v>
      </c>
      <c r="E34" s="6">
        <v>-12944.526832781705</v>
      </c>
      <c r="F34" s="6">
        <v>-13052.125346592748</v>
      </c>
      <c r="G34" s="6">
        <v>-10001.991712034589</v>
      </c>
      <c r="H34" s="6">
        <v>-9513.8825833565134</v>
      </c>
      <c r="I34" s="6">
        <v>-9591.8142966455416</v>
      </c>
      <c r="J34" s="6">
        <v>-12497.737800729357</v>
      </c>
      <c r="K34" s="6">
        <v>-12601.668370834126</v>
      </c>
      <c r="L34" s="6">
        <v>-11986.569884643721</v>
      </c>
      <c r="M34" s="6">
        <v>-9184.2930637135305</v>
      </c>
      <c r="N34" s="6">
        <v>-9259.5494241476972</v>
      </c>
      <c r="O34" s="6">
        <v>-8807.3196379833171</v>
      </c>
      <c r="P34" s="6">
        <v>-11572.411859352535</v>
      </c>
      <c r="Q34" s="6">
        <v>-8501.9725210355155</v>
      </c>
      <c r="R34" s="15">
        <f t="shared" si="0"/>
        <v>-13756.538554081568</v>
      </c>
      <c r="S34" s="6" t="b">
        <f t="shared" si="2"/>
        <v>0</v>
      </c>
    </row>
    <row r="35" spans="1:19" ht="15" x14ac:dyDescent="0.2">
      <c r="A35">
        <f t="shared" si="1"/>
        <v>32</v>
      </c>
      <c r="B35">
        <f>'T20 Base'!D33</f>
        <v>-15263.033000248173</v>
      </c>
      <c r="C35" s="6">
        <v>-11278.529041967155</v>
      </c>
      <c r="D35" s="6">
        <v>-14737.565846613121</v>
      </c>
      <c r="E35" s="6">
        <v>-14038.024143798368</v>
      </c>
      <c r="F35" s="6">
        <v>-14136.263955072378</v>
      </c>
      <c r="G35" s="6">
        <v>-10888.563772792366</v>
      </c>
      <c r="H35" s="6">
        <v>-10371.359154788361</v>
      </c>
      <c r="I35" s="6">
        <v>-10442.467642024836</v>
      </c>
      <c r="J35" s="6">
        <v>-13554.088109819801</v>
      </c>
      <c r="K35" s="6">
        <v>-13648.984651203005</v>
      </c>
      <c r="L35" s="6">
        <v>-13000.3679244996</v>
      </c>
      <c r="M35" s="6">
        <v>-10012.408443377943</v>
      </c>
      <c r="N35" s="6">
        <v>-10081.07904583402</v>
      </c>
      <c r="O35" s="6">
        <v>-9601.8221913156194</v>
      </c>
      <c r="P35" s="6">
        <v>-12551.692055331458</v>
      </c>
      <c r="Q35" s="6">
        <v>-9269.224979857725</v>
      </c>
      <c r="R35" s="15">
        <f t="shared" si="0"/>
        <v>-14899.163397624159</v>
      </c>
      <c r="S35" s="6" t="b">
        <f t="shared" si="2"/>
        <v>0</v>
      </c>
    </row>
    <row r="36" spans="1:19" ht="15" x14ac:dyDescent="0.2">
      <c r="A36">
        <f t="shared" si="1"/>
        <v>33</v>
      </c>
      <c r="B36">
        <f>'T20 Base'!D34</f>
        <v>-16554.701343594872</v>
      </c>
      <c r="C36" s="6">
        <v>-12296.499042379632</v>
      </c>
      <c r="D36" s="6">
        <v>-15985.595279322328</v>
      </c>
      <c r="E36" s="6">
        <v>-15246.679689859066</v>
      </c>
      <c r="F36" s="6">
        <v>-15334.283265490085</v>
      </c>
      <c r="G36" s="6">
        <v>-11871.820985246664</v>
      </c>
      <c r="H36" s="6">
        <v>-11322.684259691563</v>
      </c>
      <c r="I36" s="6">
        <v>-11385.972724408748</v>
      </c>
      <c r="J36" s="6">
        <v>-14721.792590497254</v>
      </c>
      <c r="K36" s="6">
        <v>-14806.419743164279</v>
      </c>
      <c r="L36" s="6">
        <v>-14121.152951305172</v>
      </c>
      <c r="M36" s="6">
        <v>-10931.225410242096</v>
      </c>
      <c r="N36" s="6">
        <v>-10992.346882994521</v>
      </c>
      <c r="O36" s="6">
        <v>-10483.417781078433</v>
      </c>
      <c r="P36" s="6">
        <v>-13634.409135665548</v>
      </c>
      <c r="Q36" s="6">
        <v>-10120.64038243506</v>
      </c>
      <c r="R36" s="15">
        <f t="shared" si="0"/>
        <v>-16161.682063743849</v>
      </c>
      <c r="S36" s="6" t="b">
        <f t="shared" si="2"/>
        <v>0</v>
      </c>
    </row>
    <row r="37" spans="1:19" ht="15" x14ac:dyDescent="0.2">
      <c r="A37">
        <f t="shared" si="1"/>
        <v>34</v>
      </c>
      <c r="B37">
        <f>'T20 Base'!D35</f>
        <v>-17988.127047833426</v>
      </c>
      <c r="C37" s="6">
        <v>-13430.320098837174</v>
      </c>
      <c r="D37" s="6">
        <v>-17370.744192431383</v>
      </c>
      <c r="E37" s="6">
        <v>-16588.513997956081</v>
      </c>
      <c r="F37" s="6">
        <v>-16664.093603469446</v>
      </c>
      <c r="G37" s="6">
        <v>-12967.072951159304</v>
      </c>
      <c r="H37" s="6">
        <v>-12382.671513875273</v>
      </c>
      <c r="I37" s="6">
        <v>-12437.048059273086</v>
      </c>
      <c r="J37" s="6">
        <v>-16018.295852790618</v>
      </c>
      <c r="K37" s="6">
        <v>-16091.311197769903</v>
      </c>
      <c r="L37" s="6">
        <v>-15365.706667172502</v>
      </c>
      <c r="M37" s="6">
        <v>-11955.073594331194</v>
      </c>
      <c r="N37" s="6">
        <v>-12007.59035180621</v>
      </c>
      <c r="O37" s="6">
        <v>-11465.879917971064</v>
      </c>
      <c r="P37" s="6">
        <v>-14836.80456366348</v>
      </c>
      <c r="Q37" s="6">
        <v>-11069.539786587664</v>
      </c>
      <c r="R37" s="15">
        <f t="shared" si="0"/>
        <v>-17562.916997401673</v>
      </c>
      <c r="S37" s="6" t="b">
        <f t="shared" si="2"/>
        <v>0</v>
      </c>
    </row>
    <row r="38" spans="1:19" ht="15" x14ac:dyDescent="0.2">
      <c r="A38">
        <f t="shared" si="1"/>
        <v>35</v>
      </c>
      <c r="B38">
        <f>'T20 Base'!D36</f>
        <v>-19573.455670376399</v>
      </c>
      <c r="C38" s="6">
        <v>-14689.444637767047</v>
      </c>
      <c r="D38" s="6">
        <v>-18902.867294596101</v>
      </c>
      <c r="E38" s="6">
        <v>-18073.246209085908</v>
      </c>
      <c r="F38" s="6">
        <v>-18135.211802904014</v>
      </c>
      <c r="G38" s="6">
        <v>-14183.4832430065</v>
      </c>
      <c r="H38" s="6">
        <v>-13560.31219632039</v>
      </c>
      <c r="I38" s="6">
        <v>-13604.523482843051</v>
      </c>
      <c r="J38" s="6">
        <v>-17453.033161202795</v>
      </c>
      <c r="K38" s="6">
        <v>-17512.89808389797</v>
      </c>
      <c r="L38" s="6">
        <v>-16743.135092481101</v>
      </c>
      <c r="M38" s="6">
        <v>-13092.666266219127</v>
      </c>
      <c r="N38" s="6">
        <v>-13135.366335362043</v>
      </c>
      <c r="O38" s="6">
        <v>-12557.600980024601</v>
      </c>
      <c r="P38" s="6">
        <v>-16167.714101316333</v>
      </c>
      <c r="Q38" s="6">
        <v>-12124.053365035514</v>
      </c>
      <c r="R38" s="15">
        <f t="shared" si="0"/>
        <v>-19112.839770712799</v>
      </c>
      <c r="S38" s="6" t="b">
        <f t="shared" si="2"/>
        <v>0</v>
      </c>
    </row>
    <row r="39" spans="1:19" ht="15" x14ac:dyDescent="0.2">
      <c r="A39">
        <f t="shared" si="1"/>
        <v>36</v>
      </c>
      <c r="B39">
        <f>'T20 Base'!D37</f>
        <v>-21332.127840189296</v>
      </c>
      <c r="C39" s="6">
        <v>-16091.978363588702</v>
      </c>
      <c r="D39" s="6">
        <v>-20602.746738021142</v>
      </c>
      <c r="E39" s="6">
        <v>-19721.054487894879</v>
      </c>
      <c r="F39" s="6">
        <v>-19767.659637566245</v>
      </c>
      <c r="G39" s="6">
        <v>-15538.583196099709</v>
      </c>
      <c r="H39" s="6">
        <v>-14872.609463081862</v>
      </c>
      <c r="I39" s="6">
        <v>-14905.268800401054</v>
      </c>
      <c r="J39" s="6">
        <v>-19045.556732460489</v>
      </c>
      <c r="K39" s="6">
        <v>-19090.580596056589</v>
      </c>
      <c r="L39" s="6">
        <v>-18272.268212905969</v>
      </c>
      <c r="M39" s="6">
        <v>-14360.463181641755</v>
      </c>
      <c r="N39" s="6">
        <v>-14392.005208904839</v>
      </c>
      <c r="O39" s="6">
        <v>-13774.415231485482</v>
      </c>
      <c r="P39" s="6">
        <v>-17645.377795039643</v>
      </c>
      <c r="Q39" s="6">
        <v>-13299.505627725484</v>
      </c>
      <c r="R39" s="15">
        <f t="shared" si="0"/>
        <v>-20832.464732515007</v>
      </c>
      <c r="S39" s="6" t="b">
        <f t="shared" si="2"/>
        <v>0</v>
      </c>
    </row>
    <row r="40" spans="1:19" ht="15" x14ac:dyDescent="0.2">
      <c r="A40">
        <f t="shared" si="1"/>
        <v>37</v>
      </c>
      <c r="B40">
        <f>'T20 Base'!D38</f>
        <v>-23282.768459391384</v>
      </c>
      <c r="C40" s="6">
        <v>-17654.423236360377</v>
      </c>
      <c r="D40" s="6">
        <v>-22488.463273083009</v>
      </c>
      <c r="E40" s="6">
        <v>-21549.622453094358</v>
      </c>
      <c r="F40" s="6">
        <v>-21578.886844496243</v>
      </c>
      <c r="G40" s="6">
        <v>-17048.368043417569</v>
      </c>
      <c r="H40" s="6">
        <v>-16335.165439187314</v>
      </c>
      <c r="I40" s="6">
        <v>-16354.694054352909</v>
      </c>
      <c r="J40" s="6">
        <v>-20813.025578041103</v>
      </c>
      <c r="K40" s="6">
        <v>-20841.290578134722</v>
      </c>
      <c r="L40" s="6">
        <v>-19969.65746946989</v>
      </c>
      <c r="M40" s="6">
        <v>-15773.582270432131</v>
      </c>
      <c r="N40" s="6">
        <v>-15792.438612747126</v>
      </c>
      <c r="O40" s="6">
        <v>-15130.881916579679</v>
      </c>
      <c r="P40" s="6">
        <v>-19285.849038241406</v>
      </c>
      <c r="Q40" s="6">
        <v>-14609.99946204946</v>
      </c>
      <c r="R40" s="15">
        <f t="shared" si="0"/>
        <v>-22740.075851903581</v>
      </c>
      <c r="S40" s="6" t="b">
        <f t="shared" si="2"/>
        <v>0</v>
      </c>
    </row>
    <row r="41" spans="1:19" ht="15" x14ac:dyDescent="0.2">
      <c r="A41">
        <f t="shared" si="1"/>
        <v>38</v>
      </c>
      <c r="B41">
        <f>'T20 Base'!D39</f>
        <v>-25423.082977887549</v>
      </c>
      <c r="C41" s="6">
        <v>-19377.561969445469</v>
      </c>
      <c r="D41" s="6">
        <v>-24557.892753947268</v>
      </c>
      <c r="E41" s="6">
        <v>-23557.32365817657</v>
      </c>
      <c r="F41" s="6">
        <v>-23566.956520924046</v>
      </c>
      <c r="G41" s="6">
        <v>-18713.656216512805</v>
      </c>
      <c r="H41" s="6">
        <v>-17949.080457310931</v>
      </c>
      <c r="I41" s="6">
        <v>-17953.653146058412</v>
      </c>
      <c r="J41" s="6">
        <v>-22753.949882868037</v>
      </c>
      <c r="K41" s="6">
        <v>-22763.236771805157</v>
      </c>
      <c r="L41" s="6">
        <v>-21833.962523244765</v>
      </c>
      <c r="M41" s="6">
        <v>-17333.140919304926</v>
      </c>
      <c r="N41" s="6">
        <v>-17337.544954610021</v>
      </c>
      <c r="O41" s="6">
        <v>-16628.133183933434</v>
      </c>
      <c r="P41" s="6">
        <v>-21087.903225636586</v>
      </c>
      <c r="Q41" s="6">
        <v>-16056.67525301125</v>
      </c>
      <c r="R41" s="15">
        <f t="shared" si="0"/>
        <v>-24833.528484005812</v>
      </c>
      <c r="S41" s="6" t="b">
        <f t="shared" si="2"/>
        <v>0</v>
      </c>
    </row>
    <row r="42" spans="1:19" ht="15" x14ac:dyDescent="0.2">
      <c r="A42">
        <f t="shared" si="1"/>
        <v>39</v>
      </c>
      <c r="B42">
        <f>'T20 Base'!D40</f>
        <v>-27760.69781083598</v>
      </c>
      <c r="C42" s="6">
        <v>-21269.69691571486</v>
      </c>
      <c r="D42" s="6">
        <v>-26818.512932048219</v>
      </c>
      <c r="E42" s="6">
        <v>-25751.704869612637</v>
      </c>
      <c r="F42" s="6">
        <v>-25739.166678864218</v>
      </c>
      <c r="G42" s="6">
        <v>-20542.541370265222</v>
      </c>
      <c r="H42" s="6">
        <v>-19722.409807979438</v>
      </c>
      <c r="I42" s="6">
        <v>-19709.994289396011</v>
      </c>
      <c r="J42" s="6">
        <v>-24875.716541792091</v>
      </c>
      <c r="K42" s="6">
        <v>-24863.563969886694</v>
      </c>
      <c r="L42" s="6">
        <v>-23872.378840487319</v>
      </c>
      <c r="M42" s="6">
        <v>-19046.984408509117</v>
      </c>
      <c r="N42" s="6">
        <v>-19034.968352155152</v>
      </c>
      <c r="O42" s="6">
        <v>-18273.768193201893</v>
      </c>
      <c r="P42" s="6">
        <v>-23058.574028760522</v>
      </c>
      <c r="Q42" s="6">
        <v>-17646.928160265703</v>
      </c>
      <c r="R42" s="15">
        <f t="shared" si="0"/>
        <v>-27120.377844300441</v>
      </c>
      <c r="S42" s="6" t="b">
        <f t="shared" si="2"/>
        <v>0</v>
      </c>
    </row>
    <row r="43" spans="1:19" ht="15" x14ac:dyDescent="0.2">
      <c r="A43">
        <f t="shared" si="1"/>
        <v>40</v>
      </c>
      <c r="B43">
        <f>'T20 Base'!D41</f>
        <v>-30317.392618744692</v>
      </c>
      <c r="C43" s="6">
        <v>-23350.086461821211</v>
      </c>
      <c r="D43" s="6">
        <v>-29291.505481166809</v>
      </c>
      <c r="E43" s="6">
        <v>-28153.421042709688</v>
      </c>
      <c r="F43" s="6">
        <v>-28116.001915492787</v>
      </c>
      <c r="G43" s="6">
        <v>-22553.71995648032</v>
      </c>
      <c r="H43" s="6">
        <v>-21673.354080093712</v>
      </c>
      <c r="I43" s="6">
        <v>-21641.762250019237</v>
      </c>
      <c r="J43" s="6">
        <v>-27198.40192406287</v>
      </c>
      <c r="K43" s="6">
        <v>-27162.181819832189</v>
      </c>
      <c r="L43" s="6">
        <v>-26104.309486708087</v>
      </c>
      <c r="M43" s="6">
        <v>-20932.774518872451</v>
      </c>
      <c r="N43" s="6">
        <v>-20902.218669465623</v>
      </c>
      <c r="O43" s="6">
        <v>-20084.824613415112</v>
      </c>
      <c r="P43" s="6">
        <v>-25216.710069768102</v>
      </c>
      <c r="Q43" s="6">
        <v>-19397.284170545568</v>
      </c>
      <c r="R43" s="15">
        <f t="shared" si="0"/>
        <v>-29622.024384891665</v>
      </c>
      <c r="S43" s="6" t="b">
        <f t="shared" si="2"/>
        <v>0</v>
      </c>
    </row>
    <row r="44" spans="1:19" ht="15" x14ac:dyDescent="0.2">
      <c r="A44">
        <f t="shared" si="1"/>
        <v>41</v>
      </c>
      <c r="B44">
        <f>'T20 Base'!D42</f>
        <v>-33135.828925343958</v>
      </c>
      <c r="C44" s="6">
        <v>-25655.291047608269</v>
      </c>
      <c r="D44" s="6">
        <v>-32018.291527022779</v>
      </c>
      <c r="E44" s="6">
        <v>-30818.844510485993</v>
      </c>
      <c r="F44" s="6">
        <v>-30737.444718010967</v>
      </c>
      <c r="G44" s="6">
        <v>-24782.643378639743</v>
      </c>
      <c r="H44" s="6">
        <v>-23850.040453794911</v>
      </c>
      <c r="I44" s="6">
        <v>-23783.126543081096</v>
      </c>
      <c r="J44" s="6">
        <v>-29776.677438703708</v>
      </c>
      <c r="K44" s="6">
        <v>-29697.891853299567</v>
      </c>
      <c r="L44" s="6">
        <v>-28582.459087515559</v>
      </c>
      <c r="M44" s="6">
        <v>-23037.13538301508</v>
      </c>
      <c r="N44" s="6">
        <v>-22972.416567224893</v>
      </c>
      <c r="O44" s="6">
        <v>-22106.193365143441</v>
      </c>
      <c r="P44" s="6">
        <v>-27613.406131810065</v>
      </c>
      <c r="Q44" s="6">
        <v>-21351.219264517586</v>
      </c>
      <c r="R44" s="15">
        <f t="shared" si="0"/>
        <v>-32380.32840989931</v>
      </c>
      <c r="S44" s="6" t="b">
        <f t="shared" si="2"/>
        <v>0</v>
      </c>
    </row>
    <row r="45" spans="1:19" ht="15" x14ac:dyDescent="0.2">
      <c r="A45">
        <f t="shared" si="1"/>
        <v>42</v>
      </c>
      <c r="B45">
        <f>'T20 Base'!D43</f>
        <v>-36226.698620639494</v>
      </c>
      <c r="C45" s="6">
        <v>-28197.150387611546</v>
      </c>
      <c r="D45" s="6">
        <v>-35009.408069329045</v>
      </c>
      <c r="E45" s="6">
        <v>-33745.404581369876</v>
      </c>
      <c r="F45" s="6">
        <v>-33613.837211682141</v>
      </c>
      <c r="G45" s="6">
        <v>-27240.892952390688</v>
      </c>
      <c r="H45" s="6">
        <v>-26252.833199915378</v>
      </c>
      <c r="I45" s="6">
        <v>-26145.360188637096</v>
      </c>
      <c r="J45" s="6">
        <v>-32608.226250931632</v>
      </c>
      <c r="K45" s="6">
        <v>-32480.864380289764</v>
      </c>
      <c r="L45" s="6">
        <v>-31304.787648661753</v>
      </c>
      <c r="M45" s="6">
        <v>-25360.537263907925</v>
      </c>
      <c r="N45" s="6">
        <v>-25256.575321900731</v>
      </c>
      <c r="O45" s="6">
        <v>-24338.455986412904</v>
      </c>
      <c r="P45" s="6">
        <v>-30246.835803613812</v>
      </c>
      <c r="Q45" s="6">
        <v>-23509.397282606937</v>
      </c>
      <c r="R45" s="15">
        <f t="shared" si="0"/>
        <v>-35405.914052732493</v>
      </c>
      <c r="S45" s="6" t="b">
        <f t="shared" si="2"/>
        <v>0</v>
      </c>
    </row>
    <row r="46" spans="1:19" ht="15" x14ac:dyDescent="0.2">
      <c r="A46">
        <f t="shared" si="1"/>
        <v>43</v>
      </c>
      <c r="B46">
        <f>'T20 Base'!D44</f>
        <v>-39594.619019545309</v>
      </c>
      <c r="C46" s="6">
        <v>-30981.801500156558</v>
      </c>
      <c r="D46" s="6">
        <v>-38269.52625036578</v>
      </c>
      <c r="E46" s="6">
        <v>-36937.024611297988</v>
      </c>
      <c r="F46" s="6">
        <v>-36749.894858800079</v>
      </c>
      <c r="G46" s="6">
        <v>-29934.547958477375</v>
      </c>
      <c r="H46" s="6">
        <v>-28887.157917125529</v>
      </c>
      <c r="I46" s="6">
        <v>-28734.463595266072</v>
      </c>
      <c r="J46" s="6">
        <v>-35697.026956568225</v>
      </c>
      <c r="K46" s="6">
        <v>-35515.837134898306</v>
      </c>
      <c r="L46" s="6">
        <v>-34275.321412872901</v>
      </c>
      <c r="M46" s="6">
        <v>-27908.355820437486</v>
      </c>
      <c r="N46" s="6">
        <v>-27760.621346817345</v>
      </c>
      <c r="O46" s="6">
        <v>-26786.919517002214</v>
      </c>
      <c r="P46" s="6">
        <v>-33121.051657256787</v>
      </c>
      <c r="Q46" s="6">
        <v>-25877.060630907119</v>
      </c>
      <c r="R46" s="15">
        <f t="shared" si="0"/>
        <v>-38703.452465849106</v>
      </c>
      <c r="S46" s="6" t="b">
        <f t="shared" si="2"/>
        <v>0</v>
      </c>
    </row>
    <row r="47" spans="1:19" ht="15" x14ac:dyDescent="0.2">
      <c r="A47">
        <f t="shared" si="1"/>
        <v>44</v>
      </c>
      <c r="B47">
        <f>'T20 Base'!D45</f>
        <v>-43258.103547208571</v>
      </c>
      <c r="C47" s="6">
        <v>-34027.818787512748</v>
      </c>
      <c r="D47" s="6">
        <v>-41816.813754307848</v>
      </c>
      <c r="E47" s="6">
        <v>-40411.868930612138</v>
      </c>
      <c r="F47" s="6">
        <v>-40163.366039106295</v>
      </c>
      <c r="G47" s="6">
        <v>-32881.751433241348</v>
      </c>
      <c r="H47" s="6">
        <v>-31771.05102737276</v>
      </c>
      <c r="I47" s="6">
        <v>-31568.068861122567</v>
      </c>
      <c r="J47" s="6">
        <v>-39060.880721858317</v>
      </c>
      <c r="K47" s="6">
        <v>-38820.200011898116</v>
      </c>
      <c r="L47" s="6">
        <v>-37511.424532894314</v>
      </c>
      <c r="M47" s="6">
        <v>-30698.192660457822</v>
      </c>
      <c r="N47" s="6">
        <v>-30501.759051458848</v>
      </c>
      <c r="O47" s="6">
        <v>-29468.672422544783</v>
      </c>
      <c r="P47" s="6">
        <v>-36253.0467844347</v>
      </c>
      <c r="Q47" s="6">
        <v>-28470.869679833791</v>
      </c>
      <c r="R47" s="15">
        <f t="shared" si="0"/>
        <v>-42291.262433530152</v>
      </c>
      <c r="S47" s="6" t="b">
        <f t="shared" si="2"/>
        <v>0</v>
      </c>
    </row>
    <row r="48" spans="1:19" ht="15" x14ac:dyDescent="0.2">
      <c r="A48">
        <f t="shared" si="1"/>
        <v>45</v>
      </c>
      <c r="B48">
        <f>'T20 Base'!D46</f>
        <v>-47232.706796481252</v>
      </c>
      <c r="C48" s="6">
        <v>-37351.325285035768</v>
      </c>
      <c r="D48" s="6">
        <v>-45666.611299540513</v>
      </c>
      <c r="E48" s="6">
        <v>-44185.28520862609</v>
      </c>
      <c r="F48" s="6">
        <v>-43869.321028993356</v>
      </c>
      <c r="G48" s="6">
        <v>-36098.305612489989</v>
      </c>
      <c r="H48" s="6">
        <v>-34920.22745793881</v>
      </c>
      <c r="I48" s="6">
        <v>-34661.591851275814</v>
      </c>
      <c r="J48" s="6">
        <v>-42714.896594895647</v>
      </c>
      <c r="K48" s="6">
        <v>-42408.783792993301</v>
      </c>
      <c r="L48" s="6">
        <v>-41027.909642006736</v>
      </c>
      <c r="M48" s="6">
        <v>-33745.431649020415</v>
      </c>
      <c r="N48" s="6">
        <v>-33495.075997957305</v>
      </c>
      <c r="O48" s="6">
        <v>-32398.702343433168</v>
      </c>
      <c r="P48" s="6">
        <v>-39657.375150397085</v>
      </c>
      <c r="Q48" s="6">
        <v>-31305.477281865114</v>
      </c>
      <c r="R48" s="15">
        <f t="shared" si="0"/>
        <v>-46184.785328926162</v>
      </c>
      <c r="S48" s="6" t="b">
        <f t="shared" si="2"/>
        <v>0</v>
      </c>
    </row>
    <row r="49" spans="1:19" ht="15" x14ac:dyDescent="0.2">
      <c r="A49">
        <f t="shared" si="1"/>
        <v>46</v>
      </c>
      <c r="B49">
        <f>'T20 Base'!D47</f>
        <v>-51546.511134522385</v>
      </c>
      <c r="C49" s="6">
        <v>-40979.32535505687</v>
      </c>
      <c r="D49" s="6">
        <v>-49846.452415555868</v>
      </c>
      <c r="E49" s="6">
        <v>-48284.614997277647</v>
      </c>
      <c r="F49" s="6">
        <v>-47894.632090995961</v>
      </c>
      <c r="G49" s="6">
        <v>-39610.588897785863</v>
      </c>
      <c r="H49" s="6">
        <v>-38360.792375489124</v>
      </c>
      <c r="I49" s="6">
        <v>-38040.669811680447</v>
      </c>
      <c r="J49" s="6">
        <v>-46685.850832761389</v>
      </c>
      <c r="K49" s="6">
        <v>-46307.898565852243</v>
      </c>
      <c r="L49" s="6">
        <v>-44850.875969804511</v>
      </c>
      <c r="M49" s="6">
        <v>-37075.551105351624</v>
      </c>
      <c r="N49" s="6">
        <v>-36765.589206689612</v>
      </c>
      <c r="O49" s="6">
        <v>-35601.747888473008</v>
      </c>
      <c r="P49" s="6">
        <v>-43359.563494150505</v>
      </c>
      <c r="Q49" s="6">
        <v>-34405.004945623659</v>
      </c>
      <c r="R49" s="15">
        <f t="shared" si="0"/>
        <v>-50411.773360760184</v>
      </c>
      <c r="S49" s="6" t="b">
        <f t="shared" si="2"/>
        <v>0</v>
      </c>
    </row>
    <row r="50" spans="1:19" ht="15" x14ac:dyDescent="0.2">
      <c r="A50">
        <f t="shared" si="1"/>
        <v>47</v>
      </c>
      <c r="B50">
        <f>'T20 Base'!D48</f>
        <v>-56228.075250752685</v>
      </c>
      <c r="C50" s="6">
        <v>-44939.592075845045</v>
      </c>
      <c r="D50" s="6">
        <v>-54384.401344233935</v>
      </c>
      <c r="E50" s="6">
        <v>-52737.721556981676</v>
      </c>
      <c r="F50" s="6">
        <v>-52266.759378316085</v>
      </c>
      <c r="G50" s="6">
        <v>-43445.778562597006</v>
      </c>
      <c r="H50" s="6">
        <v>-42119.638414784349</v>
      </c>
      <c r="I50" s="6">
        <v>-41731.769065109002</v>
      </c>
      <c r="J50" s="6">
        <v>-51001.088019838877</v>
      </c>
      <c r="K50" s="6">
        <v>-50544.484585638369</v>
      </c>
      <c r="L50" s="6">
        <v>-49007.039718241103</v>
      </c>
      <c r="M50" s="6">
        <v>-40714.841004767972</v>
      </c>
      <c r="N50" s="6">
        <v>-40339.165826680648</v>
      </c>
      <c r="O50" s="6">
        <v>-39103.383053428377</v>
      </c>
      <c r="P50" s="6">
        <v>-47385.791185495706</v>
      </c>
      <c r="Q50" s="6">
        <v>-37794.425659606044</v>
      </c>
      <c r="R50" s="15">
        <f t="shared" si="0"/>
        <v>-55000.489120277067</v>
      </c>
      <c r="S50" s="6" t="b">
        <f t="shared" si="2"/>
        <v>0</v>
      </c>
    </row>
    <row r="51" spans="1:19" ht="15" x14ac:dyDescent="0.2">
      <c r="A51">
        <f t="shared" si="1"/>
        <v>48</v>
      </c>
      <c r="B51">
        <f>'T20 Base'!D49</f>
        <v>-61282.905566632362</v>
      </c>
      <c r="C51" s="6">
        <v>-49241.930908542272</v>
      </c>
      <c r="D51" s="6">
        <v>-59286.256176210169</v>
      </c>
      <c r="E51" s="6">
        <v>-57550.99319652751</v>
      </c>
      <c r="F51" s="6">
        <v>-56991.798228461848</v>
      </c>
      <c r="G51" s="6">
        <v>-47613.713902083015</v>
      </c>
      <c r="H51" s="6">
        <v>-46206.94977316833</v>
      </c>
      <c r="I51" s="6">
        <v>-45744.738208559356</v>
      </c>
      <c r="J51" s="6">
        <v>-55667.21419161946</v>
      </c>
      <c r="K51" s="6">
        <v>-55124.849002037452</v>
      </c>
      <c r="L51" s="6">
        <v>-53503.22242914918</v>
      </c>
      <c r="M51" s="6">
        <v>-44673.47042439488</v>
      </c>
      <c r="N51" s="6">
        <v>-44225.638694377136</v>
      </c>
      <c r="O51" s="6">
        <v>-42913.732795024538</v>
      </c>
      <c r="P51" s="6">
        <v>-51743.027666311697</v>
      </c>
      <c r="Q51" s="6">
        <v>-41483.807408021021</v>
      </c>
      <c r="R51" s="15">
        <f t="shared" si="0"/>
        <v>-59956.671186627354</v>
      </c>
      <c r="S51" s="6" t="b">
        <f t="shared" si="2"/>
        <v>0</v>
      </c>
    </row>
    <row r="52" spans="1:19" ht="15" x14ac:dyDescent="0.2">
      <c r="A52">
        <f t="shared" si="1"/>
        <v>49</v>
      </c>
      <c r="B52">
        <f>'T20 Base'!D50</f>
        <v>-66714.32488411323</v>
      </c>
      <c r="C52" s="6">
        <v>-53894.502149816202</v>
      </c>
      <c r="D52" s="6">
        <v>-64555.749811964095</v>
      </c>
      <c r="E52" s="6">
        <v>-62728.839690163753</v>
      </c>
      <c r="F52" s="6">
        <v>-62073.911986261097</v>
      </c>
      <c r="G52" s="6">
        <v>-52122.687796905782</v>
      </c>
      <c r="H52" s="6">
        <v>-50631.441863785549</v>
      </c>
      <c r="I52" s="6">
        <v>-50087.989665770787</v>
      </c>
      <c r="J52" s="6">
        <v>-60688.965923198339</v>
      </c>
      <c r="K52" s="6">
        <v>-60053.472972133241</v>
      </c>
      <c r="L52" s="6">
        <v>-58344.498661095291</v>
      </c>
      <c r="M52" s="6">
        <v>-48960.229309583134</v>
      </c>
      <c r="N52" s="6">
        <v>-48433.49157009794</v>
      </c>
      <c r="O52" s="6">
        <v>-47041.642889411509</v>
      </c>
      <c r="P52" s="6">
        <v>-56436.592712994519</v>
      </c>
      <c r="Q52" s="6">
        <v>-45482.017859001411</v>
      </c>
      <c r="R52" s="15">
        <f t="shared" si="0"/>
        <v>-65283.949131708476</v>
      </c>
      <c r="S52" s="6" t="b">
        <f t="shared" si="2"/>
        <v>0</v>
      </c>
    </row>
    <row r="53" spans="1:19" ht="15" x14ac:dyDescent="0.2">
      <c r="A53">
        <f t="shared" si="1"/>
        <v>50</v>
      </c>
      <c r="B53">
        <f>'T20 Base'!D51</f>
        <v>-72560.039398085122</v>
      </c>
      <c r="C53" s="6">
        <v>-58934.230295592759</v>
      </c>
      <c r="D53" s="6">
        <v>-70230.049072560505</v>
      </c>
      <c r="E53" s="6">
        <v>-68308.226236515111</v>
      </c>
      <c r="F53" s="6">
        <v>-67549.593669784343</v>
      </c>
      <c r="G53" s="6">
        <v>-57008.935816976285</v>
      </c>
      <c r="H53" s="6">
        <v>-55429.034843250542</v>
      </c>
      <c r="I53" s="6">
        <v>-54796.925319040885</v>
      </c>
      <c r="J53" s="6">
        <v>-66102.723885777959</v>
      </c>
      <c r="K53" s="6">
        <v>-65366.258348301672</v>
      </c>
      <c r="L53" s="6">
        <v>-63566.528188367738</v>
      </c>
      <c r="M53" s="6">
        <v>-53610.326229794489</v>
      </c>
      <c r="N53" s="6">
        <v>-52997.414758588995</v>
      </c>
      <c r="O53" s="6">
        <v>-51521.466332928074</v>
      </c>
      <c r="P53" s="6">
        <v>-61501.520485357054</v>
      </c>
      <c r="Q53" s="6">
        <v>-49822.683944853539</v>
      </c>
      <c r="R53" s="15">
        <f t="shared" si="0"/>
        <v>-71019.703787520732</v>
      </c>
      <c r="S53" s="6" t="b">
        <f t="shared" si="2"/>
        <v>0</v>
      </c>
    </row>
    <row r="54" spans="1:19" ht="15" x14ac:dyDescent="0.2">
      <c r="A54">
        <f t="shared" si="1"/>
        <v>51</v>
      </c>
      <c r="B54">
        <f>'T20 Base'!D52</f>
        <v>-78856.383008228062</v>
      </c>
      <c r="C54" s="6">
        <v>-64398.150769255459</v>
      </c>
      <c r="D54" s="6">
        <v>-76345.133747884393</v>
      </c>
      <c r="E54" s="6">
        <v>-74359.690552345812</v>
      </c>
      <c r="F54" s="6">
        <v>-73454.352348607208</v>
      </c>
      <c r="G54" s="6">
        <v>-62308.917565628508</v>
      </c>
      <c r="H54" s="6">
        <v>-60667.44040658843</v>
      </c>
      <c r="I54" s="6">
        <v>-59907.292262405019</v>
      </c>
      <c r="J54" s="6">
        <v>-71977.677000440017</v>
      </c>
      <c r="K54" s="6">
        <v>-71098.280366634121</v>
      </c>
      <c r="L54" s="6">
        <v>-69236.874338600144</v>
      </c>
      <c r="M54" s="6">
        <v>-58689.956566260342</v>
      </c>
      <c r="N54" s="6">
        <v>-57952.53534988036</v>
      </c>
      <c r="O54" s="6">
        <v>-56417.599097930914</v>
      </c>
      <c r="P54" s="6">
        <v>-67003.991617599851</v>
      </c>
      <c r="Q54" s="6">
        <v>-54568.692525060105</v>
      </c>
      <c r="R54" s="15">
        <f t="shared" si="0"/>
        <v>-77200.071192947682</v>
      </c>
      <c r="S54" s="6" t="b">
        <f t="shared" si="2"/>
        <v>0</v>
      </c>
    </row>
    <row r="55" spans="1:19" ht="15" x14ac:dyDescent="0.2">
      <c r="A55">
        <f t="shared" si="1"/>
        <v>52</v>
      </c>
      <c r="B55">
        <f>'T20 Base'!D53</f>
        <v>-85654.04544493524</v>
      </c>
      <c r="C55" s="6">
        <v>-70336.405795027691</v>
      </c>
      <c r="D55" s="6">
        <v>-82951.095989494061</v>
      </c>
      <c r="E55" s="6">
        <v>-80903.34044506379</v>
      </c>
      <c r="F55" s="6">
        <v>-79837.513666605009</v>
      </c>
      <c r="G55" s="6">
        <v>-68071.946400985689</v>
      </c>
      <c r="H55" s="6">
        <v>-66368.864487360013</v>
      </c>
      <c r="I55" s="6">
        <v>-65467.387398758583</v>
      </c>
      <c r="J55" s="6">
        <v>-78334.12133984227</v>
      </c>
      <c r="K55" s="6">
        <v>-77298.1773000432</v>
      </c>
      <c r="L55" s="6">
        <v>-75375.986066229219</v>
      </c>
      <c r="M55" s="6">
        <v>-64221.264816426963</v>
      </c>
      <c r="N55" s="6">
        <v>-63346.272426722782</v>
      </c>
      <c r="O55" s="6">
        <v>-61752.062524828812</v>
      </c>
      <c r="P55" s="6">
        <v>-72964.52876904131</v>
      </c>
      <c r="Q55" s="6">
        <v>-59741.923016245353</v>
      </c>
      <c r="R55" s="15">
        <f t="shared" si="0"/>
        <v>-83875.381487680817</v>
      </c>
      <c r="S55" s="6" t="b">
        <f t="shared" si="2"/>
        <v>0</v>
      </c>
    </row>
    <row r="56" spans="1:19" ht="15" x14ac:dyDescent="0.2">
      <c r="A56">
        <f t="shared" si="1"/>
        <v>53</v>
      </c>
      <c r="B56">
        <f>'T20 Base'!D54</f>
        <v>-92997.84275169122</v>
      </c>
      <c r="C56" s="6">
        <v>-76796.484894068781</v>
      </c>
      <c r="D56" s="6">
        <v>-90092.575225828332</v>
      </c>
      <c r="E56" s="6">
        <v>-87982.556690879472</v>
      </c>
      <c r="F56" s="6">
        <v>-86743.419122488282</v>
      </c>
      <c r="G56" s="6">
        <v>-74344.966319558778</v>
      </c>
      <c r="H56" s="6">
        <v>-72579.017406951345</v>
      </c>
      <c r="I56" s="6">
        <v>-71523.449598421619</v>
      </c>
      <c r="J56" s="6">
        <v>-85215.202527307149</v>
      </c>
      <c r="K56" s="6">
        <v>-84009.972233115215</v>
      </c>
      <c r="L56" s="6">
        <v>-82026.650213930436</v>
      </c>
      <c r="M56" s="6">
        <v>-70249.385875409935</v>
      </c>
      <c r="N56" s="6">
        <v>-69224.228907885888</v>
      </c>
      <c r="O56" s="6">
        <v>-67569.258036563915</v>
      </c>
      <c r="P56" s="6">
        <v>-79425.556120410954</v>
      </c>
      <c r="Q56" s="6">
        <v>-65386.12268736431</v>
      </c>
      <c r="R56" s="15">
        <f t="shared" si="0"/>
        <v>-91090.379861027221</v>
      </c>
      <c r="S56" s="6" t="b">
        <f t="shared" si="2"/>
        <v>0</v>
      </c>
    </row>
    <row r="57" spans="1:19" ht="15" x14ac:dyDescent="0.2">
      <c r="A57">
        <f t="shared" si="1"/>
        <v>54</v>
      </c>
      <c r="B57">
        <f>'T20 Base'!D55</f>
        <v>-100936.39478530415</v>
      </c>
      <c r="C57" s="6">
        <v>-83830.675354320192</v>
      </c>
      <c r="D57" s="6">
        <v>-97818.1832853448</v>
      </c>
      <c r="E57" s="6">
        <v>-95646.454492912555</v>
      </c>
      <c r="F57" s="6">
        <v>-94220.557689998241</v>
      </c>
      <c r="G57" s="6">
        <v>-81179.810374761757</v>
      </c>
      <c r="H57" s="6">
        <v>-79350.001126736723</v>
      </c>
      <c r="I57" s="6">
        <v>-78126.694310620631</v>
      </c>
      <c r="J57" s="6">
        <v>-92669.896486975122</v>
      </c>
      <c r="K57" s="6">
        <v>-91281.962972221576</v>
      </c>
      <c r="L57" s="6">
        <v>-89237.575364810196</v>
      </c>
      <c r="M57" s="6">
        <v>-76825.873249157885</v>
      </c>
      <c r="N57" s="6">
        <v>-75637.041502735359</v>
      </c>
      <c r="O57" s="6">
        <v>-73920.019725045233</v>
      </c>
      <c r="P57" s="6">
        <v>-86435.478798487704</v>
      </c>
      <c r="Q57" s="6">
        <v>-71551.469315757597</v>
      </c>
      <c r="R57" s="15">
        <f t="shared" si="0"/>
        <v>-98893.722065943919</v>
      </c>
      <c r="S57" s="6" t="b">
        <f t="shared" si="2"/>
        <v>0</v>
      </c>
    </row>
    <row r="58" spans="1:19" ht="15" x14ac:dyDescent="0.2">
      <c r="A58">
        <f t="shared" si="1"/>
        <v>55</v>
      </c>
      <c r="B58">
        <f>'T20 Base'!D56</f>
        <v>-109552.73749998641</v>
      </c>
      <c r="C58" s="6">
        <v>-91522.980936291307</v>
      </c>
      <c r="D58" s="6">
        <v>-106210.40614558138</v>
      </c>
      <c r="E58" s="6">
        <v>-103977.74824864796</v>
      </c>
      <c r="F58" s="6">
        <v>-102350.6302355862</v>
      </c>
      <c r="G58" s="6">
        <v>-88659.450208275652</v>
      </c>
      <c r="H58" s="6">
        <v>-86764.776102570642</v>
      </c>
      <c r="I58" s="6">
        <v>-85358.778460144778</v>
      </c>
      <c r="J58" s="6">
        <v>-100780.21639966981</v>
      </c>
      <c r="K58" s="6">
        <v>-99195.088466688554</v>
      </c>
      <c r="L58" s="6">
        <v>-97089.824597912782</v>
      </c>
      <c r="M58" s="6">
        <v>-84032.549893254924</v>
      </c>
      <c r="N58" s="6">
        <v>-82665.194678414933</v>
      </c>
      <c r="O58" s="6">
        <v>-80884.743571344356</v>
      </c>
      <c r="P58" s="6">
        <v>-94074.471051429588</v>
      </c>
      <c r="Q58" s="6">
        <v>-78317.102298586527</v>
      </c>
      <c r="R58" s="15">
        <f t="shared" si="0"/>
        <v>-107368.12046560222</v>
      </c>
      <c r="S58" s="6" t="b">
        <f t="shared" si="2"/>
        <v>0</v>
      </c>
    </row>
    <row r="59" spans="1:19" ht="15" x14ac:dyDescent="0.2">
      <c r="A59">
        <f t="shared" si="1"/>
        <v>56</v>
      </c>
      <c r="B59">
        <f>'T20 Base'!D57</f>
        <v>-118900.8426737226</v>
      </c>
      <c r="C59" s="6">
        <v>-99934.847416135162</v>
      </c>
      <c r="D59" s="6">
        <v>-115323.91767072804</v>
      </c>
      <c r="E59" s="6">
        <v>-113031.97254024279</v>
      </c>
      <c r="F59" s="6">
        <v>-111188.95124229576</v>
      </c>
      <c r="G59" s="6">
        <v>-96845.343756837523</v>
      </c>
      <c r="H59" s="6">
        <v>-94885.331229533811</v>
      </c>
      <c r="I59" s="6">
        <v>-93281.02731250861</v>
      </c>
      <c r="J59" s="6">
        <v>-109602.18138415863</v>
      </c>
      <c r="K59" s="6">
        <v>-107805.05002618668</v>
      </c>
      <c r="L59" s="6">
        <v>-105639.81521884821</v>
      </c>
      <c r="M59" s="6">
        <v>-91931.24743780795</v>
      </c>
      <c r="N59" s="6">
        <v>-90369.788181921351</v>
      </c>
      <c r="O59" s="6">
        <v>-88524.942545532424</v>
      </c>
      <c r="P59" s="6">
        <v>-102399.14623083163</v>
      </c>
      <c r="Q59" s="6">
        <v>-85744.164955883432</v>
      </c>
      <c r="R59" s="15">
        <f t="shared" si="0"/>
        <v>-116568.03185577928</v>
      </c>
      <c r="S59" s="6" t="b">
        <f t="shared" si="2"/>
        <v>0</v>
      </c>
    </row>
    <row r="60" spans="1:19" ht="15" x14ac:dyDescent="0.2">
      <c r="A60">
        <f t="shared" si="1"/>
        <v>57</v>
      </c>
      <c r="B60">
        <f>'T20 Base'!D58</f>
        <v>-129030.01041260266</v>
      </c>
      <c r="C60" s="6">
        <v>-109125.83997875416</v>
      </c>
      <c r="D60" s="6">
        <v>-125209.35607876272</v>
      </c>
      <c r="E60" s="6">
        <v>-122860.85360332338</v>
      </c>
      <c r="F60" s="6">
        <v>-120787.50735533545</v>
      </c>
      <c r="G60" s="6">
        <v>-105797.57814608653</v>
      </c>
      <c r="H60" s="6">
        <v>-103772.47965745624</v>
      </c>
      <c r="I60" s="6">
        <v>-101953.95488914465</v>
      </c>
      <c r="J60" s="6">
        <v>-119188.59008063775</v>
      </c>
      <c r="K60" s="6">
        <v>-117164.77744899139</v>
      </c>
      <c r="L60" s="6">
        <v>-114941.39592554516</v>
      </c>
      <c r="M60" s="6">
        <v>-100583.08414366217</v>
      </c>
      <c r="N60" s="6">
        <v>-98811.544175276096</v>
      </c>
      <c r="O60" s="6">
        <v>-96901.921763342732</v>
      </c>
      <c r="P60" s="6">
        <v>-111464.05958679922</v>
      </c>
      <c r="Q60" s="6">
        <v>-93893.982892228465</v>
      </c>
      <c r="R60" s="15">
        <f t="shared" si="0"/>
        <v>-126543.63811740477</v>
      </c>
      <c r="S60" s="6" t="b">
        <f t="shared" si="2"/>
        <v>0</v>
      </c>
    </row>
    <row r="61" spans="1:19" ht="15" x14ac:dyDescent="0.2">
      <c r="A61">
        <f t="shared" si="1"/>
        <v>58</v>
      </c>
      <c r="B61">
        <f>'T20 Base'!D59</f>
        <v>-140016.88847771229</v>
      </c>
      <c r="C61" s="6">
        <v>-119180.74079081429</v>
      </c>
      <c r="D61" s="6">
        <v>-135944.61916765783</v>
      </c>
      <c r="E61" s="6">
        <v>-133542.83377171631</v>
      </c>
      <c r="F61" s="6">
        <v>-131225.40246722108</v>
      </c>
      <c r="G61" s="6">
        <v>-115601.33271876215</v>
      </c>
      <c r="H61" s="6">
        <v>-113511.66724678859</v>
      </c>
      <c r="I61" s="6">
        <v>-111462.98281169559</v>
      </c>
      <c r="J61" s="6">
        <v>-129618.84349629287</v>
      </c>
      <c r="K61" s="6">
        <v>-127354.16748709949</v>
      </c>
      <c r="L61" s="6">
        <v>-125074.84643261855</v>
      </c>
      <c r="M61" s="6">
        <v>-110073.65976123269</v>
      </c>
      <c r="N61" s="6">
        <v>-108075.90826923359</v>
      </c>
      <c r="O61" s="6">
        <v>-106101.25419544532</v>
      </c>
      <c r="P61" s="6">
        <v>-121350.02409019721</v>
      </c>
      <c r="Q61" s="6">
        <v>-102851.94308249545</v>
      </c>
      <c r="R61" s="15">
        <f t="shared" si="0"/>
        <v>-137372.36914009077</v>
      </c>
      <c r="S61" s="6" t="b">
        <f t="shared" si="2"/>
        <v>0</v>
      </c>
    </row>
    <row r="62" spans="1:19" ht="15" x14ac:dyDescent="0.2">
      <c r="A62">
        <f t="shared" si="1"/>
        <v>59</v>
      </c>
      <c r="B62">
        <f>'T20 Base'!D60</f>
        <v>-151889.09904991809</v>
      </c>
      <c r="C62" s="6">
        <v>-130143.174950573</v>
      </c>
      <c r="D62" s="6">
        <v>-147560.41985586981</v>
      </c>
      <c r="E62" s="6">
        <v>-145109.95140126583</v>
      </c>
      <c r="F62" s="6">
        <v>-142536.68207352064</v>
      </c>
      <c r="G62" s="6">
        <v>-126302.3225532598</v>
      </c>
      <c r="H62" s="6">
        <v>-124149.60390038601</v>
      </c>
      <c r="I62" s="6">
        <v>-121856.00696732457</v>
      </c>
      <c r="J62" s="6">
        <v>-140927.71722717487</v>
      </c>
      <c r="K62" s="6">
        <v>-138409.79525944131</v>
      </c>
      <c r="L62" s="6">
        <v>-136077.87069673112</v>
      </c>
      <c r="M62" s="6">
        <v>-120451.45445397888</v>
      </c>
      <c r="N62" s="6">
        <v>-118212.3705334415</v>
      </c>
      <c r="O62" s="6">
        <v>-116173.24091774243</v>
      </c>
      <c r="P62" s="6">
        <v>-132096.94713948484</v>
      </c>
      <c r="Q62" s="6">
        <v>-112669.65471850985</v>
      </c>
      <c r="R62" s="15">
        <f t="shared" si="0"/>
        <v>-149083.79370540867</v>
      </c>
      <c r="S62" s="6" t="b">
        <f t="shared" si="2"/>
        <v>0</v>
      </c>
    </row>
    <row r="63" spans="1:19" ht="15" x14ac:dyDescent="0.2">
      <c r="A63">
        <f t="shared" si="1"/>
        <v>60</v>
      </c>
      <c r="B63">
        <f>'T20 Base'!D61</f>
        <v>-164645.70983494478</v>
      </c>
      <c r="C63" s="6">
        <v>-142033.4495542605</v>
      </c>
      <c r="D63" s="6">
        <v>-160060.21412201514</v>
      </c>
      <c r="E63" s="6">
        <v>-157567.65307551742</v>
      </c>
      <c r="F63" s="6">
        <v>-154729.63597639443</v>
      </c>
      <c r="G63" s="6">
        <v>-137924.16905966977</v>
      </c>
      <c r="H63" s="6">
        <v>-135711.5223934516</v>
      </c>
      <c r="I63" s="6">
        <v>-133160.22792208128</v>
      </c>
      <c r="J63" s="6">
        <v>-153124.64731998966</v>
      </c>
      <c r="K63" s="6">
        <v>-150343.70682620123</v>
      </c>
      <c r="L63" s="6">
        <v>-147964.27644081201</v>
      </c>
      <c r="M63" s="6">
        <v>-131744.63341561443</v>
      </c>
      <c r="N63" s="6">
        <v>-129250.85440374179</v>
      </c>
      <c r="O63" s="6">
        <v>-127149.19153735549</v>
      </c>
      <c r="P63" s="6">
        <v>-143722.0150182129</v>
      </c>
      <c r="Q63" s="6">
        <v>-123380.8008712748</v>
      </c>
      <c r="R63" s="15">
        <f t="shared" si="0"/>
        <v>-161679.7417599562</v>
      </c>
      <c r="S63" s="6" t="b">
        <f t="shared" si="2"/>
        <v>0</v>
      </c>
    </row>
    <row r="64" spans="1:19" ht="15" x14ac:dyDescent="0.2">
      <c r="A64">
        <f t="shared" si="1"/>
        <v>61</v>
      </c>
      <c r="B64">
        <f>'T20 Base'!D62</f>
        <v>-178212.08555345851</v>
      </c>
      <c r="C64" s="6">
        <v>-154807.76055851148</v>
      </c>
      <c r="D64" s="6">
        <v>-173375.89448521705</v>
      </c>
      <c r="E64" s="6">
        <v>-170808.32172987843</v>
      </c>
      <c r="F64" s="6">
        <v>-167743.51460497253</v>
      </c>
      <c r="G64" s="6">
        <v>-150428.50487226041</v>
      </c>
      <c r="H64" s="6">
        <v>-148126.18889351707</v>
      </c>
      <c r="I64" s="6">
        <v>-145343.32903235531</v>
      </c>
      <c r="J64" s="6">
        <v>-166109.17978347218</v>
      </c>
      <c r="K64" s="6">
        <v>-163101.01146765859</v>
      </c>
      <c r="L64" s="6">
        <v>-160641.70655550694</v>
      </c>
      <c r="M64" s="6">
        <v>-143887.89353658803</v>
      </c>
      <c r="N64" s="6">
        <v>-141163.80033653165</v>
      </c>
      <c r="O64" s="6">
        <v>-138970.43458907976</v>
      </c>
      <c r="P64" s="6">
        <v>-156139.33967501658</v>
      </c>
      <c r="Q64" s="6">
        <v>-134931.95174252224</v>
      </c>
      <c r="R64" s="15">
        <f t="shared" si="0"/>
        <v>-175089.7161415781</v>
      </c>
      <c r="S64" s="6" t="b">
        <f t="shared" si="2"/>
        <v>0</v>
      </c>
    </row>
    <row r="65" spans="1:19" ht="15" x14ac:dyDescent="0.2">
      <c r="A65">
        <f t="shared" si="1"/>
        <v>62</v>
      </c>
      <c r="B65">
        <f>'T20 Base'!D63</f>
        <v>-192548.77199118977</v>
      </c>
      <c r="C65" s="6">
        <v>-168450.75522054918</v>
      </c>
      <c r="D65" s="6">
        <v>-187473.98311917458</v>
      </c>
      <c r="E65" s="6">
        <v>-184839.94129065145</v>
      </c>
      <c r="F65" s="6">
        <v>-181551.5777427287</v>
      </c>
      <c r="G65" s="6">
        <v>-163805.13256624388</v>
      </c>
      <c r="H65" s="6">
        <v>-161417.8521136998</v>
      </c>
      <c r="I65" s="6">
        <v>-158400.83618263929</v>
      </c>
      <c r="J65" s="6">
        <v>-179893.87817088154</v>
      </c>
      <c r="K65" s="6">
        <v>-176660.32966945591</v>
      </c>
      <c r="L65" s="6">
        <v>-174127.81671901917</v>
      </c>
      <c r="M65" s="6">
        <v>-156909.32570694716</v>
      </c>
      <c r="N65" s="6">
        <v>-153951.21818915752</v>
      </c>
      <c r="O65" s="6">
        <v>-151669.25430433155</v>
      </c>
      <c r="P65" s="6">
        <v>-169370.56835482968</v>
      </c>
      <c r="Q65" s="6">
        <v>-147358.61564127638</v>
      </c>
      <c r="R65" s="15">
        <f t="shared" si="0"/>
        <v>-189277.97307724698</v>
      </c>
      <c r="S65" s="6" t="b">
        <f t="shared" si="2"/>
        <v>0</v>
      </c>
    </row>
    <row r="66" spans="1:19" ht="15" x14ac:dyDescent="0.2">
      <c r="A66">
        <f t="shared" si="1"/>
        <v>63</v>
      </c>
      <c r="B66">
        <f>'T20 Base'!D64</f>
        <v>-207657.61288622316</v>
      </c>
      <c r="C66" s="6">
        <v>-182984.01623464975</v>
      </c>
      <c r="D66" s="6">
        <v>-202361.98892281947</v>
      </c>
      <c r="E66" s="6">
        <v>-199671.97367465924</v>
      </c>
      <c r="F66" s="6">
        <v>-196167.71722396903</v>
      </c>
      <c r="G66" s="6">
        <v>-178080.63945724274</v>
      </c>
      <c r="H66" s="6">
        <v>-175614.87871310208</v>
      </c>
      <c r="I66" s="6">
        <v>-172364.87001795415</v>
      </c>
      <c r="J66" s="6">
        <v>-194493.50887599515</v>
      </c>
      <c r="K66" s="6">
        <v>-191040.62237302799</v>
      </c>
      <c r="L66" s="6">
        <v>-188443.31264158606</v>
      </c>
      <c r="M66" s="6">
        <v>-170841.86655497385</v>
      </c>
      <c r="N66" s="6">
        <v>-167649.53995243344</v>
      </c>
      <c r="O66" s="6">
        <v>-165283.60754217688</v>
      </c>
      <c r="P66" s="6">
        <v>-183441.09403006706</v>
      </c>
      <c r="Q66" s="6">
        <v>-160702.63455182244</v>
      </c>
      <c r="R66" s="15">
        <f t="shared" si="0"/>
        <v>-204249.81329659512</v>
      </c>
      <c r="S66" s="6" t="b">
        <f t="shared" si="2"/>
        <v>0</v>
      </c>
    </row>
    <row r="67" spans="1:19" ht="15" x14ac:dyDescent="0.2">
      <c r="A67">
        <f t="shared" si="1"/>
        <v>64</v>
      </c>
      <c r="B67">
        <f>'T20 Base'!D65</f>
        <v>-223475.74727487273</v>
      </c>
      <c r="C67" s="6">
        <v>-198372.64713580074</v>
      </c>
      <c r="D67" s="6">
        <v>-217984.58783162461</v>
      </c>
      <c r="E67" s="6">
        <v>-215252.22199413812</v>
      </c>
      <c r="F67" s="6">
        <v>-211545.25472390567</v>
      </c>
      <c r="G67" s="6">
        <v>-193227.15081256558</v>
      </c>
      <c r="H67" s="6">
        <v>-190692.34228088654</v>
      </c>
      <c r="I67" s="6">
        <v>-187215.47393212892</v>
      </c>
      <c r="J67" s="6">
        <v>-209863.08394712777</v>
      </c>
      <c r="K67" s="6">
        <v>-206202.20534320793</v>
      </c>
      <c r="L67" s="6">
        <v>-203551.42896157401</v>
      </c>
      <c r="M67" s="6">
        <v>-185667.15569472348</v>
      </c>
      <c r="N67" s="6">
        <v>-182245.1086286628</v>
      </c>
      <c r="O67" s="6">
        <v>-179802.50068876587</v>
      </c>
      <c r="P67" s="6">
        <v>-198320.76667251671</v>
      </c>
      <c r="Q67" s="6">
        <v>-174958.84625352162</v>
      </c>
      <c r="R67" s="15">
        <f t="shared" si="0"/>
        <v>-219947.0474351802</v>
      </c>
      <c r="S67" s="6" t="b">
        <f t="shared" si="2"/>
        <v>0</v>
      </c>
    </row>
    <row r="68" spans="1:19" ht="15" x14ac:dyDescent="0.2">
      <c r="A68">
        <f t="shared" si="1"/>
        <v>65</v>
      </c>
      <c r="B68">
        <f>'T20 Base'!D66</f>
        <v>-239935.43114811965</v>
      </c>
      <c r="C68" s="6">
        <v>-214575.00639364863</v>
      </c>
      <c r="D68" s="6">
        <v>-234281.88122605375</v>
      </c>
      <c r="E68" s="6">
        <v>-231523.90468277753</v>
      </c>
      <c r="F68" s="6">
        <v>-227633.39888562605</v>
      </c>
      <c r="G68" s="6">
        <v>-209210.74126320335</v>
      </c>
      <c r="H68" s="6">
        <v>-206619.42055997826</v>
      </c>
      <c r="I68" s="6">
        <v>-202927.50660004647</v>
      </c>
      <c r="J68" s="6">
        <v>-225953.44222244626</v>
      </c>
      <c r="K68" s="6">
        <v>-222101.73618103389</v>
      </c>
      <c r="L68" s="6">
        <v>-219411.79033151417</v>
      </c>
      <c r="M68" s="6">
        <v>-201361.67684770306</v>
      </c>
      <c r="N68" s="6">
        <v>-197719.83472945655</v>
      </c>
      <c r="O68" s="6">
        <v>-195210.68757717544</v>
      </c>
      <c r="P68" s="6">
        <v>-213976.35056475273</v>
      </c>
      <c r="Q68" s="6">
        <v>-190118.60707548182</v>
      </c>
      <c r="R68" s="15">
        <f t="shared" si="0"/>
        <v>-236306.76477653036</v>
      </c>
      <c r="S68" s="6" t="b">
        <f t="shared" si="2"/>
        <v>0</v>
      </c>
    </row>
    <row r="69" spans="1:19" ht="15" x14ac:dyDescent="0.2">
      <c r="R69" s="15"/>
    </row>
    <row r="70" spans="1:19" ht="15" x14ac:dyDescent="0.2">
      <c r="R70" s="15"/>
    </row>
    <row r="71" spans="1:19" ht="15" x14ac:dyDescent="0.2">
      <c r="R71" s="15"/>
    </row>
    <row r="72" spans="1:19" ht="15" x14ac:dyDescent="0.2">
      <c r="R72" s="15"/>
    </row>
    <row r="73" spans="1:19" ht="15" x14ac:dyDescent="0.2">
      <c r="R73" s="15"/>
    </row>
    <row r="74" spans="1:19" ht="15" x14ac:dyDescent="0.2">
      <c r="R74" s="15"/>
    </row>
    <row r="75" spans="1:19" ht="15" x14ac:dyDescent="0.2">
      <c r="R75" s="15"/>
    </row>
    <row r="76" spans="1:19" ht="15" x14ac:dyDescent="0.2">
      <c r="R76" s="15"/>
    </row>
    <row r="77" spans="1:19" ht="15" x14ac:dyDescent="0.2">
      <c r="R77" s="15"/>
    </row>
    <row r="78" spans="1:19" ht="15" x14ac:dyDescent="0.2">
      <c r="R78" s="15"/>
    </row>
    <row r="79" spans="1:19" ht="15" x14ac:dyDescent="0.2">
      <c r="R79" s="15"/>
    </row>
    <row r="80" spans="1:19" ht="15" x14ac:dyDescent="0.2">
      <c r="R80" s="15"/>
    </row>
    <row r="81" spans="18:18" ht="15" x14ac:dyDescent="0.2">
      <c r="R81" s="15"/>
    </row>
    <row r="82" spans="18:18" ht="15" x14ac:dyDescent="0.2">
      <c r="R82" s="15"/>
    </row>
    <row r="83" spans="18:18" ht="15" x14ac:dyDescent="0.2">
      <c r="R83" s="15"/>
    </row>
    <row r="84" spans="18:18" ht="15" x14ac:dyDescent="0.2">
      <c r="R84" s="15"/>
    </row>
    <row r="85" spans="18:18" ht="15" x14ac:dyDescent="0.2">
      <c r="R85" s="15"/>
    </row>
    <row r="86" spans="18:18" ht="15" x14ac:dyDescent="0.2">
      <c r="R86" s="15"/>
    </row>
    <row r="87" spans="18:18" ht="15" x14ac:dyDescent="0.2">
      <c r="R87" s="15"/>
    </row>
    <row r="88" spans="18:18" ht="15" x14ac:dyDescent="0.2">
      <c r="R88" s="15"/>
    </row>
    <row r="89" spans="18:18" ht="15" x14ac:dyDescent="0.2">
      <c r="R89" s="15"/>
    </row>
    <row r="90" spans="18:18" ht="15" x14ac:dyDescent="0.2">
      <c r="R90" s="15"/>
    </row>
    <row r="91" spans="18:18" ht="15" x14ac:dyDescent="0.2">
      <c r="R91" s="15"/>
    </row>
    <row r="92" spans="18:18" ht="15" x14ac:dyDescent="0.2">
      <c r="R92" s="15"/>
    </row>
    <row r="93" spans="18:18" ht="15" x14ac:dyDescent="0.2">
      <c r="R93" s="15"/>
    </row>
    <row r="94" spans="18:18" ht="15" x14ac:dyDescent="0.2">
      <c r="R94" s="15"/>
    </row>
    <row r="95" spans="18:18" ht="15" x14ac:dyDescent="0.2">
      <c r="R95" s="15"/>
    </row>
    <row r="96" spans="18:18" ht="15" x14ac:dyDescent="0.2">
      <c r="R96" s="15"/>
    </row>
    <row r="97" spans="14:18" ht="15" x14ac:dyDescent="0.2">
      <c r="R97" s="15"/>
    </row>
    <row r="98" spans="14:18" ht="15" x14ac:dyDescent="0.2">
      <c r="R98" s="15"/>
    </row>
    <row r="99" spans="14:18" ht="15" x14ac:dyDescent="0.2">
      <c r="R99" s="15"/>
    </row>
    <row r="100" spans="14:18" ht="15" x14ac:dyDescent="0.2">
      <c r="R100" s="15"/>
    </row>
    <row r="101" spans="14:18" ht="15" x14ac:dyDescent="0.2">
      <c r="R101" s="15"/>
    </row>
    <row r="102" spans="14:18" ht="15" x14ac:dyDescent="0.2">
      <c r="R102" s="15"/>
    </row>
    <row r="103" spans="14:18" ht="15" x14ac:dyDescent="0.2">
      <c r="R103" s="15"/>
    </row>
    <row r="104" spans="14:18" ht="15" x14ac:dyDescent="0.2">
      <c r="N104" s="7"/>
      <c r="Q104" s="7"/>
      <c r="R104" s="15"/>
    </row>
    <row r="224" spans="9:9" x14ac:dyDescent="0.15">
      <c r="I224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6A602-EA0A-C147-889F-F78AD409ABCD}">
  <sheetPr codeName="Sheet17">
    <tabColor theme="9" tint="0.79998168889431442"/>
  </sheetPr>
  <dimension ref="A1:S224"/>
  <sheetViews>
    <sheetView workbookViewId="0">
      <selection activeCell="V34" sqref="V34"/>
    </sheetView>
  </sheetViews>
  <sheetFormatPr baseColWidth="10" defaultColWidth="11.5" defaultRowHeight="13" outlineLevelRow="1" x14ac:dyDescent="0.15"/>
  <cols>
    <col min="1" max="1" width="11" bestFit="1" customWidth="1"/>
    <col min="2" max="2" width="11" customWidth="1"/>
    <col min="3" max="4" width="11.6640625" style="6" bestFit="1" customWidth="1"/>
    <col min="5" max="5" width="13" style="6" customWidth="1"/>
    <col min="6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5.06%*55%*30%</f>
        <v>8.3490000000000005E-3</v>
      </c>
      <c r="D1" s="9">
        <v>0.17499999999999999</v>
      </c>
      <c r="E1" s="10">
        <f>60%*11%</f>
        <v>6.6000000000000003E-2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0.63783941029875013</v>
      </c>
      <c r="C2" s="9">
        <f>C1-SUM(G2:I2,M2,N2,O2,Q2)</f>
        <v>4.4103905587500004E-3</v>
      </c>
      <c r="D2" s="9">
        <f>D1-SUM(G2,J2,K2,M2,N2,P2,Q2)</f>
        <v>0.12897368050874999</v>
      </c>
      <c r="E2" s="10">
        <f>E1-SUM(H2,L2,J2,M2,O2,P2,Q2)</f>
        <v>4.011797868375E-2</v>
      </c>
      <c r="F2" s="8">
        <f>F1-SUM(I2,L2,K2,N2,O2,Q2,P2)</f>
        <v>0.12897368050874999</v>
      </c>
      <c r="G2" s="10">
        <f>C1*D1</f>
        <v>1.461075E-3</v>
      </c>
      <c r="H2" s="10">
        <f>C1*E1</f>
        <v>5.5103400000000005E-4</v>
      </c>
      <c r="I2" s="10">
        <f>C1*F1</f>
        <v>1.461075E-3</v>
      </c>
      <c r="J2" s="10">
        <f>D1*E1</f>
        <v>1.155E-2</v>
      </c>
      <c r="K2" s="10">
        <f>D1*F1</f>
        <v>3.0624999999999996E-2</v>
      </c>
      <c r="L2" s="10">
        <f>E1*F1</f>
        <v>1.155E-2</v>
      </c>
      <c r="M2" s="10">
        <f>C1*D1*E1</f>
        <v>9.6430950000000009E-5</v>
      </c>
      <c r="N2" s="10">
        <f>C1*D1*F1</f>
        <v>2.55688125E-4</v>
      </c>
      <c r="O2" s="10">
        <f>C1*E1*F1</f>
        <v>9.6430950000000009E-5</v>
      </c>
      <c r="P2" s="10">
        <f>D1*E1*F1</f>
        <v>2.0212499999999996E-3</v>
      </c>
      <c r="Q2" s="10">
        <f>C1*D1*E1*F1</f>
        <v>1.6875416250000001E-5</v>
      </c>
      <c r="R2" s="9">
        <f>SUM(B2:Q2)</f>
        <v>1.0000000000000002</v>
      </c>
    </row>
    <row r="3" spans="1:18" s="6" customFormat="1" ht="80" x14ac:dyDescent="0.2">
      <c r="A3"/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s="6" customFormat="1" ht="15" hidden="1" outlineLevel="1" x14ac:dyDescent="0.2">
      <c r="A4">
        <v>1</v>
      </c>
      <c r="B4">
        <f>'T20 Base'!E2</f>
        <v>0</v>
      </c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5">
        <f>SUMPRODUCT($B$2:$Q$2,B4:Q4)</f>
        <v>0</v>
      </c>
    </row>
    <row r="5" spans="1:18" s="6" customFormat="1" ht="15" hidden="1" outlineLevel="1" x14ac:dyDescent="0.2">
      <c r="A5">
        <f>A4+1</f>
        <v>2</v>
      </c>
      <c r="B5">
        <f>'T20 Base'!E3</f>
        <v>0</v>
      </c>
      <c r="R5" s="15">
        <f t="shared" ref="R5:R68" si="0">SUMPRODUCT($B$2:$Q$2,B5:Q5)</f>
        <v>0</v>
      </c>
    </row>
    <row r="6" spans="1:18" s="6" customFormat="1" ht="15" hidden="1" outlineLevel="1" x14ac:dyDescent="0.2">
      <c r="A6">
        <f t="shared" ref="A6:A68" si="1">A5+1</f>
        <v>3</v>
      </c>
      <c r="B6">
        <f>'T20 Base'!E4</f>
        <v>0</v>
      </c>
      <c r="R6" s="15">
        <f t="shared" si="0"/>
        <v>0</v>
      </c>
    </row>
    <row r="7" spans="1:18" s="6" customFormat="1" ht="15" hidden="1" outlineLevel="1" x14ac:dyDescent="0.2">
      <c r="A7">
        <f t="shared" si="1"/>
        <v>4</v>
      </c>
      <c r="B7">
        <f>'T20 Base'!E5</f>
        <v>0</v>
      </c>
      <c r="R7" s="15">
        <f t="shared" si="0"/>
        <v>0</v>
      </c>
    </row>
    <row r="8" spans="1:18" s="6" customFormat="1" ht="15" hidden="1" outlineLevel="1" x14ac:dyDescent="0.2">
      <c r="A8">
        <f t="shared" si="1"/>
        <v>5</v>
      </c>
      <c r="B8">
        <f>'T20 Base'!E6</f>
        <v>0</v>
      </c>
      <c r="R8" s="15">
        <f t="shared" si="0"/>
        <v>0</v>
      </c>
    </row>
    <row r="9" spans="1:18" s="6" customFormat="1" ht="15" hidden="1" outlineLevel="1" x14ac:dyDescent="0.2">
      <c r="A9">
        <f t="shared" si="1"/>
        <v>6</v>
      </c>
      <c r="B9">
        <f>'T20 Base'!E7</f>
        <v>0</v>
      </c>
      <c r="R9" s="15">
        <f t="shared" si="0"/>
        <v>0</v>
      </c>
    </row>
    <row r="10" spans="1:18" s="6" customFormat="1" ht="15" hidden="1" outlineLevel="1" x14ac:dyDescent="0.2">
      <c r="A10">
        <f t="shared" si="1"/>
        <v>7</v>
      </c>
      <c r="B10">
        <f>'T20 Base'!E8</f>
        <v>0</v>
      </c>
      <c r="R10" s="15">
        <f t="shared" si="0"/>
        <v>0</v>
      </c>
    </row>
    <row r="11" spans="1:18" s="6" customFormat="1" ht="15" hidden="1" outlineLevel="1" x14ac:dyDescent="0.2">
      <c r="A11">
        <f t="shared" si="1"/>
        <v>8</v>
      </c>
      <c r="B11">
        <f>'T20 Base'!E9</f>
        <v>0</v>
      </c>
      <c r="R11" s="15">
        <f t="shared" si="0"/>
        <v>0</v>
      </c>
    </row>
    <row r="12" spans="1:18" s="6" customFormat="1" ht="15" hidden="1" outlineLevel="1" x14ac:dyDescent="0.2">
      <c r="A12">
        <f t="shared" si="1"/>
        <v>9</v>
      </c>
      <c r="B12">
        <f>'T20 Base'!E10</f>
        <v>0</v>
      </c>
      <c r="R12" s="15">
        <f t="shared" si="0"/>
        <v>0</v>
      </c>
    </row>
    <row r="13" spans="1:18" s="6" customFormat="1" ht="15" hidden="1" outlineLevel="1" x14ac:dyDescent="0.2">
      <c r="A13">
        <f t="shared" si="1"/>
        <v>10</v>
      </c>
      <c r="B13">
        <f>'T20 Base'!E11</f>
        <v>0</v>
      </c>
      <c r="R13" s="15">
        <f t="shared" si="0"/>
        <v>0</v>
      </c>
    </row>
    <row r="14" spans="1:18" s="6" customFormat="1" ht="15" hidden="1" outlineLevel="1" x14ac:dyDescent="0.2">
      <c r="A14">
        <f t="shared" si="1"/>
        <v>11</v>
      </c>
      <c r="B14">
        <f>'T20 Base'!E12</f>
        <v>0</v>
      </c>
      <c r="R14" s="15">
        <f t="shared" si="0"/>
        <v>0</v>
      </c>
    </row>
    <row r="15" spans="1:18" s="6" customFormat="1" ht="15" hidden="1" outlineLevel="1" x14ac:dyDescent="0.2">
      <c r="A15">
        <f t="shared" si="1"/>
        <v>12</v>
      </c>
      <c r="B15">
        <f>'T20 Base'!E13</f>
        <v>0</v>
      </c>
      <c r="R15" s="15">
        <f t="shared" si="0"/>
        <v>0</v>
      </c>
    </row>
    <row r="16" spans="1:18" s="6" customFormat="1" ht="15" hidden="1" outlineLevel="1" x14ac:dyDescent="0.2">
      <c r="A16">
        <f t="shared" si="1"/>
        <v>13</v>
      </c>
      <c r="B16">
        <f>'T20 Base'!E14</f>
        <v>0</v>
      </c>
      <c r="R16" s="15">
        <f t="shared" si="0"/>
        <v>0</v>
      </c>
    </row>
    <row r="17" spans="1:19" s="6" customFormat="1" ht="15" hidden="1" outlineLevel="1" x14ac:dyDescent="0.2">
      <c r="A17">
        <f t="shared" si="1"/>
        <v>14</v>
      </c>
      <c r="B17">
        <f>'T20 Base'!E15</f>
        <v>0</v>
      </c>
      <c r="R17" s="15">
        <f t="shared" si="0"/>
        <v>0</v>
      </c>
    </row>
    <row r="18" spans="1:19" s="6" customFormat="1" ht="15" hidden="1" outlineLevel="1" x14ac:dyDescent="0.2">
      <c r="A18">
        <f t="shared" si="1"/>
        <v>15</v>
      </c>
      <c r="B18">
        <f>'T20 Base'!E16</f>
        <v>0</v>
      </c>
      <c r="R18" s="15">
        <f t="shared" si="0"/>
        <v>0</v>
      </c>
    </row>
    <row r="19" spans="1:19" s="6" customFormat="1" ht="15" hidden="1" outlineLevel="1" x14ac:dyDescent="0.2">
      <c r="A19">
        <f t="shared" si="1"/>
        <v>16</v>
      </c>
      <c r="B19">
        <f>'T20 Base'!E17</f>
        <v>0</v>
      </c>
      <c r="R19" s="15">
        <f t="shared" si="0"/>
        <v>0</v>
      </c>
    </row>
    <row r="20" spans="1:19" s="6" customFormat="1" ht="15" hidden="1" outlineLevel="1" x14ac:dyDescent="0.2">
      <c r="A20">
        <f t="shared" si="1"/>
        <v>17</v>
      </c>
      <c r="B20">
        <f>'T20 Base'!E18</f>
        <v>0</v>
      </c>
      <c r="R20" s="15">
        <f t="shared" si="0"/>
        <v>0</v>
      </c>
    </row>
    <row r="21" spans="1:19" s="6" customFormat="1" ht="15" collapsed="1" x14ac:dyDescent="0.2">
      <c r="A21">
        <f t="shared" si="1"/>
        <v>18</v>
      </c>
      <c r="B21">
        <f>'T20 Base'!E19</f>
        <v>-6390.0261484257262</v>
      </c>
      <c r="C21" s="6">
        <v>-4383.5626555144509</v>
      </c>
      <c r="D21" s="6">
        <v>-6167.8390407239913</v>
      </c>
      <c r="E21" s="6">
        <v>-5782.3453402598152</v>
      </c>
      <c r="F21" s="6">
        <v>-5913.7814485711078</v>
      </c>
      <c r="G21" s="6">
        <v>-4230.8297395533918</v>
      </c>
      <c r="H21" s="6">
        <v>-3966.4241809714958</v>
      </c>
      <c r="I21" s="6">
        <v>-4056.2165689591288</v>
      </c>
      <c r="J21" s="6">
        <v>-5581.1624514176874</v>
      </c>
      <c r="K21" s="6">
        <v>-5708.0524137191369</v>
      </c>
      <c r="L21" s="6">
        <v>-5351.133041873305</v>
      </c>
      <c r="M21" s="6">
        <v>-3828.1660600677633</v>
      </c>
      <c r="N21" s="6">
        <v>-3914.8411656846188</v>
      </c>
      <c r="O21" s="6">
        <v>-3670.1065735742472</v>
      </c>
      <c r="P21" s="6">
        <v>-5164.8700762584458</v>
      </c>
      <c r="Q21" s="6">
        <v>-3542.1379518531535</v>
      </c>
      <c r="R21" s="15">
        <f>SUMPRODUCT($B$2:$Q$2,B21:Q21)</f>
        <v>-6212.9248633017105</v>
      </c>
      <c r="S21" s="6" t="b">
        <f>R21&lt;B21</f>
        <v>0</v>
      </c>
    </row>
    <row r="22" spans="1:19" s="6" customFormat="1" ht="15" x14ac:dyDescent="0.2">
      <c r="A22">
        <f t="shared" si="1"/>
        <v>19</v>
      </c>
      <c r="B22">
        <f>'T20 Base'!E20</f>
        <v>-6817.6502967111437</v>
      </c>
      <c r="C22" s="6">
        <v>-4699.4736530741538</v>
      </c>
      <c r="D22" s="6">
        <v>-6580.6937069626119</v>
      </c>
      <c r="E22" s="6">
        <v>-6172.8776533165656</v>
      </c>
      <c r="F22" s="6">
        <v>-6309.7392913848589</v>
      </c>
      <c r="G22" s="6">
        <v>-4535.7847703722027</v>
      </c>
      <c r="H22" s="6">
        <v>-4254.7152589493853</v>
      </c>
      <c r="I22" s="6">
        <v>-4348.6415716465335</v>
      </c>
      <c r="J22" s="6">
        <v>-5958.1894503486092</v>
      </c>
      <c r="K22" s="6">
        <v>-6090.3207774651428</v>
      </c>
      <c r="L22" s="6">
        <v>-5712.7109759663872</v>
      </c>
      <c r="M22" s="6">
        <v>-4106.4503991505271</v>
      </c>
      <c r="N22" s="6">
        <v>-4197.1177036807667</v>
      </c>
      <c r="O22" s="6">
        <v>-3936.9472578341511</v>
      </c>
      <c r="P22" s="6">
        <v>-5513.9326529218079</v>
      </c>
      <c r="Q22" s="6">
        <v>-3799.710659711377</v>
      </c>
      <c r="R22" s="15">
        <f t="shared" si="0"/>
        <v>-6629.1607437959665</v>
      </c>
      <c r="S22" s="6" t="b">
        <f t="shared" ref="S22:S68" si="2">R22&lt;B22</f>
        <v>0</v>
      </c>
    </row>
    <row r="23" spans="1:19" s="6" customFormat="1" ht="15" x14ac:dyDescent="0.2">
      <c r="A23">
        <f t="shared" si="1"/>
        <v>20</v>
      </c>
      <c r="B23">
        <f>'T20 Base'!E21</f>
        <v>-7256.7116123929127</v>
      </c>
      <c r="C23" s="6">
        <v>-5027.4382837469821</v>
      </c>
      <c r="D23" s="6">
        <v>-7004.6067314623988</v>
      </c>
      <c r="E23" s="6">
        <v>-6574.3079433471294</v>
      </c>
      <c r="F23" s="6">
        <v>-6716.3206800151038</v>
      </c>
      <c r="G23" s="6">
        <v>-4852.3842072385196</v>
      </c>
      <c r="H23" s="6">
        <v>-4554.2999548038533</v>
      </c>
      <c r="I23" s="6">
        <v>-4652.2421771085747</v>
      </c>
      <c r="J23" s="6">
        <v>-6345.751042097133</v>
      </c>
      <c r="K23" s="6">
        <v>-6482.8592843936121</v>
      </c>
      <c r="L23" s="6">
        <v>-6084.4066199908702</v>
      </c>
      <c r="M23" s="6">
        <v>-4395.6436633942094</v>
      </c>
      <c r="N23" s="6">
        <v>-4490.1895350201521</v>
      </c>
      <c r="O23" s="6">
        <v>-4214.2562847133122</v>
      </c>
      <c r="P23" s="6">
        <v>-5872.7742841846821</v>
      </c>
      <c r="Q23" s="6">
        <v>-4067.3943838365431</v>
      </c>
      <c r="R23" s="15">
        <f t="shared" si="0"/>
        <v>-7056.5958417485508</v>
      </c>
      <c r="S23" s="6" t="b">
        <f t="shared" si="2"/>
        <v>0</v>
      </c>
    </row>
    <row r="24" spans="1:19" s="6" customFormat="1" ht="15" x14ac:dyDescent="0.2">
      <c r="A24">
        <f t="shared" si="1"/>
        <v>21</v>
      </c>
      <c r="B24">
        <f>'T20 Base'!E22</f>
        <v>-7713.8389405031076</v>
      </c>
      <c r="C24" s="6">
        <v>-5372.0745524380363</v>
      </c>
      <c r="D24" s="6">
        <v>-7445.9800011420539</v>
      </c>
      <c r="E24" s="6">
        <v>-6997.4733514906984</v>
      </c>
      <c r="F24" s="6">
        <v>-7139.6676775453552</v>
      </c>
      <c r="G24" s="6">
        <v>-5185.087240255215</v>
      </c>
      <c r="H24" s="6">
        <v>-4872.8870605083202</v>
      </c>
      <c r="I24" s="6">
        <v>-4971.2958250132806</v>
      </c>
      <c r="J24" s="6">
        <v>-6754.3119423651206</v>
      </c>
      <c r="K24" s="6">
        <v>-6891.5993560630423</v>
      </c>
      <c r="L24" s="6">
        <v>-6476.2584558727995</v>
      </c>
      <c r="M24" s="6">
        <v>-4703.1885362639387</v>
      </c>
      <c r="N24" s="6">
        <v>-4798.1868013618569</v>
      </c>
      <c r="O24" s="6">
        <v>-4509.171887409223</v>
      </c>
      <c r="P24" s="6">
        <v>-6251.0879961754663</v>
      </c>
      <c r="Q24" s="6">
        <v>-4352.0806879586444</v>
      </c>
      <c r="R24" s="15">
        <f t="shared" si="0"/>
        <v>-7501.9889113705794</v>
      </c>
      <c r="S24" s="6" t="b">
        <f t="shared" si="2"/>
        <v>0</v>
      </c>
    </row>
    <row r="25" spans="1:19" s="6" customFormat="1" ht="15" x14ac:dyDescent="0.2">
      <c r="A25">
        <f t="shared" si="1"/>
        <v>22</v>
      </c>
      <c r="B25">
        <f>'T20 Base'!E23</f>
        <v>-8193.3745911694132</v>
      </c>
      <c r="C25" s="6">
        <v>-5736.8868641431036</v>
      </c>
      <c r="D25" s="6">
        <v>-7909.0096926208444</v>
      </c>
      <c r="E25" s="6">
        <v>-7442.2393229339023</v>
      </c>
      <c r="F25" s="6">
        <v>-7583.8089386355387</v>
      </c>
      <c r="G25" s="6">
        <v>-5537.2790669102014</v>
      </c>
      <c r="H25" s="6">
        <v>-5210.7046681966376</v>
      </c>
      <c r="I25" s="6">
        <v>-5309.0511725604592</v>
      </c>
      <c r="J25" s="6">
        <v>-7183.7452803343422</v>
      </c>
      <c r="K25" s="6">
        <v>-7320.4336583247587</v>
      </c>
      <c r="L25" s="6">
        <v>-6888.1481347594945</v>
      </c>
      <c r="M25" s="6">
        <v>-5029.3070580139129</v>
      </c>
      <c r="N25" s="6">
        <v>-5124.2474105751471</v>
      </c>
      <c r="O25" s="6">
        <v>-4821.9090201565505</v>
      </c>
      <c r="P25" s="6">
        <v>-6648.7621342337361</v>
      </c>
      <c r="Q25" s="6">
        <v>-4653.9786584339599</v>
      </c>
      <c r="R25" s="15">
        <f t="shared" si="0"/>
        <v>-7969.307314844712</v>
      </c>
      <c r="S25" s="6" t="b">
        <f t="shared" si="2"/>
        <v>0</v>
      </c>
    </row>
    <row r="26" spans="1:19" s="6" customFormat="1" ht="15" x14ac:dyDescent="0.2">
      <c r="A26">
        <f t="shared" si="1"/>
        <v>23</v>
      </c>
      <c r="B26">
        <f>'T20 Base'!E24</f>
        <v>-8701.8776627158022</v>
      </c>
      <c r="C26" s="6">
        <v>-6126.4676411897326</v>
      </c>
      <c r="D26" s="6">
        <v>-8400.0318973701451</v>
      </c>
      <c r="E26" s="6">
        <v>-7914.4921339293751</v>
      </c>
      <c r="F26" s="6">
        <v>-8054.8251156180013</v>
      </c>
      <c r="G26" s="6">
        <v>-5913.3951180516697</v>
      </c>
      <c r="H26" s="6">
        <v>-5571.8794173152992</v>
      </c>
      <c r="I26" s="6">
        <v>-5669.7639029038064</v>
      </c>
      <c r="J26" s="6">
        <v>-7639.7368477226137</v>
      </c>
      <c r="K26" s="6">
        <v>-7775.2356482300574</v>
      </c>
      <c r="L26" s="6">
        <v>-7325.5318382873502</v>
      </c>
      <c r="M26" s="6">
        <v>-5377.9845998152687</v>
      </c>
      <c r="N26" s="6">
        <v>-5472.4813053404041</v>
      </c>
      <c r="O26" s="6">
        <v>-5156.2913264529916</v>
      </c>
      <c r="P26" s="6">
        <v>-7071.0666600002214</v>
      </c>
      <c r="Q26" s="6">
        <v>-4976.7808228696522</v>
      </c>
      <c r="R26" s="15">
        <f t="shared" si="0"/>
        <v>-8464.9285914272186</v>
      </c>
      <c r="S26" s="6" t="b">
        <f t="shared" si="2"/>
        <v>0</v>
      </c>
    </row>
    <row r="27" spans="1:19" s="6" customFormat="1" ht="15" x14ac:dyDescent="0.2">
      <c r="A27">
        <f t="shared" si="1"/>
        <v>24</v>
      </c>
      <c r="B27">
        <f>'T20 Base'!E25</f>
        <v>-9248.7725034012583</v>
      </c>
      <c r="C27" s="6">
        <v>-6547.8409341860206</v>
      </c>
      <c r="D27" s="6">
        <v>-8928.1514871005784</v>
      </c>
      <c r="E27" s="6">
        <v>-8422.9045157187702</v>
      </c>
      <c r="F27" s="6">
        <v>-8561.4550558376668</v>
      </c>
      <c r="G27" s="6">
        <v>-6320.2195177304602</v>
      </c>
      <c r="H27" s="6">
        <v>-5962.8778735598589</v>
      </c>
      <c r="I27" s="6">
        <v>-6059.943418450237</v>
      </c>
      <c r="J27" s="6">
        <v>-8130.664651674133</v>
      </c>
      <c r="K27" s="6">
        <v>-8264.4472115250865</v>
      </c>
      <c r="L27" s="6">
        <v>-7796.4499728886631</v>
      </c>
      <c r="M27" s="6">
        <v>-5755.4664268204679</v>
      </c>
      <c r="N27" s="6">
        <v>-5849.1751286960171</v>
      </c>
      <c r="O27" s="6">
        <v>-5518.3107141575692</v>
      </c>
      <c r="P27" s="6">
        <v>-7525.7681295133634</v>
      </c>
      <c r="Q27" s="6">
        <v>-5326.2736821501094</v>
      </c>
      <c r="R27" s="15">
        <f t="shared" si="0"/>
        <v>-8998.0339780558988</v>
      </c>
      <c r="S27" s="6" t="b">
        <f t="shared" si="2"/>
        <v>0</v>
      </c>
    </row>
    <row r="28" spans="1:19" s="6" customFormat="1" ht="15" x14ac:dyDescent="0.2">
      <c r="A28">
        <f t="shared" si="1"/>
        <v>25</v>
      </c>
      <c r="B28">
        <f>'T20 Base'!E26</f>
        <v>-9851.5868031103109</v>
      </c>
      <c r="C28" s="6">
        <v>-7013.4515531709339</v>
      </c>
      <c r="D28" s="6">
        <v>-9510.2987081696192</v>
      </c>
      <c r="E28" s="6">
        <v>-8983.4159100210036</v>
      </c>
      <c r="F28" s="6">
        <v>-9119.9448100736736</v>
      </c>
      <c r="G28" s="6">
        <v>-6769.7703273124098</v>
      </c>
      <c r="H28" s="6">
        <v>-6395.0244198364917</v>
      </c>
      <c r="I28" s="6">
        <v>-6491.1192927675947</v>
      </c>
      <c r="J28" s="6">
        <v>-8671.9237532451334</v>
      </c>
      <c r="K28" s="6">
        <v>-8803.7595305625309</v>
      </c>
      <c r="L28" s="6">
        <v>-8315.67426708739</v>
      </c>
      <c r="M28" s="6">
        <v>-6172.6880066836757</v>
      </c>
      <c r="N28" s="6">
        <v>-6265.4624783110185</v>
      </c>
      <c r="O28" s="6">
        <v>-5918.4575221654241</v>
      </c>
      <c r="P28" s="6">
        <v>-8027.1328359618101</v>
      </c>
      <c r="Q28" s="6">
        <v>-5712.5867875462718</v>
      </c>
      <c r="R28" s="15">
        <f t="shared" si="0"/>
        <v>-9585.6800732987886</v>
      </c>
      <c r="S28" s="6" t="b">
        <f t="shared" si="2"/>
        <v>0</v>
      </c>
    </row>
    <row r="29" spans="1:19" s="6" customFormat="1" ht="15" x14ac:dyDescent="0.2">
      <c r="A29">
        <f t="shared" si="1"/>
        <v>26</v>
      </c>
      <c r="B29">
        <f>'T20 Base'!E27</f>
        <v>-10516.33603608458</v>
      </c>
      <c r="C29" s="6">
        <v>-7528.2139700508369</v>
      </c>
      <c r="D29" s="6">
        <v>-10152.291199428162</v>
      </c>
      <c r="E29" s="6">
        <v>-9601.6198186648435</v>
      </c>
      <c r="F29" s="6">
        <v>-9735.8848126320081</v>
      </c>
      <c r="G29" s="6">
        <v>-7266.7976299494649</v>
      </c>
      <c r="H29" s="6">
        <v>-6872.8818684654307</v>
      </c>
      <c r="I29" s="6">
        <v>-6967.8530688714091</v>
      </c>
      <c r="J29" s="6">
        <v>-9268.9227522745241</v>
      </c>
      <c r="K29" s="6">
        <v>-9398.5782794421775</v>
      </c>
      <c r="L29" s="6">
        <v>-8888.4010555927271</v>
      </c>
      <c r="M29" s="6">
        <v>-6634.0589600994308</v>
      </c>
      <c r="N29" s="6">
        <v>-6725.7517755130593</v>
      </c>
      <c r="O29" s="6">
        <v>-6360.9657244036562</v>
      </c>
      <c r="P29" s="6">
        <v>-8580.1845695614666</v>
      </c>
      <c r="Q29" s="6">
        <v>-6139.8115025385532</v>
      </c>
      <c r="R29" s="15">
        <f t="shared" si="0"/>
        <v>-10233.737538691743</v>
      </c>
      <c r="S29" s="6" t="b">
        <f t="shared" si="2"/>
        <v>0</v>
      </c>
    </row>
    <row r="30" spans="1:19" s="6" customFormat="1" ht="15" x14ac:dyDescent="0.2">
      <c r="A30">
        <f t="shared" si="1"/>
        <v>27</v>
      </c>
      <c r="B30">
        <f>'T20 Base'!E28</f>
        <v>-11242.380002122936</v>
      </c>
      <c r="C30" s="6">
        <v>-8092.5158937262177</v>
      </c>
      <c r="D30" s="6">
        <v>-10853.521564656767</v>
      </c>
      <c r="E30" s="6">
        <v>-10277.097266633347</v>
      </c>
      <c r="F30" s="6">
        <v>-10408.704257356323</v>
      </c>
      <c r="G30" s="6">
        <v>-7811.6823366201179</v>
      </c>
      <c r="H30" s="6">
        <v>-7396.9257790131296</v>
      </c>
      <c r="I30" s="6">
        <v>-7490.517297735626</v>
      </c>
      <c r="J30" s="6">
        <v>-9921.2663635837271</v>
      </c>
      <c r="K30" s="6">
        <v>-10048.361561902657</v>
      </c>
      <c r="L30" s="6">
        <v>-9514.2613440597452</v>
      </c>
      <c r="M30" s="6">
        <v>-7140.0440488455415</v>
      </c>
      <c r="N30" s="6">
        <v>-7230.4083423883094</v>
      </c>
      <c r="O30" s="6">
        <v>-6846.2872313057824</v>
      </c>
      <c r="P30" s="6">
        <v>-9184.5750016892871</v>
      </c>
      <c r="Q30" s="6">
        <v>-6608.388936129023</v>
      </c>
      <c r="R30" s="15">
        <f t="shared" si="0"/>
        <v>-10941.606398837253</v>
      </c>
      <c r="S30" s="6" t="b">
        <f t="shared" si="2"/>
        <v>0</v>
      </c>
    </row>
    <row r="31" spans="1:19" s="6" customFormat="1" ht="15" x14ac:dyDescent="0.2">
      <c r="A31">
        <f t="shared" si="1"/>
        <v>28</v>
      </c>
      <c r="B31">
        <f>'T20 Base'!E29</f>
        <v>-12056.672486512529</v>
      </c>
      <c r="C31" s="6">
        <v>-8726.1112493884903</v>
      </c>
      <c r="D31" s="6">
        <v>-11640.031963441685</v>
      </c>
      <c r="E31" s="6">
        <v>-11034.451570104597</v>
      </c>
      <c r="F31" s="6">
        <v>-11163.400675146093</v>
      </c>
      <c r="G31" s="6">
        <v>-8423.5049557680122</v>
      </c>
      <c r="H31" s="6">
        <v>-7985.1930105249494</v>
      </c>
      <c r="I31" s="6">
        <v>-8077.4212935666837</v>
      </c>
      <c r="J31" s="6">
        <v>-10652.723618143824</v>
      </c>
      <c r="K31" s="6">
        <v>-10777.259243934011</v>
      </c>
      <c r="L31" s="6">
        <v>-10216.068350390831</v>
      </c>
      <c r="M31" s="6">
        <v>-7708.0640302819847</v>
      </c>
      <c r="N31" s="6">
        <v>-7797.1160756834306</v>
      </c>
      <c r="O31" s="6">
        <v>-7391.1373513817061</v>
      </c>
      <c r="P31" s="6">
        <v>-9862.3419045705687</v>
      </c>
      <c r="Q31" s="6">
        <v>-7134.462381831373</v>
      </c>
      <c r="R31" s="15">
        <f t="shared" si="0"/>
        <v>-11735.530587307034</v>
      </c>
      <c r="S31" s="6" t="b">
        <f t="shared" si="2"/>
        <v>0</v>
      </c>
    </row>
    <row r="32" spans="1:19" s="6" customFormat="1" ht="15" x14ac:dyDescent="0.2">
      <c r="A32">
        <f t="shared" si="1"/>
        <v>29</v>
      </c>
      <c r="B32">
        <f>'T20 Base'!E30</f>
        <v>-12971.004995234209</v>
      </c>
      <c r="C32" s="6">
        <v>-9438.6648239729657</v>
      </c>
      <c r="D32" s="6">
        <v>-12523.229271416303</v>
      </c>
      <c r="E32" s="6">
        <v>-11884.644688597675</v>
      </c>
      <c r="F32" s="6">
        <v>-12010.938927811791</v>
      </c>
      <c r="G32" s="6">
        <v>-9111.608962752307</v>
      </c>
      <c r="H32" s="6">
        <v>-8646.6510926388837</v>
      </c>
      <c r="I32" s="6">
        <v>-8737.5398376620396</v>
      </c>
      <c r="J32" s="6">
        <v>-11473.896787431742</v>
      </c>
      <c r="K32" s="6">
        <v>-11595.876524434323</v>
      </c>
      <c r="L32" s="6">
        <v>-11004.011188869456</v>
      </c>
      <c r="M32" s="6">
        <v>-8346.7870325613203</v>
      </c>
      <c r="N32" s="6">
        <v>-8434.5501860712502</v>
      </c>
      <c r="O32" s="6">
        <v>-8003.8407748777381</v>
      </c>
      <c r="P32" s="6">
        <v>-10623.338360764667</v>
      </c>
      <c r="Q32" s="6">
        <v>-7726.0775702046149</v>
      </c>
      <c r="R32" s="15">
        <f t="shared" si="0"/>
        <v>-12627.019492365833</v>
      </c>
      <c r="S32" s="6" t="b">
        <f t="shared" si="2"/>
        <v>0</v>
      </c>
    </row>
    <row r="33" spans="1:19" s="6" customFormat="1" ht="15" x14ac:dyDescent="0.2">
      <c r="A33">
        <f t="shared" si="1"/>
        <v>30</v>
      </c>
      <c r="B33">
        <f>'T20 Base'!E31</f>
        <v>-13992.663275658164</v>
      </c>
      <c r="C33" s="6">
        <v>-10236.470507725897</v>
      </c>
      <c r="D33" s="6">
        <v>-13510.172142595135</v>
      </c>
      <c r="E33" s="6">
        <v>-12834.473582697701</v>
      </c>
      <c r="F33" s="6">
        <v>-12958.11572394231</v>
      </c>
      <c r="G33" s="6">
        <v>-9882.085296016563</v>
      </c>
      <c r="H33" s="6">
        <v>-9387.1544599592107</v>
      </c>
      <c r="I33" s="6">
        <v>-9476.7304148970379</v>
      </c>
      <c r="J33" s="6">
        <v>-12391.368837617538</v>
      </c>
      <c r="K33" s="6">
        <v>-12510.796211320225</v>
      </c>
      <c r="L33" s="6">
        <v>-11884.426191852806</v>
      </c>
      <c r="M33" s="6">
        <v>-9061.8774000904814</v>
      </c>
      <c r="N33" s="6">
        <v>-9148.3780258317784</v>
      </c>
      <c r="O33" s="6">
        <v>-8689.8433087162521</v>
      </c>
      <c r="P33" s="6">
        <v>-11473.699462744251</v>
      </c>
      <c r="Q33" s="6">
        <v>-8388.5024184479826</v>
      </c>
      <c r="R33" s="15">
        <f t="shared" si="0"/>
        <v>-13623.194176580195</v>
      </c>
      <c r="S33" s="6" t="b">
        <f t="shared" si="2"/>
        <v>0</v>
      </c>
    </row>
    <row r="34" spans="1:19" s="6" customFormat="1" ht="15" x14ac:dyDescent="0.2">
      <c r="A34">
        <f t="shared" si="1"/>
        <v>31</v>
      </c>
      <c r="B34">
        <f>'T20 Base'!E32</f>
        <v>-15129.542445529429</v>
      </c>
      <c r="C34" s="6">
        <v>-11126.575427106227</v>
      </c>
      <c r="D34" s="6">
        <v>-14608.513477703418</v>
      </c>
      <c r="E34" s="6">
        <v>-13897.415013891006</v>
      </c>
      <c r="F34" s="6">
        <v>-14012.304205748518</v>
      </c>
      <c r="G34" s="6">
        <v>-10741.755858553215</v>
      </c>
      <c r="H34" s="6">
        <v>-10218.299758955462</v>
      </c>
      <c r="I34" s="6">
        <v>-10301.55566853378</v>
      </c>
      <c r="J34" s="6">
        <v>-13418.182843473995</v>
      </c>
      <c r="K34" s="6">
        <v>-13529.162713590444</v>
      </c>
      <c r="L34" s="6">
        <v>-12869.85749992463</v>
      </c>
      <c r="M34" s="6">
        <v>-9864.5493415581568</v>
      </c>
      <c r="N34" s="6">
        <v>-9944.9509422429492</v>
      </c>
      <c r="O34" s="6">
        <v>-9459.920045005998</v>
      </c>
      <c r="P34" s="6">
        <v>-12425.562947414863</v>
      </c>
      <c r="Q34" s="6">
        <v>-9132.1550082017657</v>
      </c>
      <c r="R34" s="15">
        <f t="shared" si="0"/>
        <v>-14732.16889172664</v>
      </c>
      <c r="S34" s="6" t="b">
        <f t="shared" si="2"/>
        <v>0</v>
      </c>
    </row>
    <row r="35" spans="1:19" s="6" customFormat="1" ht="15" x14ac:dyDescent="0.2">
      <c r="A35">
        <f t="shared" si="1"/>
        <v>32</v>
      </c>
      <c r="B35">
        <f>'T20 Base'!E33</f>
        <v>-16383.840363555391</v>
      </c>
      <c r="C35" s="6">
        <v>-12112.048235268188</v>
      </c>
      <c r="D35" s="6">
        <v>-15820.408183061232</v>
      </c>
      <c r="E35" s="6">
        <v>-15070.816693201326</v>
      </c>
      <c r="F35" s="6">
        <v>-15175.607282356639</v>
      </c>
      <c r="G35" s="6">
        <v>-11693.604087719003</v>
      </c>
      <c r="H35" s="6">
        <v>-11139.010596148431</v>
      </c>
      <c r="I35" s="6">
        <v>-11214.899726934576</v>
      </c>
      <c r="J35" s="6">
        <v>-14551.803188421452</v>
      </c>
      <c r="K35" s="6">
        <v>-14653.034573569908</v>
      </c>
      <c r="L35" s="6">
        <v>-13957.90079982791</v>
      </c>
      <c r="M35" s="6">
        <v>-10753.780080930042</v>
      </c>
      <c r="N35" s="6">
        <v>-10827.071181634203</v>
      </c>
      <c r="O35" s="6">
        <v>-10313.108107087937</v>
      </c>
      <c r="P35" s="6">
        <v>-13476.629177254134</v>
      </c>
      <c r="Q35" s="6">
        <v>-9956.1198643649532</v>
      </c>
      <c r="R35" s="15">
        <f t="shared" si="0"/>
        <v>-15955.811622246969</v>
      </c>
      <c r="S35" s="6" t="b">
        <f t="shared" si="2"/>
        <v>0</v>
      </c>
    </row>
    <row r="36" spans="1:19" s="6" customFormat="1" ht="15" x14ac:dyDescent="0.2">
      <c r="A36">
        <f t="shared" si="1"/>
        <v>33</v>
      </c>
      <c r="B36">
        <f>'T20 Base'!E34</f>
        <v>-17769.374213437877</v>
      </c>
      <c r="C36" s="6">
        <v>-13204.779091996214</v>
      </c>
      <c r="D36" s="6">
        <v>-17159.243648835884</v>
      </c>
      <c r="E36" s="6">
        <v>-16367.58985545036</v>
      </c>
      <c r="F36" s="6">
        <v>-16460.91653351827</v>
      </c>
      <c r="G36" s="6">
        <v>-12749.138098506455</v>
      </c>
      <c r="H36" s="6">
        <v>-12160.375724310588</v>
      </c>
      <c r="I36" s="6">
        <v>-12227.831128465532</v>
      </c>
      <c r="J36" s="6">
        <v>-15804.736007935468</v>
      </c>
      <c r="K36" s="6">
        <v>-15894.898453334277</v>
      </c>
      <c r="L36" s="6">
        <v>-15160.595229930512</v>
      </c>
      <c r="M36" s="6">
        <v>-11740.299880244622</v>
      </c>
      <c r="N36" s="6">
        <v>-11805.44918603427</v>
      </c>
      <c r="O36" s="6">
        <v>-11259.72548363189</v>
      </c>
      <c r="P36" s="6">
        <v>-14638.5561584222</v>
      </c>
      <c r="Q36" s="6">
        <v>-10870.379279359599</v>
      </c>
      <c r="R36" s="15">
        <f t="shared" si="0"/>
        <v>-17307.628719646265</v>
      </c>
      <c r="S36" s="6" t="b">
        <f t="shared" si="2"/>
        <v>0</v>
      </c>
    </row>
    <row r="37" spans="1:19" s="6" customFormat="1" ht="15" x14ac:dyDescent="0.2">
      <c r="A37">
        <f t="shared" si="1"/>
        <v>34</v>
      </c>
      <c r="B37">
        <f>'T20 Base'!E35</f>
        <v>-19306.637766486605</v>
      </c>
      <c r="C37" s="6">
        <v>-14421.671083588233</v>
      </c>
      <c r="D37" s="6">
        <v>-18644.868119805811</v>
      </c>
      <c r="E37" s="6">
        <v>-17806.955661517619</v>
      </c>
      <c r="F37" s="6">
        <v>-17887.336313063261</v>
      </c>
      <c r="G37" s="6">
        <v>-13924.714661314956</v>
      </c>
      <c r="H37" s="6">
        <v>-13298.224734694681</v>
      </c>
      <c r="I37" s="6">
        <v>-13356.078366744201</v>
      </c>
      <c r="J37" s="6">
        <v>-17195.592260243491</v>
      </c>
      <c r="K37" s="6">
        <v>-17273.25179917584</v>
      </c>
      <c r="L37" s="6">
        <v>-16495.849002280178</v>
      </c>
      <c r="M37" s="6">
        <v>-12839.42370494786</v>
      </c>
      <c r="N37" s="6">
        <v>-12895.301869562983</v>
      </c>
      <c r="O37" s="6">
        <v>-12314.495582072019</v>
      </c>
      <c r="P37" s="6">
        <v>-15928.67910589348</v>
      </c>
      <c r="Q37" s="6">
        <v>-11889.17519395479</v>
      </c>
      <c r="R37" s="15">
        <f t="shared" si="0"/>
        <v>-18807.647391158589</v>
      </c>
      <c r="S37" s="6" t="b">
        <f t="shared" si="2"/>
        <v>0</v>
      </c>
    </row>
    <row r="38" spans="1:19" s="6" customFormat="1" ht="15" x14ac:dyDescent="0.2">
      <c r="A38">
        <f t="shared" si="1"/>
        <v>35</v>
      </c>
      <c r="B38">
        <f>'T20 Base'!E36</f>
        <v>-21006.35965683523</v>
      </c>
      <c r="C38" s="6">
        <v>-15772.76387695662</v>
      </c>
      <c r="D38" s="6">
        <v>-20287.707919965509</v>
      </c>
      <c r="E38" s="6">
        <v>-19399.199852448892</v>
      </c>
      <c r="F38" s="6">
        <v>-19464.941226472929</v>
      </c>
      <c r="G38" s="6">
        <v>-15230.069961982657</v>
      </c>
      <c r="H38" s="6">
        <v>-14562.111958139325</v>
      </c>
      <c r="I38" s="6">
        <v>-14609.026672417996</v>
      </c>
      <c r="J38" s="6">
        <v>-18734.361843447852</v>
      </c>
      <c r="K38" s="6">
        <v>-18797.879660494928</v>
      </c>
      <c r="L38" s="6">
        <v>-17973.308436560492</v>
      </c>
      <c r="M38" s="6">
        <v>-14060.413361662999</v>
      </c>
      <c r="N38" s="6">
        <v>-14105.727178745468</v>
      </c>
      <c r="O38" s="6">
        <v>-13486.342285443061</v>
      </c>
      <c r="P38" s="6">
        <v>-17356.361961383482</v>
      </c>
      <c r="Q38" s="6">
        <v>-13021.155154761447</v>
      </c>
      <c r="R38" s="15">
        <f t="shared" si="0"/>
        <v>-20466.394605509995</v>
      </c>
      <c r="S38" s="6" t="b">
        <f t="shared" si="2"/>
        <v>0</v>
      </c>
    </row>
    <row r="39" spans="1:19" s="6" customFormat="1" ht="15" x14ac:dyDescent="0.2">
      <c r="A39">
        <f t="shared" si="1"/>
        <v>36</v>
      </c>
      <c r="B39">
        <f>'T20 Base'!E37</f>
        <v>-22891.461893427579</v>
      </c>
      <c r="C39" s="6">
        <v>-17277.453229787887</v>
      </c>
      <c r="D39" s="6">
        <v>-22109.98777455532</v>
      </c>
      <c r="E39" s="6">
        <v>-21165.906241536879</v>
      </c>
      <c r="F39" s="6">
        <v>-21215.150183491471</v>
      </c>
      <c r="G39" s="6">
        <v>-16683.988746580784</v>
      </c>
      <c r="H39" s="6">
        <v>-15970.259278008783</v>
      </c>
      <c r="I39" s="6">
        <v>-16004.756663758935</v>
      </c>
      <c r="J39" s="6">
        <v>-20441.964849518132</v>
      </c>
      <c r="K39" s="6">
        <v>-20489.541737365889</v>
      </c>
      <c r="L39" s="6">
        <v>-19613.127267730768</v>
      </c>
      <c r="M39" s="6">
        <v>-15420.912111999785</v>
      </c>
      <c r="N39" s="6">
        <v>-15454.23125828195</v>
      </c>
      <c r="O39" s="6">
        <v>-14792.242478931925</v>
      </c>
      <c r="P39" s="6">
        <v>-18941.132054031161</v>
      </c>
      <c r="Q39" s="6">
        <v>-14282.752705379375</v>
      </c>
      <c r="R39" s="15">
        <f t="shared" si="0"/>
        <v>-22306.292879390148</v>
      </c>
      <c r="S39" s="6" t="b">
        <f t="shared" si="2"/>
        <v>0</v>
      </c>
    </row>
    <row r="40" spans="1:19" s="6" customFormat="1" ht="15" x14ac:dyDescent="0.2">
      <c r="A40">
        <f t="shared" si="1"/>
        <v>37</v>
      </c>
      <c r="B40">
        <f>'T20 Base'!E38</f>
        <v>-24981.762786251205</v>
      </c>
      <c r="C40" s="6">
        <v>-18953.349666547125</v>
      </c>
      <c r="D40" s="6">
        <v>-24130.955117137291</v>
      </c>
      <c r="E40" s="6">
        <v>-23125.903537814553</v>
      </c>
      <c r="F40" s="6">
        <v>-23156.547820702799</v>
      </c>
      <c r="G40" s="6">
        <v>-18303.546043548286</v>
      </c>
      <c r="H40" s="6">
        <v>-17539.324168904786</v>
      </c>
      <c r="I40" s="6">
        <v>-17559.724456205884</v>
      </c>
      <c r="J40" s="6">
        <v>-22336.678521633145</v>
      </c>
      <c r="K40" s="6">
        <v>-22366.278070585369</v>
      </c>
      <c r="L40" s="6">
        <v>-21432.943375997544</v>
      </c>
      <c r="M40" s="6">
        <v>-16937.065082415789</v>
      </c>
      <c r="N40" s="6">
        <v>-16956.763864321951</v>
      </c>
      <c r="O40" s="6">
        <v>-16247.749686671252</v>
      </c>
      <c r="P40" s="6">
        <v>-20700.10262078774</v>
      </c>
      <c r="Q40" s="6">
        <v>-15689.037788265905</v>
      </c>
      <c r="R40" s="15">
        <f t="shared" si="0"/>
        <v>-24346.76293793245</v>
      </c>
      <c r="S40" s="6" t="b">
        <f t="shared" si="2"/>
        <v>0</v>
      </c>
    </row>
    <row r="41" spans="1:19" s="6" customFormat="1" ht="15" x14ac:dyDescent="0.2">
      <c r="A41">
        <f t="shared" si="1"/>
        <v>38</v>
      </c>
      <c r="B41">
        <f>'T20 Base'!E39</f>
        <v>-27274.448744817739</v>
      </c>
      <c r="C41" s="6">
        <v>-20801.030438116828</v>
      </c>
      <c r="D41" s="6">
        <v>-26347.996887414556</v>
      </c>
      <c r="E41" s="6">
        <v>-25277.122521160167</v>
      </c>
      <c r="F41" s="6">
        <v>-25286.74179402442</v>
      </c>
      <c r="G41" s="6">
        <v>-20089.370603972839</v>
      </c>
      <c r="H41" s="6">
        <v>-19270.245658334079</v>
      </c>
      <c r="I41" s="6">
        <v>-19274.611598874148</v>
      </c>
      <c r="J41" s="6">
        <v>-24416.596415461881</v>
      </c>
      <c r="K41" s="6">
        <v>-24425.868296548641</v>
      </c>
      <c r="L41" s="6">
        <v>-23431.028813147466</v>
      </c>
      <c r="M41" s="6">
        <v>-18609.841596956481</v>
      </c>
      <c r="N41" s="6">
        <v>-18614.044519279254</v>
      </c>
      <c r="O41" s="6">
        <v>-17853.862498646744</v>
      </c>
      <c r="P41" s="6">
        <v>-22631.684256400571</v>
      </c>
      <c r="Q41" s="6">
        <v>-17241.028472790516</v>
      </c>
      <c r="R41" s="15">
        <f t="shared" si="0"/>
        <v>-26585.173764136649</v>
      </c>
      <c r="S41" s="6" t="b">
        <f t="shared" si="2"/>
        <v>0</v>
      </c>
    </row>
    <row r="42" spans="1:19" s="6" customFormat="1" ht="15" x14ac:dyDescent="0.2">
      <c r="A42">
        <f t="shared" si="1"/>
        <v>39</v>
      </c>
      <c r="B42">
        <f>'T20 Base'!E40</f>
        <v>-29777.575848152508</v>
      </c>
      <c r="C42" s="6">
        <v>-22829.329757556545</v>
      </c>
      <c r="D42" s="6">
        <v>-28769.021766288868</v>
      </c>
      <c r="E42" s="6">
        <v>-27627.551896280733</v>
      </c>
      <c r="F42" s="6">
        <v>-27613.461185694985</v>
      </c>
      <c r="G42" s="6">
        <v>-22050.080818435446</v>
      </c>
      <c r="H42" s="6">
        <v>-21171.604770230413</v>
      </c>
      <c r="I42" s="6">
        <v>-21157.781952711586</v>
      </c>
      <c r="J42" s="6">
        <v>-26689.546343594524</v>
      </c>
      <c r="K42" s="6">
        <v>-26675.887360048968</v>
      </c>
      <c r="L42" s="6">
        <v>-25615.017630068163</v>
      </c>
      <c r="M42" s="6">
        <v>-20447.604398541465</v>
      </c>
      <c r="N42" s="6">
        <v>-20434.224886089396</v>
      </c>
      <c r="O42" s="6">
        <v>-19618.687245614339</v>
      </c>
      <c r="P42" s="6">
        <v>-24743.346407162753</v>
      </c>
      <c r="Q42" s="6">
        <v>-18946.61809910613</v>
      </c>
      <c r="R42" s="15">
        <f t="shared" si="0"/>
        <v>-29029.499166799829</v>
      </c>
      <c r="S42" s="6" t="b">
        <f t="shared" si="2"/>
        <v>0</v>
      </c>
    </row>
    <row r="43" spans="1:19" s="6" customFormat="1" ht="15" x14ac:dyDescent="0.2">
      <c r="A43">
        <f t="shared" si="1"/>
        <v>40</v>
      </c>
      <c r="B43">
        <f>'T20 Base'!E41</f>
        <v>-32514.265472720195</v>
      </c>
      <c r="C43" s="6">
        <v>-25058.762359065597</v>
      </c>
      <c r="D43" s="6">
        <v>-31416.528758933709</v>
      </c>
      <c r="E43" s="6">
        <v>-30199.135528189152</v>
      </c>
      <c r="F43" s="6">
        <v>-30158.478249388099</v>
      </c>
      <c r="G43" s="6">
        <v>-24205.601190803351</v>
      </c>
      <c r="H43" s="6">
        <v>-23262.799900430695</v>
      </c>
      <c r="I43" s="6">
        <v>-23228.474709209706</v>
      </c>
      <c r="J43" s="6">
        <v>-29176.868395753143</v>
      </c>
      <c r="K43" s="6">
        <v>-29137.507118484787</v>
      </c>
      <c r="L43" s="6">
        <v>-28005.546217464282</v>
      </c>
      <c r="M43" s="6">
        <v>-22469.18493094001</v>
      </c>
      <c r="N43" s="6">
        <v>-22435.981022930438</v>
      </c>
      <c r="O43" s="6">
        <v>-21560.397955660723</v>
      </c>
      <c r="P43" s="6">
        <v>-27055.145149538512</v>
      </c>
      <c r="Q43" s="6">
        <v>-20823.441160367463</v>
      </c>
      <c r="R43" s="15">
        <f t="shared" si="0"/>
        <v>-31702.417826151348</v>
      </c>
      <c r="S43" s="6" t="b">
        <f t="shared" si="2"/>
        <v>0</v>
      </c>
    </row>
    <row r="44" spans="1:19" s="6" customFormat="1" ht="15" x14ac:dyDescent="0.2">
      <c r="A44">
        <f t="shared" si="1"/>
        <v>41</v>
      </c>
      <c r="B44">
        <f>'T20 Base'!E42</f>
        <v>-35530.236108091507</v>
      </c>
      <c r="C44" s="6">
        <v>-27528.591127892367</v>
      </c>
      <c r="D44" s="6">
        <v>-34334.924422386299</v>
      </c>
      <c r="E44" s="6">
        <v>-33052.930721786339</v>
      </c>
      <c r="F44" s="6">
        <v>-32964.676302242508</v>
      </c>
      <c r="G44" s="6">
        <v>-26594.015268485175</v>
      </c>
      <c r="H44" s="6">
        <v>-25596.011388500105</v>
      </c>
      <c r="I44" s="6">
        <v>-25523.409184339591</v>
      </c>
      <c r="J44" s="6">
        <v>-31937.794532953449</v>
      </c>
      <c r="K44" s="6">
        <v>-31852.359208910362</v>
      </c>
      <c r="L44" s="6">
        <v>-30659.734327456223</v>
      </c>
      <c r="M44" s="6">
        <v>-24725.145256852717</v>
      </c>
      <c r="N44" s="6">
        <v>-24654.915170003085</v>
      </c>
      <c r="O44" s="6">
        <v>-23727.689569583214</v>
      </c>
      <c r="P44" s="6">
        <v>-29622.470141067901</v>
      </c>
      <c r="Q44" s="6">
        <v>-22918.667528036774</v>
      </c>
      <c r="R44" s="15">
        <f t="shared" si="0"/>
        <v>-34649.859857057294</v>
      </c>
      <c r="S44" s="6" t="b">
        <f t="shared" si="2"/>
        <v>0</v>
      </c>
    </row>
    <row r="45" spans="1:19" s="6" customFormat="1" ht="15" x14ac:dyDescent="0.2">
      <c r="A45">
        <f t="shared" si="1"/>
        <v>42</v>
      </c>
      <c r="B45">
        <f>'T20 Base'!E43</f>
        <v>-38836.059297165419</v>
      </c>
      <c r="C45" s="6">
        <v>-30250.843816076234</v>
      </c>
      <c r="D45" s="6">
        <v>-37534.657759871552</v>
      </c>
      <c r="E45" s="6">
        <v>-36184.317473911025</v>
      </c>
      <c r="F45" s="6">
        <v>-36042.344285575848</v>
      </c>
      <c r="G45" s="6">
        <v>-29227.106468295129</v>
      </c>
      <c r="H45" s="6">
        <v>-28170.172709948296</v>
      </c>
      <c r="I45" s="6">
        <v>-28054.074923286076</v>
      </c>
      <c r="J45" s="6">
        <v>-34968.0489430733</v>
      </c>
      <c r="K45" s="6">
        <v>-34830.587217868131</v>
      </c>
      <c r="L45" s="6">
        <v>-33573.684836376437</v>
      </c>
      <c r="M45" s="6">
        <v>-27214.589195213346</v>
      </c>
      <c r="N45" s="6">
        <v>-27102.267499417751</v>
      </c>
      <c r="O45" s="6">
        <v>-26119.849601298953</v>
      </c>
      <c r="P45" s="6">
        <v>-32441.719165111874</v>
      </c>
      <c r="Q45" s="6">
        <v>-25231.724742606097</v>
      </c>
      <c r="R45" s="15">
        <f t="shared" si="0"/>
        <v>-37881.355651129386</v>
      </c>
      <c r="S45" s="6" t="b">
        <f t="shared" si="2"/>
        <v>0</v>
      </c>
    </row>
    <row r="46" spans="1:19" s="6" customFormat="1" ht="15" x14ac:dyDescent="0.2">
      <c r="A46">
        <f t="shared" si="1"/>
        <v>43</v>
      </c>
      <c r="B46">
        <f>'T20 Base'!E44</f>
        <v>-42435.698252540591</v>
      </c>
      <c r="C46" s="6">
        <v>-33231.351608734658</v>
      </c>
      <c r="D46" s="6">
        <v>-41019.795760260291</v>
      </c>
      <c r="E46" s="6">
        <v>-39597.02530198836</v>
      </c>
      <c r="F46" s="6">
        <v>-39395.648593128506</v>
      </c>
      <c r="G46" s="6">
        <v>-32110.679422023481</v>
      </c>
      <c r="H46" s="6">
        <v>-30990.760260116276</v>
      </c>
      <c r="I46" s="6">
        <v>-30826.231730328622</v>
      </c>
      <c r="J46" s="6">
        <v>-38271.448740893793</v>
      </c>
      <c r="K46" s="6">
        <v>-38076.422799053253</v>
      </c>
      <c r="L46" s="6">
        <v>-36751.297556423699</v>
      </c>
      <c r="M46" s="6">
        <v>-29942.960518698808</v>
      </c>
      <c r="N46" s="6">
        <v>-29783.750110292571</v>
      </c>
      <c r="O46" s="6">
        <v>-28742.271488675276</v>
      </c>
      <c r="P46" s="6">
        <v>-35516.845195962742</v>
      </c>
      <c r="Q46" s="6">
        <v>-27767.955213872818</v>
      </c>
      <c r="R46" s="15">
        <f t="shared" si="0"/>
        <v>-41400.919554469758</v>
      </c>
      <c r="S46" s="6" t="b">
        <f t="shared" si="2"/>
        <v>0</v>
      </c>
    </row>
    <row r="47" spans="1:19" s="6" customFormat="1" ht="15" x14ac:dyDescent="0.2">
      <c r="A47">
        <f t="shared" si="1"/>
        <v>44</v>
      </c>
      <c r="B47">
        <f>'T20 Base'!E45</f>
        <v>-46348.923471953189</v>
      </c>
      <c r="C47" s="6">
        <v>-36490.029008139281</v>
      </c>
      <c r="D47" s="6">
        <v>-44809.760046580355</v>
      </c>
      <c r="E47" s="6">
        <v>-43310.483774276967</v>
      </c>
      <c r="F47" s="6">
        <v>-43043.584895227767</v>
      </c>
      <c r="G47" s="6">
        <v>-35264.200631430125</v>
      </c>
      <c r="H47" s="6">
        <v>-34077.133601310954</v>
      </c>
      <c r="I47" s="6">
        <v>-33858.813785079306</v>
      </c>
      <c r="J47" s="6">
        <v>-41867.053015595688</v>
      </c>
      <c r="K47" s="6">
        <v>-41608.495313769607</v>
      </c>
      <c r="L47" s="6">
        <v>-40211.183392923274</v>
      </c>
      <c r="M47" s="6">
        <v>-32929.164898656418</v>
      </c>
      <c r="N47" s="6">
        <v>-32717.850305288957</v>
      </c>
      <c r="O47" s="6">
        <v>-31613.323804119493</v>
      </c>
      <c r="P47" s="6">
        <v>-38866.07680149989</v>
      </c>
      <c r="Q47" s="6">
        <v>-30545.278323352297</v>
      </c>
      <c r="R47" s="15">
        <f t="shared" si="0"/>
        <v>-45228.101950096476</v>
      </c>
      <c r="S47" s="6" t="b">
        <f t="shared" si="2"/>
        <v>0</v>
      </c>
    </row>
    <row r="48" spans="1:19" s="6" customFormat="1" ht="15" x14ac:dyDescent="0.2">
      <c r="A48">
        <f t="shared" si="1"/>
        <v>45</v>
      </c>
      <c r="B48">
        <f>'T20 Base'!E46</f>
        <v>-50591.500136516865</v>
      </c>
      <c r="C48" s="6">
        <v>-40043.484388517842</v>
      </c>
      <c r="D48" s="6">
        <v>-48920.136137942049</v>
      </c>
      <c r="E48" s="6">
        <v>-47340.308411513797</v>
      </c>
      <c r="F48" s="6">
        <v>-47001.504365793997</v>
      </c>
      <c r="G48" s="6">
        <v>-38703.972457636242</v>
      </c>
      <c r="H48" s="6">
        <v>-37445.519125591847</v>
      </c>
      <c r="I48" s="6">
        <v>-37167.751549947468</v>
      </c>
      <c r="J48" s="6">
        <v>-45770.267215357242</v>
      </c>
      <c r="K48" s="6">
        <v>-45441.943253428326</v>
      </c>
      <c r="L48" s="6">
        <v>-43968.481220905625</v>
      </c>
      <c r="M48" s="6">
        <v>-36189.108535344341</v>
      </c>
      <c r="N48" s="6">
        <v>-35920.180027895432</v>
      </c>
      <c r="O48" s="6">
        <v>-34748.526723501833</v>
      </c>
      <c r="P48" s="6">
        <v>-42504.316116998925</v>
      </c>
      <c r="Q48" s="6">
        <v>-33578.885949926887</v>
      </c>
      <c r="R48" s="15">
        <f t="shared" si="0"/>
        <v>-49378.558062215074</v>
      </c>
      <c r="S48" s="6" t="b">
        <f t="shared" si="2"/>
        <v>0</v>
      </c>
    </row>
    <row r="49" spans="1:19" s="6" customFormat="1" ht="15" x14ac:dyDescent="0.2">
      <c r="A49">
        <f t="shared" si="1"/>
        <v>46</v>
      </c>
      <c r="B49">
        <f>'T20 Base'!E47</f>
        <v>-55192.922379857016</v>
      </c>
      <c r="C49" s="6">
        <v>-43920.258327997079</v>
      </c>
      <c r="D49" s="6">
        <v>-53379.876326002508</v>
      </c>
      <c r="E49" s="6">
        <v>-51715.269576853752</v>
      </c>
      <c r="F49" s="6">
        <v>-51297.701953184987</v>
      </c>
      <c r="G49" s="6">
        <v>-42457.898511477855</v>
      </c>
      <c r="H49" s="6">
        <v>-41123.54529120084</v>
      </c>
      <c r="I49" s="6">
        <v>-40780.191646026906</v>
      </c>
      <c r="J49" s="6">
        <v>-50009.297759548928</v>
      </c>
      <c r="K49" s="6">
        <v>-49604.499308736915</v>
      </c>
      <c r="L49" s="6">
        <v>-48050.718208200924</v>
      </c>
      <c r="M49" s="6">
        <v>-39749.778409847888</v>
      </c>
      <c r="N49" s="6">
        <v>-39417.250269097043</v>
      </c>
      <c r="O49" s="6">
        <v>-38174.10781865281</v>
      </c>
      <c r="P49" s="6">
        <v>-46458.513009747105</v>
      </c>
      <c r="Q49" s="6">
        <v>-36894.370255517177</v>
      </c>
      <c r="R49" s="15">
        <f t="shared" si="0"/>
        <v>-53881.419390475945</v>
      </c>
      <c r="S49" s="6" t="b">
        <f t="shared" si="2"/>
        <v>0</v>
      </c>
    </row>
    <row r="50" spans="1:19" s="6" customFormat="1" ht="15" x14ac:dyDescent="0.2">
      <c r="A50">
        <f t="shared" si="1"/>
        <v>47</v>
      </c>
      <c r="B50">
        <f>'T20 Base'!E48</f>
        <v>-60179.005942839205</v>
      </c>
      <c r="C50" s="6">
        <v>-48146.204782578214</v>
      </c>
      <c r="D50" s="6">
        <v>-58214.441725010976</v>
      </c>
      <c r="E50" s="6">
        <v>-56460.721168022777</v>
      </c>
      <c r="F50" s="6">
        <v>-55957.191669568208</v>
      </c>
      <c r="G50" s="6">
        <v>-46551.340142781642</v>
      </c>
      <c r="H50" s="6">
        <v>-45136.360171016291</v>
      </c>
      <c r="I50" s="6">
        <v>-44720.899858814999</v>
      </c>
      <c r="J50" s="6">
        <v>-54609.108234333842</v>
      </c>
      <c r="K50" s="6">
        <v>-54120.782371809539</v>
      </c>
      <c r="L50" s="6">
        <v>-52482.373580574815</v>
      </c>
      <c r="M50" s="6">
        <v>-43635.813948808347</v>
      </c>
      <c r="N50" s="6">
        <v>-43233.318981554577</v>
      </c>
      <c r="O50" s="6">
        <v>-41914.095598695028</v>
      </c>
      <c r="P50" s="6">
        <v>-50752.724271428524</v>
      </c>
      <c r="Q50" s="6">
        <v>-40515.241870167672</v>
      </c>
      <c r="R50" s="15">
        <f t="shared" si="0"/>
        <v>-58762.265399913078</v>
      </c>
      <c r="S50" s="6" t="b">
        <f t="shared" si="2"/>
        <v>0</v>
      </c>
    </row>
    <row r="51" spans="1:19" s="6" customFormat="1" ht="15" x14ac:dyDescent="0.2">
      <c r="A51">
        <f t="shared" si="1"/>
        <v>48</v>
      </c>
      <c r="B51">
        <f>'T20 Base'!E49</f>
        <v>-65553.72643285188</v>
      </c>
      <c r="C51" s="6">
        <v>-52730.232014554444</v>
      </c>
      <c r="D51" s="6">
        <v>-63428.200876826209</v>
      </c>
      <c r="E51" s="6">
        <v>-61581.703626493501</v>
      </c>
      <c r="F51" s="6">
        <v>-60984.752101171398</v>
      </c>
      <c r="G51" s="6">
        <v>-50993.311075919621</v>
      </c>
      <c r="H51" s="6">
        <v>-49493.383575243861</v>
      </c>
      <c r="I51" s="6">
        <v>-48998.978296790112</v>
      </c>
      <c r="J51" s="6">
        <v>-59575.048358224711</v>
      </c>
      <c r="K51" s="6">
        <v>-58995.87173876087</v>
      </c>
      <c r="L51" s="6">
        <v>-57269.114360647967</v>
      </c>
      <c r="M51" s="6">
        <v>-47856.683547110551</v>
      </c>
      <c r="N51" s="6">
        <v>-47377.534283970665</v>
      </c>
      <c r="O51" s="6">
        <v>-45977.984535505486</v>
      </c>
      <c r="P51" s="6">
        <v>-55392.844914860885</v>
      </c>
      <c r="Q51" s="6">
        <v>-44450.993015484055</v>
      </c>
      <c r="R51" s="15">
        <f t="shared" si="0"/>
        <v>-64025.383828795697</v>
      </c>
      <c r="S51" s="6" t="b">
        <f t="shared" si="2"/>
        <v>0</v>
      </c>
    </row>
    <row r="52" spans="1:19" s="6" customFormat="1" ht="15" x14ac:dyDescent="0.2">
      <c r="A52">
        <f t="shared" si="1"/>
        <v>49</v>
      </c>
      <c r="B52">
        <f>'T20 Base'!E50</f>
        <v>-71318.835287293434</v>
      </c>
      <c r="C52" s="6">
        <v>-57679.550169793714</v>
      </c>
      <c r="D52" s="6">
        <v>-69023.419627387222</v>
      </c>
      <c r="E52" s="6">
        <v>-67081.243680635875</v>
      </c>
      <c r="F52" s="6">
        <v>-66383.195928224872</v>
      </c>
      <c r="G52" s="6">
        <v>-55791.230228975386</v>
      </c>
      <c r="H52" s="6">
        <v>-54202.521535844571</v>
      </c>
      <c r="I52" s="6">
        <v>-53622.04965348135</v>
      </c>
      <c r="J52" s="6">
        <v>-64910.56626022626</v>
      </c>
      <c r="K52" s="6">
        <v>-64232.989776296716</v>
      </c>
      <c r="L52" s="6">
        <v>-62414.832006341989</v>
      </c>
      <c r="M52" s="6">
        <v>-52420.435717452056</v>
      </c>
      <c r="N52" s="6">
        <v>-51857.656083439229</v>
      </c>
      <c r="O52" s="6">
        <v>-50373.953936972648</v>
      </c>
      <c r="P52" s="6">
        <v>-60383.094609225183</v>
      </c>
      <c r="Q52" s="6">
        <v>-48709.883394859113</v>
      </c>
      <c r="R52" s="15">
        <f t="shared" si="0"/>
        <v>-69672.922042913371</v>
      </c>
      <c r="S52" s="6" t="b">
        <f t="shared" si="2"/>
        <v>0</v>
      </c>
    </row>
    <row r="53" spans="1:19" s="6" customFormat="1" ht="15" x14ac:dyDescent="0.2">
      <c r="A53">
        <f t="shared" si="1"/>
        <v>50</v>
      </c>
      <c r="B53">
        <f>'T20 Base'!E51</f>
        <v>-77512.816288318354</v>
      </c>
      <c r="C53" s="6">
        <v>-63032.151627433719</v>
      </c>
      <c r="D53" s="6">
        <v>-75038.094321553799</v>
      </c>
      <c r="E53" s="6">
        <v>-72997.16166398213</v>
      </c>
      <c r="F53" s="6">
        <v>-72189.900190677552</v>
      </c>
      <c r="G53" s="6">
        <v>-60982.428769979182</v>
      </c>
      <c r="H53" s="6">
        <v>-59300.802955243009</v>
      </c>
      <c r="I53" s="6">
        <v>-58626.638659602584</v>
      </c>
      <c r="J53" s="6">
        <v>-70652.940980604675</v>
      </c>
      <c r="K53" s="6">
        <v>-69868.962500247813</v>
      </c>
      <c r="L53" s="6">
        <v>-67956.129431067267</v>
      </c>
      <c r="M53" s="6">
        <v>-57363.408558469251</v>
      </c>
      <c r="N53" s="6">
        <v>-56709.516021906406</v>
      </c>
      <c r="O53" s="6">
        <v>-55137.505942485717</v>
      </c>
      <c r="P53" s="6">
        <v>-65759.483115067473</v>
      </c>
      <c r="Q53" s="6">
        <v>-53326.701630643351</v>
      </c>
      <c r="R53" s="15">
        <f t="shared" si="0"/>
        <v>-75743.031442237378</v>
      </c>
      <c r="S53" s="6" t="b">
        <f t="shared" si="2"/>
        <v>0</v>
      </c>
    </row>
    <row r="54" spans="1:19" s="6" customFormat="1" ht="15" x14ac:dyDescent="0.2">
      <c r="A54">
        <f t="shared" si="1"/>
        <v>51</v>
      </c>
      <c r="B54">
        <f>'T20 Base'!E52</f>
        <v>-84171.997040162358</v>
      </c>
      <c r="C54" s="6">
        <v>-68825.542559936264</v>
      </c>
      <c r="D54" s="6">
        <v>-81508.285520277903</v>
      </c>
      <c r="E54" s="6">
        <v>-79403.380055505433</v>
      </c>
      <c r="F54" s="6">
        <v>-78440.549253629608</v>
      </c>
      <c r="G54" s="6">
        <v>-66603.894027071874</v>
      </c>
      <c r="H54" s="6">
        <v>-64859.483109856599</v>
      </c>
      <c r="I54" s="6">
        <v>-64049.080466906838</v>
      </c>
      <c r="J54" s="6">
        <v>-76874.751070152648</v>
      </c>
      <c r="K54" s="6">
        <v>-75939.112843045601</v>
      </c>
      <c r="L54" s="6">
        <v>-73963.957027967364</v>
      </c>
      <c r="M54" s="6">
        <v>-62755.315038338667</v>
      </c>
      <c r="N54" s="6">
        <v>-61968.874202252118</v>
      </c>
      <c r="O54" s="6">
        <v>-60336.517455403555</v>
      </c>
      <c r="P54" s="6">
        <v>-71591.5694817966</v>
      </c>
      <c r="Q54" s="6">
        <v>-58367.780272971118</v>
      </c>
      <c r="R54" s="15">
        <f t="shared" si="0"/>
        <v>-82274.317493710609</v>
      </c>
      <c r="S54" s="6" t="b">
        <f t="shared" si="2"/>
        <v>0</v>
      </c>
    </row>
    <row r="55" spans="1:19" s="6" customFormat="1" ht="15" x14ac:dyDescent="0.2">
      <c r="A55">
        <f t="shared" si="1"/>
        <v>52</v>
      </c>
      <c r="B55">
        <f>'T20 Base'!E53</f>
        <v>-91347.605325695811</v>
      </c>
      <c r="C55" s="6">
        <v>-75110.873469137921</v>
      </c>
      <c r="D55" s="6">
        <v>-88484.715114250837</v>
      </c>
      <c r="E55" s="6">
        <v>-86316.636648156142</v>
      </c>
      <c r="F55" s="6">
        <v>-85185.197102208316</v>
      </c>
      <c r="G55" s="6">
        <v>-72706.005820940263</v>
      </c>
      <c r="H55" s="6">
        <v>-70898.263983309269</v>
      </c>
      <c r="I55" s="6">
        <v>-69938.798978428167</v>
      </c>
      <c r="J55" s="6">
        <v>-83593.106911320239</v>
      </c>
      <c r="K55" s="6">
        <v>-82492.882113462241</v>
      </c>
      <c r="L55" s="6">
        <v>-80455.7856727896</v>
      </c>
      <c r="M55" s="6">
        <v>-68615.944140515741</v>
      </c>
      <c r="N55" s="6">
        <v>-67684.320861617787</v>
      </c>
      <c r="O55" s="6">
        <v>-65990.820399162491</v>
      </c>
      <c r="P55" s="6">
        <v>-77897.063725809814</v>
      </c>
      <c r="Q55" s="6">
        <v>-63852.940838533825</v>
      </c>
      <c r="R55" s="15">
        <f t="shared" si="0"/>
        <v>-89315.472418168982</v>
      </c>
      <c r="S55" s="6" t="b">
        <f t="shared" si="2"/>
        <v>0</v>
      </c>
    </row>
    <row r="56" spans="1:19" s="6" customFormat="1" ht="15" x14ac:dyDescent="0.2">
      <c r="A56">
        <f t="shared" si="1"/>
        <v>53</v>
      </c>
      <c r="B56">
        <f>'T20 Base'!E54</f>
        <v>-99084.155866413988</v>
      </c>
      <c r="C56" s="6">
        <v>-81936.038295418824</v>
      </c>
      <c r="D56" s="6">
        <v>-96011.855082284252</v>
      </c>
      <c r="E56" s="6">
        <v>-93781.059904526817</v>
      </c>
      <c r="F56" s="6">
        <v>-92468.16447277386</v>
      </c>
      <c r="G56" s="6">
        <v>-79336.206035334384</v>
      </c>
      <c r="H56" s="6">
        <v>-77464.131022279995</v>
      </c>
      <c r="I56" s="6">
        <v>-76342.63127074705</v>
      </c>
      <c r="J56" s="6">
        <v>-90851.998205896816</v>
      </c>
      <c r="K56" s="6">
        <v>-89574.386075797069</v>
      </c>
      <c r="L56" s="6">
        <v>-87475.349689171024</v>
      </c>
      <c r="M56" s="6">
        <v>-74991.765968578737</v>
      </c>
      <c r="N56" s="6">
        <v>-73902.132999790338</v>
      </c>
      <c r="O56" s="6">
        <v>-72146.213464806176</v>
      </c>
      <c r="P56" s="6">
        <v>-84719.415601003071</v>
      </c>
      <c r="Q56" s="6">
        <v>-69827.372717551945</v>
      </c>
      <c r="R56" s="15">
        <f t="shared" si="0"/>
        <v>-96910.960170740596</v>
      </c>
      <c r="S56" s="6" t="b">
        <f t="shared" si="2"/>
        <v>0</v>
      </c>
    </row>
    <row r="57" spans="1:19" s="6" customFormat="1" ht="15" x14ac:dyDescent="0.2">
      <c r="A57">
        <f t="shared" si="1"/>
        <v>54</v>
      </c>
      <c r="B57">
        <f>'T20 Base'!E55</f>
        <v>-107429.52704431284</v>
      </c>
      <c r="C57" s="6">
        <v>-89353.42062041696</v>
      </c>
      <c r="D57" s="6">
        <v>-104137.74394166484</v>
      </c>
      <c r="E57" s="6">
        <v>-101845.29165693358</v>
      </c>
      <c r="F57" s="6">
        <v>-100337.55260164503</v>
      </c>
      <c r="G57" s="6">
        <v>-86546.547533840858</v>
      </c>
      <c r="H57" s="6">
        <v>-84609.485310286036</v>
      </c>
      <c r="I57" s="6">
        <v>-83312.146530703583</v>
      </c>
      <c r="J57" s="6">
        <v>-98700.079721212256</v>
      </c>
      <c r="K57" s="6">
        <v>-97231.679381530572</v>
      </c>
      <c r="L57" s="6">
        <v>-95071.203727069442</v>
      </c>
      <c r="M57" s="6">
        <v>-81934.742121445059</v>
      </c>
      <c r="N57" s="6">
        <v>-80673.403495076112</v>
      </c>
      <c r="O57" s="6">
        <v>-78854.056304064987</v>
      </c>
      <c r="P57" s="6">
        <v>-92107.005983640876</v>
      </c>
      <c r="Q57" s="6">
        <v>-76341.868519293159</v>
      </c>
      <c r="R57" s="15">
        <f t="shared" si="0"/>
        <v>-105108.79780331376</v>
      </c>
      <c r="S57" s="6" t="b">
        <f t="shared" si="2"/>
        <v>0</v>
      </c>
    </row>
    <row r="58" spans="1:19" s="6" customFormat="1" ht="15" x14ac:dyDescent="0.2">
      <c r="A58">
        <f t="shared" si="1"/>
        <v>55</v>
      </c>
      <c r="B58">
        <f>'T20 Base'!E56</f>
        <v>-116467.48249767658</v>
      </c>
      <c r="C58" s="6">
        <v>-97448.575148298245</v>
      </c>
      <c r="D58" s="6">
        <v>-112945.77161801151</v>
      </c>
      <c r="E58" s="6">
        <v>-110593.02162518546</v>
      </c>
      <c r="F58" s="6">
        <v>-108876.15833790165</v>
      </c>
      <c r="G58" s="6">
        <v>-94421.676168112695</v>
      </c>
      <c r="H58" s="6">
        <v>-92419.016013769215</v>
      </c>
      <c r="I58" s="6">
        <v>-90930.806751821059</v>
      </c>
      <c r="J58" s="6">
        <v>-107220.49830548618</v>
      </c>
      <c r="K58" s="6">
        <v>-105546.94441231331</v>
      </c>
      <c r="L58" s="6">
        <v>-103325.7159315918</v>
      </c>
      <c r="M58" s="6">
        <v>-89528.531114282043</v>
      </c>
      <c r="N58" s="6">
        <v>-88080.519528402074</v>
      </c>
      <c r="O58" s="6">
        <v>-86196.6927607627</v>
      </c>
      <c r="P58" s="6">
        <v>-100141.44487701144</v>
      </c>
      <c r="Q58" s="6">
        <v>-83477.598341839752</v>
      </c>
      <c r="R58" s="15">
        <f t="shared" si="0"/>
        <v>-113992.50579315412</v>
      </c>
      <c r="S58" s="6" t="b">
        <f t="shared" si="2"/>
        <v>0</v>
      </c>
    </row>
    <row r="59" spans="1:19" s="6" customFormat="1" ht="15" x14ac:dyDescent="0.2">
      <c r="A59">
        <f t="shared" si="1"/>
        <v>56</v>
      </c>
      <c r="B59">
        <f>'T20 Base'!E57</f>
        <v>-126249.37941517512</v>
      </c>
      <c r="C59" s="6">
        <v>-106281.6067406615</v>
      </c>
      <c r="D59" s="6">
        <v>-122488.27743305007</v>
      </c>
      <c r="E59" s="6">
        <v>-120077.56660882695</v>
      </c>
      <c r="F59" s="6">
        <v>-118137.27540641584</v>
      </c>
      <c r="G59" s="6">
        <v>-103021.93400337969</v>
      </c>
      <c r="H59" s="6">
        <v>-100953.69743967049</v>
      </c>
      <c r="I59" s="6">
        <v>-99259.070001839151</v>
      </c>
      <c r="J59" s="6">
        <v>-116467.31630740385</v>
      </c>
      <c r="K59" s="6">
        <v>-114574.1100441396</v>
      </c>
      <c r="L59" s="6">
        <v>-112293.63818365386</v>
      </c>
      <c r="M59" s="6">
        <v>-97834.155588393318</v>
      </c>
      <c r="N59" s="6">
        <v>-96183.907715175956</v>
      </c>
      <c r="O59" s="6">
        <v>-94235.053130098502</v>
      </c>
      <c r="P59" s="6">
        <v>-108877.90990553235</v>
      </c>
      <c r="Q59" s="6">
        <v>-91295.298748972651</v>
      </c>
      <c r="R59" s="15">
        <f t="shared" si="0"/>
        <v>-123614.12794642571</v>
      </c>
      <c r="S59" s="6" t="b">
        <f t="shared" si="2"/>
        <v>0</v>
      </c>
    </row>
    <row r="60" spans="1:19" s="6" customFormat="1" ht="15" x14ac:dyDescent="0.2">
      <c r="A60">
        <f t="shared" si="1"/>
        <v>57</v>
      </c>
      <c r="B60">
        <f>'T20 Base'!E58</f>
        <v>-136821.08134567956</v>
      </c>
      <c r="C60" s="6">
        <v>-115910.04686227332</v>
      </c>
      <c r="D60" s="6">
        <v>-132812.78884949238</v>
      </c>
      <c r="E60" s="6">
        <v>-130347.66146596875</v>
      </c>
      <c r="F60" s="6">
        <v>-128170.1472601425</v>
      </c>
      <c r="G60" s="6">
        <v>-112405.6475682443</v>
      </c>
      <c r="H60" s="6">
        <v>-110272.68979675647</v>
      </c>
      <c r="I60" s="6">
        <v>-108355.99352054716</v>
      </c>
      <c r="J60" s="6">
        <v>-126490.64772702556</v>
      </c>
      <c r="K60" s="6">
        <v>-124363.65571380283</v>
      </c>
      <c r="L60" s="6">
        <v>-122026.47921355584</v>
      </c>
      <c r="M60" s="6">
        <v>-106911.33294393029</v>
      </c>
      <c r="N60" s="6">
        <v>-105043.07212650037</v>
      </c>
      <c r="O60" s="6">
        <v>-103029.32103298472</v>
      </c>
      <c r="P60" s="6">
        <v>-118368.88987482461</v>
      </c>
      <c r="Q60" s="6">
        <v>-99855.392510138947</v>
      </c>
      <c r="R60" s="15">
        <f t="shared" si="0"/>
        <v>-134020.66529385716</v>
      </c>
      <c r="S60" s="6" t="b">
        <f t="shared" si="2"/>
        <v>0</v>
      </c>
    </row>
    <row r="61" spans="1:19" s="6" customFormat="1" ht="15" x14ac:dyDescent="0.2">
      <c r="A61">
        <f t="shared" si="1"/>
        <v>58</v>
      </c>
      <c r="B61">
        <f>'T20 Base'!E59</f>
        <v>-148256.1379333802</v>
      </c>
      <c r="C61" s="6">
        <v>-126416.97742955149</v>
      </c>
      <c r="D61" s="6">
        <v>-143994.46583266926</v>
      </c>
      <c r="E61" s="6">
        <v>-141479.12213754834</v>
      </c>
      <c r="F61" s="6">
        <v>-139051.54742567352</v>
      </c>
      <c r="G61" s="6">
        <v>-122656.60538851592</v>
      </c>
      <c r="H61" s="6">
        <v>-120460.15173265105</v>
      </c>
      <c r="I61" s="6">
        <v>-118305.95267107933</v>
      </c>
      <c r="J61" s="6">
        <v>-137367.60765720936</v>
      </c>
      <c r="K61" s="6">
        <v>-134993.47304471277</v>
      </c>
      <c r="L61" s="6">
        <v>-132602.61610803605</v>
      </c>
      <c r="M61" s="6">
        <v>-116844.6619890532</v>
      </c>
      <c r="N61" s="6">
        <v>-114742.68295877887</v>
      </c>
      <c r="O61" s="6">
        <v>-112664.38591211564</v>
      </c>
      <c r="P61" s="6">
        <v>-128693.59968485561</v>
      </c>
      <c r="Q61" s="6">
        <v>-109242.83151125396</v>
      </c>
      <c r="R61" s="15">
        <f t="shared" si="0"/>
        <v>-145286.70710453784</v>
      </c>
      <c r="S61" s="6" t="b">
        <f t="shared" si="2"/>
        <v>0</v>
      </c>
    </row>
    <row r="62" spans="1:19" s="6" customFormat="1" ht="15" x14ac:dyDescent="0.2">
      <c r="A62">
        <f t="shared" si="1"/>
        <v>59</v>
      </c>
      <c r="B62">
        <f>'T20 Base'!E60</f>
        <v>-160574.98719282239</v>
      </c>
      <c r="C62" s="6">
        <v>-137840.48238471261</v>
      </c>
      <c r="D62" s="6">
        <v>-156057.27744719968</v>
      </c>
      <c r="E62" s="6">
        <v>-153497.38351635868</v>
      </c>
      <c r="F62" s="6">
        <v>-150809.28530419769</v>
      </c>
      <c r="G62" s="6">
        <v>-133815.39348360672</v>
      </c>
      <c r="H62" s="6">
        <v>-131557.80679986326</v>
      </c>
      <c r="I62" s="6">
        <v>-129152.18195730211</v>
      </c>
      <c r="J62" s="6">
        <v>-149126.79483002701</v>
      </c>
      <c r="K62" s="6">
        <v>-146494.31424762463</v>
      </c>
      <c r="L62" s="6">
        <v>-144054.06546692169</v>
      </c>
      <c r="M62" s="6">
        <v>-127678.02712925625</v>
      </c>
      <c r="N62" s="6">
        <v>-125327.94374998646</v>
      </c>
      <c r="O62" s="6">
        <v>-123186.39469822533</v>
      </c>
      <c r="P62" s="6">
        <v>-139886.65586271329</v>
      </c>
      <c r="Q62" s="6">
        <v>-119505.42348909333</v>
      </c>
      <c r="R62" s="15">
        <f t="shared" si="0"/>
        <v>-157435.0343384163</v>
      </c>
      <c r="S62" s="6" t="b">
        <f t="shared" si="2"/>
        <v>0</v>
      </c>
    </row>
    <row r="63" spans="1:19" s="6" customFormat="1" ht="15" x14ac:dyDescent="0.2">
      <c r="A63">
        <f t="shared" si="1"/>
        <v>60</v>
      </c>
      <c r="B63">
        <f>'T20 Base'!E61</f>
        <v>-173768.00814217603</v>
      </c>
      <c r="C63" s="6">
        <v>-150193.77569757469</v>
      </c>
      <c r="D63" s="6">
        <v>-168996.44385751005</v>
      </c>
      <c r="E63" s="6">
        <v>-166399.78672865822</v>
      </c>
      <c r="F63" s="6">
        <v>-163443.94479100211</v>
      </c>
      <c r="G63" s="6">
        <v>-145898.99225334133</v>
      </c>
      <c r="H63" s="6">
        <v>-143584.39159166612</v>
      </c>
      <c r="I63" s="6">
        <v>-140915.75952393416</v>
      </c>
      <c r="J63" s="6">
        <v>-161769.98705795125</v>
      </c>
      <c r="K63" s="6">
        <v>-158870.95652920031</v>
      </c>
      <c r="L63" s="6">
        <v>-156387.49672971028</v>
      </c>
      <c r="M63" s="6">
        <v>-139433.53203193226</v>
      </c>
      <c r="N63" s="6">
        <v>-136823.07541969529</v>
      </c>
      <c r="O63" s="6">
        <v>-134621.09184378324</v>
      </c>
      <c r="P63" s="6">
        <v>-151958.53274238098</v>
      </c>
      <c r="Q63" s="6">
        <v>-130671.68661264506</v>
      </c>
      <c r="R63" s="15">
        <f t="shared" si="0"/>
        <v>-170459.26305652809</v>
      </c>
      <c r="S63" s="6" t="b">
        <f t="shared" si="2"/>
        <v>0</v>
      </c>
    </row>
    <row r="64" spans="1:19" s="6" customFormat="1" ht="15" x14ac:dyDescent="0.2">
      <c r="A64">
        <f t="shared" si="1"/>
        <v>61</v>
      </c>
      <c r="B64">
        <f>'T20 Base'!E62</f>
        <v>-187748.24944591653</v>
      </c>
      <c r="C64" s="6">
        <v>-163422.2175616138</v>
      </c>
      <c r="D64" s="6">
        <v>-182731.98358891631</v>
      </c>
      <c r="E64" s="6">
        <v>-180065.27248051457</v>
      </c>
      <c r="F64" s="6">
        <v>-176883.43388589023</v>
      </c>
      <c r="G64" s="6">
        <v>-158858.68994893096</v>
      </c>
      <c r="H64" s="6">
        <v>-156456.96337481684</v>
      </c>
      <c r="I64" s="6">
        <v>-153554.59865956509</v>
      </c>
      <c r="J64" s="6">
        <v>-175183.75483824126</v>
      </c>
      <c r="K64" s="6">
        <v>-172057.61618762827</v>
      </c>
      <c r="L64" s="6">
        <v>-169498.13493004869</v>
      </c>
      <c r="M64" s="6">
        <v>-152034.6684518707</v>
      </c>
      <c r="N64" s="6">
        <v>-149191.22178675461</v>
      </c>
      <c r="O64" s="6">
        <v>-146899.1879376029</v>
      </c>
      <c r="P64" s="6">
        <v>-164811.39347058701</v>
      </c>
      <c r="Q64" s="6">
        <v>-142678.0561301847</v>
      </c>
      <c r="R64" s="15">
        <f t="shared" si="0"/>
        <v>-184274.2855938462</v>
      </c>
      <c r="S64" s="6" t="b">
        <f t="shared" si="2"/>
        <v>0</v>
      </c>
    </row>
    <row r="65" spans="1:19" s="6" customFormat="1" ht="15" x14ac:dyDescent="0.2">
      <c r="A65">
        <f t="shared" si="1"/>
        <v>62</v>
      </c>
      <c r="B65">
        <f>'T20 Base'!E63</f>
        <v>-202466.0324634639</v>
      </c>
      <c r="C65" s="6">
        <v>-177501.10626561302</v>
      </c>
      <c r="D65" s="6">
        <v>-197220.54939409799</v>
      </c>
      <c r="E65" s="6">
        <v>-194493.78736117075</v>
      </c>
      <c r="F65" s="6">
        <v>-191091.58170574679</v>
      </c>
      <c r="G65" s="6">
        <v>-172675.37942488841</v>
      </c>
      <c r="H65" s="6">
        <v>-170192.53691949282</v>
      </c>
      <c r="I65" s="6">
        <v>-167055.83567728684</v>
      </c>
      <c r="J65" s="6">
        <v>-189372.97844103337</v>
      </c>
      <c r="K65" s="6">
        <v>-186023.86251626929</v>
      </c>
      <c r="L65" s="6">
        <v>-183396.38222923438</v>
      </c>
      <c r="M65" s="6">
        <v>-165502.70740449114</v>
      </c>
      <c r="N65" s="6">
        <v>-162424.43675898627</v>
      </c>
      <c r="O65" s="6">
        <v>-160046.63258348877</v>
      </c>
      <c r="P65" s="6">
        <v>-178459.99770821864</v>
      </c>
      <c r="Q65" s="6">
        <v>-155554.10632988976</v>
      </c>
      <c r="R65" s="15">
        <f t="shared" si="0"/>
        <v>-198837.28821215947</v>
      </c>
      <c r="S65" s="6" t="b">
        <f t="shared" si="2"/>
        <v>0</v>
      </c>
    </row>
    <row r="66" spans="1:19" s="6" customFormat="1" ht="15" x14ac:dyDescent="0.2">
      <c r="A66">
        <f t="shared" si="1"/>
        <v>63</v>
      </c>
      <c r="B66">
        <f>'T20 Base'!E64</f>
        <v>-217914.57813821116</v>
      </c>
      <c r="C66" s="6">
        <v>-192443.90255343952</v>
      </c>
      <c r="D66" s="6">
        <v>-212461.32643010514</v>
      </c>
      <c r="E66" s="6">
        <v>-209686.56164252697</v>
      </c>
      <c r="F66" s="6">
        <v>-206074.3388901079</v>
      </c>
      <c r="G66" s="6">
        <v>-187367.93837713517</v>
      </c>
      <c r="H66" s="6">
        <v>-184811.91306028582</v>
      </c>
      <c r="I66" s="6">
        <v>-181444.37719711603</v>
      </c>
      <c r="J66" s="6">
        <v>-204344.52249530514</v>
      </c>
      <c r="K66" s="6">
        <v>-200781.05519873233</v>
      </c>
      <c r="L66" s="6">
        <v>-198095.45406653258</v>
      </c>
      <c r="M66" s="6">
        <v>-179863.43948823554</v>
      </c>
      <c r="N66" s="6">
        <v>-176552.3566455314</v>
      </c>
      <c r="O66" s="6">
        <v>-174094.73556179312</v>
      </c>
      <c r="P66" s="6">
        <v>-192922.60653128137</v>
      </c>
      <c r="Q66" s="6">
        <v>-169335.44917772975</v>
      </c>
      <c r="R66" s="15">
        <f t="shared" si="0"/>
        <v>-214145.42391204502</v>
      </c>
      <c r="S66" s="6" t="b">
        <f t="shared" si="2"/>
        <v>0</v>
      </c>
    </row>
    <row r="67" spans="1:19" s="6" customFormat="1" ht="15" x14ac:dyDescent="0.2">
      <c r="A67">
        <f t="shared" si="1"/>
        <v>64</v>
      </c>
      <c r="B67">
        <f>'T20 Base'!E65</f>
        <v>-234019.34220766791</v>
      </c>
      <c r="C67" s="6">
        <v>-208204.20402824253</v>
      </c>
      <c r="D67" s="6">
        <v>-228387.52821108792</v>
      </c>
      <c r="E67" s="6">
        <v>-225580.00486933655</v>
      </c>
      <c r="F67" s="6">
        <v>-221773.87612891439</v>
      </c>
      <c r="G67" s="6">
        <v>-202897.38352066136</v>
      </c>
      <c r="H67" s="6">
        <v>-200279.20112426422</v>
      </c>
      <c r="I67" s="6">
        <v>-196689.65287852485</v>
      </c>
      <c r="J67" s="6">
        <v>-220042.28046006639</v>
      </c>
      <c r="K67" s="6">
        <v>-216278.65615318707</v>
      </c>
      <c r="L67" s="6">
        <v>-213547.83255183243</v>
      </c>
      <c r="M67" s="6">
        <v>-195087.96311821826</v>
      </c>
      <c r="N67" s="6">
        <v>-191551.14129421703</v>
      </c>
      <c r="O67" s="6">
        <v>-189022.47969952523</v>
      </c>
      <c r="P67" s="6">
        <v>-208158.65287808832</v>
      </c>
      <c r="Q67" s="6">
        <v>-184007.34280067924</v>
      </c>
      <c r="R67" s="15">
        <f t="shared" si="0"/>
        <v>-230129.35834872012</v>
      </c>
      <c r="S67" s="6" t="b">
        <f t="shared" si="2"/>
        <v>0</v>
      </c>
    </row>
    <row r="68" spans="1:19" s="6" customFormat="1" ht="15" x14ac:dyDescent="0.2">
      <c r="A68">
        <f t="shared" si="1"/>
        <v>65</v>
      </c>
      <c r="B68">
        <f>'T20 Base'!E66</f>
        <v>-250701.26183421648</v>
      </c>
      <c r="C68" s="6">
        <v>-224728.54723653261</v>
      </c>
      <c r="D68" s="6">
        <v>-244928.01466635297</v>
      </c>
      <c r="E68" s="6">
        <v>-242106.10240963587</v>
      </c>
      <c r="F68" s="6">
        <v>-238128.32262712144</v>
      </c>
      <c r="G68" s="6">
        <v>-219218.27742001895</v>
      </c>
      <c r="H68" s="6">
        <v>-216552.17222280573</v>
      </c>
      <c r="I68" s="6">
        <v>-212755.41881621946</v>
      </c>
      <c r="J68" s="6">
        <v>-236406.01211531661</v>
      </c>
      <c r="K68" s="6">
        <v>-232462.43178096804</v>
      </c>
      <c r="L68" s="6">
        <v>-229702.3053136885</v>
      </c>
      <c r="M68" s="6">
        <v>-211141.71099706826</v>
      </c>
      <c r="N68" s="6">
        <v>-207391.97183306236</v>
      </c>
      <c r="O68" s="6">
        <v>-204804.02199013453</v>
      </c>
      <c r="P68" s="6">
        <v>-224124.3107035468</v>
      </c>
      <c r="Q68" s="6">
        <v>-199550.94996369077</v>
      </c>
      <c r="R68" s="15">
        <f t="shared" si="0"/>
        <v>-246715.34993443976</v>
      </c>
      <c r="S68" s="6" t="b">
        <f t="shared" si="2"/>
        <v>0</v>
      </c>
    </row>
    <row r="69" spans="1:19" s="6" customFormat="1" ht="15" x14ac:dyDescent="0.2">
      <c r="A69"/>
      <c r="B69"/>
      <c r="R69" s="15"/>
    </row>
    <row r="70" spans="1:19" s="6" customFormat="1" ht="15" x14ac:dyDescent="0.2">
      <c r="A70"/>
      <c r="B70"/>
      <c r="R70" s="15"/>
    </row>
    <row r="71" spans="1:19" s="6" customFormat="1" ht="15" x14ac:dyDescent="0.2">
      <c r="A71"/>
      <c r="B71"/>
      <c r="R71" s="15"/>
    </row>
    <row r="72" spans="1:19" s="6" customFormat="1" ht="15" x14ac:dyDescent="0.2">
      <c r="A72"/>
      <c r="B72"/>
      <c r="R72" s="15"/>
    </row>
    <row r="73" spans="1:19" s="6" customFormat="1" ht="15" x14ac:dyDescent="0.2">
      <c r="A73"/>
      <c r="B73"/>
      <c r="R73" s="15"/>
    </row>
    <row r="74" spans="1:19" s="6" customFormat="1" ht="15" x14ac:dyDescent="0.2">
      <c r="A74"/>
      <c r="B74"/>
      <c r="R74" s="15"/>
    </row>
    <row r="75" spans="1:19" s="6" customFormat="1" ht="15" x14ac:dyDescent="0.2">
      <c r="A75"/>
      <c r="B75"/>
      <c r="R75" s="15"/>
    </row>
    <row r="76" spans="1:19" s="6" customFormat="1" ht="15" x14ac:dyDescent="0.2">
      <c r="A76"/>
      <c r="B76"/>
      <c r="R76" s="15"/>
    </row>
    <row r="77" spans="1:19" s="6" customFormat="1" ht="15" x14ac:dyDescent="0.2">
      <c r="A77"/>
      <c r="B77"/>
      <c r="R77" s="15"/>
    </row>
    <row r="78" spans="1:19" s="6" customFormat="1" ht="15" x14ac:dyDescent="0.2">
      <c r="A78"/>
      <c r="B78"/>
      <c r="R78" s="15"/>
    </row>
    <row r="79" spans="1:19" s="6" customFormat="1" ht="15" x14ac:dyDescent="0.2">
      <c r="A79"/>
      <c r="B79"/>
      <c r="R79" s="15"/>
    </row>
    <row r="80" spans="1:19" s="6" customFormat="1" ht="15" x14ac:dyDescent="0.2">
      <c r="A80"/>
      <c r="B80"/>
      <c r="R80" s="15"/>
    </row>
    <row r="81" spans="1:18" s="6" customFormat="1" ht="15" x14ac:dyDescent="0.2">
      <c r="A81"/>
      <c r="B81"/>
      <c r="R81" s="15"/>
    </row>
    <row r="82" spans="1:18" s="6" customFormat="1" ht="15" x14ac:dyDescent="0.2">
      <c r="A82"/>
      <c r="B82"/>
      <c r="R82" s="15"/>
    </row>
    <row r="83" spans="1:18" s="6" customFormat="1" ht="15" x14ac:dyDescent="0.2">
      <c r="A83"/>
      <c r="B83"/>
      <c r="R83" s="15"/>
    </row>
    <row r="84" spans="1:18" s="6" customFormat="1" ht="15" x14ac:dyDescent="0.2">
      <c r="A84"/>
      <c r="B84"/>
      <c r="R84" s="15"/>
    </row>
    <row r="85" spans="1:18" s="6" customFormat="1" ht="15" x14ac:dyDescent="0.2">
      <c r="A85"/>
      <c r="B85"/>
      <c r="R85" s="15"/>
    </row>
    <row r="86" spans="1:18" s="6" customFormat="1" ht="15" x14ac:dyDescent="0.2">
      <c r="A86"/>
      <c r="B86"/>
      <c r="R86" s="15"/>
    </row>
    <row r="87" spans="1:18" s="6" customFormat="1" ht="15" x14ac:dyDescent="0.2">
      <c r="A87"/>
      <c r="B87"/>
      <c r="R87" s="15"/>
    </row>
    <row r="88" spans="1:18" s="6" customFormat="1" ht="15" x14ac:dyDescent="0.2">
      <c r="A88"/>
      <c r="B88"/>
      <c r="R88" s="15"/>
    </row>
    <row r="89" spans="1:18" s="6" customFormat="1" ht="15" x14ac:dyDescent="0.2">
      <c r="A89"/>
      <c r="B89"/>
      <c r="R89" s="15"/>
    </row>
    <row r="90" spans="1:18" s="6" customFormat="1" ht="15" x14ac:dyDescent="0.2">
      <c r="A90"/>
      <c r="B90"/>
      <c r="R90" s="15"/>
    </row>
    <row r="91" spans="1:18" s="6" customFormat="1" ht="15" x14ac:dyDescent="0.2">
      <c r="A91"/>
      <c r="B91"/>
      <c r="R91" s="15"/>
    </row>
    <row r="92" spans="1:18" s="6" customFormat="1" ht="15" x14ac:dyDescent="0.2">
      <c r="A92"/>
      <c r="B92"/>
      <c r="R92" s="15"/>
    </row>
    <row r="93" spans="1:18" s="6" customFormat="1" ht="15" x14ac:dyDescent="0.2">
      <c r="A93"/>
      <c r="B93"/>
      <c r="R93" s="15"/>
    </row>
    <row r="94" spans="1:18" s="6" customFormat="1" ht="15" x14ac:dyDescent="0.2">
      <c r="A94"/>
      <c r="B94"/>
      <c r="R94" s="15"/>
    </row>
    <row r="95" spans="1:18" s="6" customFormat="1" ht="15" x14ac:dyDescent="0.2">
      <c r="A95"/>
      <c r="B95"/>
      <c r="R95" s="15"/>
    </row>
    <row r="96" spans="1:18" s="6" customFormat="1" ht="15" x14ac:dyDescent="0.2">
      <c r="A96"/>
      <c r="B96"/>
      <c r="R96" s="15"/>
    </row>
    <row r="97" spans="1:18" s="6" customFormat="1" ht="15" x14ac:dyDescent="0.2">
      <c r="A97"/>
      <c r="B97"/>
      <c r="R97" s="15"/>
    </row>
    <row r="98" spans="1:18" s="6" customFormat="1" ht="15" x14ac:dyDescent="0.2">
      <c r="A98"/>
      <c r="B98" s="2"/>
      <c r="R98" s="15"/>
    </row>
    <row r="99" spans="1:18" s="6" customFormat="1" ht="15" x14ac:dyDescent="0.2">
      <c r="A99"/>
      <c r="B99"/>
      <c r="R99" s="15"/>
    </row>
    <row r="100" spans="1:18" s="6" customFormat="1" ht="15" x14ac:dyDescent="0.2">
      <c r="A100"/>
      <c r="B100"/>
      <c r="R100" s="15"/>
    </row>
    <row r="101" spans="1:18" s="6" customFormat="1" ht="15" x14ac:dyDescent="0.2">
      <c r="A101"/>
      <c r="B101"/>
      <c r="R101" s="15"/>
    </row>
    <row r="102" spans="1:18" s="6" customFormat="1" ht="15" x14ac:dyDescent="0.2">
      <c r="A102"/>
      <c r="B102"/>
      <c r="R102" s="15"/>
    </row>
    <row r="103" spans="1:18" s="6" customFormat="1" ht="15" x14ac:dyDescent="0.2">
      <c r="A103"/>
      <c r="B103"/>
      <c r="R103" s="15"/>
    </row>
    <row r="104" spans="1:18" s="6" customFormat="1" ht="15" x14ac:dyDescent="0.2">
      <c r="A104"/>
      <c r="B104"/>
      <c r="N104" s="7"/>
      <c r="Q104" s="7"/>
      <c r="R104" s="15"/>
    </row>
    <row r="224" spans="9:9" s="6" customFormat="1" x14ac:dyDescent="0.15">
      <c r="I224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Benefit Projection Analysis</vt:lpstr>
      <vt:lpstr>T20 Aggregate</vt:lpstr>
      <vt:lpstr>WL Aggregate</vt:lpstr>
      <vt:lpstr>T20 Base</vt:lpstr>
      <vt:lpstr>WL Base</vt:lpstr>
      <vt:lpstr>T20 VeryLow</vt:lpstr>
      <vt:lpstr>T20 Low</vt:lpstr>
      <vt:lpstr>T20 Moderate</vt:lpstr>
      <vt:lpstr>T20 High</vt:lpstr>
      <vt:lpstr>WL VeryLow</vt:lpstr>
      <vt:lpstr>WL Low</vt:lpstr>
      <vt:lpstr>WL Moderate</vt:lpstr>
      <vt:lpstr>WL High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Vivian Chan</dc:creator>
  <cp:keywords/>
  <dc:description/>
  <cp:lastModifiedBy>Vivian Chan</cp:lastModifiedBy>
  <cp:revision/>
  <dcterms:created xsi:type="dcterms:W3CDTF">2024-03-20T03:27:15Z</dcterms:created>
  <dcterms:modified xsi:type="dcterms:W3CDTF">2024-03-22T04:00:28Z</dcterms:modified>
  <cp:category/>
  <cp:contentStatus/>
</cp:coreProperties>
</file>