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Github Projects\Actl4001\actl4001\project\"/>
    </mc:Choice>
  </mc:AlternateContent>
  <xr:revisionPtr revIDLastSave="0" documentId="13_ncr:1_{DC78AA0A-465C-45C1-A314-90172636FC1A}" xr6:coauthVersionLast="47" xr6:coauthVersionMax="47" xr10:uidLastSave="{00000000-0000-0000-0000-000000000000}"/>
  <bookViews>
    <workbookView xWindow="28680" yWindow="-120" windowWidth="29040" windowHeight="15720" xr2:uid="{50D088CF-96A4-4C6D-BF14-DF418E47366A}"/>
  </bookViews>
  <sheets>
    <sheet name="Interventions" sheetId="2" r:id="rId1"/>
    <sheet name="Intervention_2"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3" l="1"/>
  <c r="B2" i="3"/>
  <c r="C2" i="3"/>
  <c r="D2" i="3"/>
  <c r="E2" i="3"/>
  <c r="F2" i="3"/>
  <c r="G2" i="3"/>
  <c r="H2" i="3"/>
  <c r="I2" i="3"/>
  <c r="J2" i="3"/>
  <c r="A3" i="3"/>
  <c r="B3" i="3"/>
  <c r="C3" i="3"/>
  <c r="D3" i="3"/>
  <c r="E3" i="3"/>
  <c r="F3" i="3"/>
  <c r="G3" i="3"/>
  <c r="H3" i="3"/>
  <c r="I3" i="3"/>
  <c r="J3" i="3"/>
  <c r="A4" i="3"/>
  <c r="B4" i="3"/>
  <c r="C4" i="3"/>
  <c r="D4" i="3"/>
  <c r="E4" i="3"/>
  <c r="F4" i="3"/>
  <c r="G4" i="3"/>
  <c r="H4" i="3"/>
  <c r="I4" i="3"/>
  <c r="J4" i="3"/>
  <c r="A5" i="3"/>
  <c r="B5" i="3"/>
  <c r="C5" i="3"/>
  <c r="D5" i="3"/>
  <c r="E5" i="3"/>
  <c r="F5" i="3"/>
  <c r="G5" i="3"/>
  <c r="H5" i="3"/>
  <c r="I5" i="3"/>
  <c r="J5" i="3"/>
  <c r="A6" i="3"/>
  <c r="B6" i="3"/>
  <c r="C6" i="3"/>
  <c r="D6" i="3"/>
  <c r="E6" i="3"/>
  <c r="F6" i="3"/>
  <c r="G6" i="3"/>
  <c r="H6" i="3"/>
  <c r="I6" i="3"/>
  <c r="J6" i="3"/>
  <c r="A7" i="3"/>
  <c r="B7" i="3"/>
  <c r="C7" i="3"/>
  <c r="D7" i="3"/>
  <c r="E7" i="3"/>
  <c r="F7" i="3"/>
  <c r="G7" i="3"/>
  <c r="H7" i="3"/>
  <c r="I7" i="3"/>
  <c r="J7" i="3"/>
  <c r="A8" i="3"/>
  <c r="B8" i="3"/>
  <c r="C8" i="3"/>
  <c r="D8" i="3"/>
  <c r="E8" i="3"/>
  <c r="F8" i="3"/>
  <c r="G8" i="3"/>
  <c r="H8" i="3"/>
  <c r="I8" i="3"/>
  <c r="J8" i="3"/>
  <c r="A9" i="3"/>
  <c r="B9" i="3"/>
  <c r="C9" i="3"/>
  <c r="D9" i="3"/>
  <c r="E9" i="3"/>
  <c r="F9" i="3"/>
  <c r="G9" i="3"/>
  <c r="H9" i="3"/>
  <c r="I9" i="3"/>
  <c r="J9" i="3"/>
  <c r="A10" i="3"/>
  <c r="B10" i="3"/>
  <c r="C10" i="3"/>
  <c r="D10" i="3"/>
  <c r="E10" i="3"/>
  <c r="F10" i="3"/>
  <c r="G10" i="3"/>
  <c r="H10" i="3"/>
  <c r="I10" i="3"/>
  <c r="J10" i="3"/>
  <c r="A11" i="3"/>
  <c r="B11" i="3"/>
  <c r="C11" i="3"/>
  <c r="D11" i="3"/>
  <c r="E11" i="3"/>
  <c r="F11" i="3"/>
  <c r="G11" i="3"/>
  <c r="H11" i="3"/>
  <c r="I11" i="3"/>
  <c r="J11" i="3"/>
  <c r="A12" i="3"/>
  <c r="B12" i="3"/>
  <c r="C12" i="3"/>
  <c r="D12" i="3"/>
  <c r="E12" i="3"/>
  <c r="F12" i="3"/>
  <c r="G12" i="3"/>
  <c r="H12" i="3"/>
  <c r="I12" i="3"/>
  <c r="J12" i="3"/>
  <c r="A13" i="3"/>
  <c r="B13" i="3"/>
  <c r="C13" i="3"/>
  <c r="D13" i="3"/>
  <c r="E13" i="3"/>
  <c r="F13" i="3"/>
  <c r="G13" i="3"/>
  <c r="H13" i="3"/>
  <c r="I13" i="3"/>
  <c r="J13" i="3"/>
  <c r="A14" i="3"/>
  <c r="B14" i="3"/>
  <c r="C14" i="3"/>
  <c r="D14" i="3"/>
  <c r="E14" i="3"/>
  <c r="F14" i="3"/>
  <c r="G14" i="3"/>
  <c r="H14" i="3"/>
  <c r="I14" i="3"/>
  <c r="J14" i="3"/>
  <c r="A15" i="3"/>
  <c r="B15" i="3"/>
  <c r="C15" i="3"/>
  <c r="D15" i="3"/>
  <c r="E15" i="3"/>
  <c r="F15" i="3"/>
  <c r="G15" i="3"/>
  <c r="H15" i="3"/>
  <c r="I15" i="3"/>
  <c r="J15" i="3"/>
  <c r="A16" i="3"/>
  <c r="B16" i="3"/>
  <c r="C16" i="3"/>
  <c r="D16" i="3"/>
  <c r="E16" i="3"/>
  <c r="F16" i="3"/>
  <c r="G16" i="3"/>
  <c r="H16" i="3"/>
  <c r="I16" i="3"/>
  <c r="J16" i="3"/>
  <c r="A17" i="3"/>
  <c r="B17" i="3"/>
  <c r="C17" i="3"/>
  <c r="D17" i="3"/>
  <c r="E17" i="3"/>
  <c r="F17" i="3"/>
  <c r="G17" i="3"/>
  <c r="H17" i="3"/>
  <c r="I17" i="3"/>
  <c r="J17" i="3"/>
  <c r="A18" i="3"/>
  <c r="B18" i="3"/>
  <c r="C18" i="3"/>
  <c r="D18" i="3"/>
  <c r="E18" i="3"/>
  <c r="F18" i="3"/>
  <c r="G18" i="3"/>
  <c r="H18" i="3"/>
  <c r="I18" i="3"/>
  <c r="J18" i="3"/>
  <c r="A19" i="3"/>
  <c r="B19" i="3"/>
  <c r="C19" i="3"/>
  <c r="D19" i="3"/>
  <c r="E19" i="3"/>
  <c r="F19" i="3"/>
  <c r="G19" i="3"/>
  <c r="H19" i="3"/>
  <c r="I19" i="3"/>
  <c r="J19" i="3"/>
  <c r="A20" i="3"/>
  <c r="B20" i="3"/>
  <c r="C20" i="3"/>
  <c r="D20" i="3"/>
  <c r="E20" i="3"/>
  <c r="F20" i="3"/>
  <c r="G20" i="3"/>
  <c r="H20" i="3"/>
  <c r="I20" i="3"/>
  <c r="J20" i="3"/>
  <c r="A21" i="3"/>
  <c r="B21" i="3"/>
  <c r="C21" i="3"/>
  <c r="D21" i="3"/>
  <c r="E21" i="3"/>
  <c r="F21" i="3"/>
  <c r="G21" i="3"/>
  <c r="H21" i="3"/>
  <c r="I21" i="3"/>
  <c r="J21" i="3"/>
  <c r="A22" i="3"/>
  <c r="B22" i="3"/>
  <c r="C22" i="3"/>
  <c r="D22" i="3"/>
  <c r="E22" i="3"/>
  <c r="F22" i="3"/>
  <c r="G22" i="3"/>
  <c r="H22" i="3"/>
  <c r="I22" i="3"/>
  <c r="J22" i="3"/>
  <c r="A23" i="3"/>
  <c r="B23" i="3"/>
  <c r="C23" i="3"/>
  <c r="D23" i="3"/>
  <c r="E23" i="3"/>
  <c r="F23" i="3"/>
  <c r="G23" i="3"/>
  <c r="H23" i="3"/>
  <c r="I23" i="3"/>
  <c r="J23" i="3"/>
  <c r="A24" i="3"/>
  <c r="B24" i="3"/>
  <c r="C24" i="3"/>
  <c r="D24" i="3"/>
  <c r="E24" i="3"/>
  <c r="F24" i="3"/>
  <c r="G24" i="3"/>
  <c r="H24" i="3"/>
  <c r="I24" i="3"/>
  <c r="J24" i="3"/>
  <c r="A25" i="3"/>
  <c r="B25" i="3"/>
  <c r="C25" i="3"/>
  <c r="D25" i="3"/>
  <c r="E25" i="3"/>
  <c r="F25" i="3"/>
  <c r="G25" i="3"/>
  <c r="H25" i="3"/>
  <c r="I25" i="3"/>
  <c r="J25" i="3"/>
  <c r="A26" i="3"/>
  <c r="B26" i="3"/>
  <c r="C26" i="3"/>
  <c r="D26" i="3"/>
  <c r="E26" i="3"/>
  <c r="F26" i="3"/>
  <c r="G26" i="3"/>
  <c r="H26" i="3"/>
  <c r="I26" i="3"/>
  <c r="J26" i="3"/>
  <c r="A27" i="3"/>
  <c r="B27" i="3"/>
  <c r="C27" i="3"/>
  <c r="D27" i="3"/>
  <c r="E27" i="3"/>
  <c r="F27" i="3"/>
  <c r="G27" i="3"/>
  <c r="H27" i="3"/>
  <c r="I27" i="3"/>
  <c r="J27" i="3"/>
  <c r="A28" i="3"/>
  <c r="B28" i="3"/>
  <c r="C28" i="3"/>
  <c r="D28" i="3"/>
  <c r="E28" i="3"/>
  <c r="F28" i="3"/>
  <c r="G28" i="3"/>
  <c r="H28" i="3"/>
  <c r="I28" i="3"/>
  <c r="J28" i="3"/>
  <c r="A29" i="3"/>
  <c r="B29" i="3"/>
  <c r="C29" i="3"/>
  <c r="D29" i="3"/>
  <c r="E29" i="3"/>
  <c r="F29" i="3"/>
  <c r="G29" i="3"/>
  <c r="H29" i="3"/>
  <c r="I29" i="3"/>
  <c r="J29" i="3"/>
  <c r="A30" i="3"/>
  <c r="B30" i="3"/>
  <c r="C30" i="3"/>
  <c r="D30" i="3"/>
  <c r="E30" i="3"/>
  <c r="F30" i="3"/>
  <c r="G30" i="3"/>
  <c r="H30" i="3"/>
  <c r="I30" i="3"/>
  <c r="J30" i="3"/>
  <c r="A31" i="3"/>
  <c r="B31" i="3"/>
  <c r="C31" i="3"/>
  <c r="D31" i="3"/>
  <c r="E31" i="3"/>
  <c r="F31" i="3"/>
  <c r="G31" i="3"/>
  <c r="H31" i="3"/>
  <c r="I31" i="3"/>
  <c r="J31" i="3"/>
  <c r="A32" i="3"/>
  <c r="B32" i="3"/>
  <c r="C32" i="3"/>
  <c r="D32" i="3"/>
  <c r="E32" i="3"/>
  <c r="F32" i="3"/>
  <c r="G32" i="3"/>
  <c r="H32" i="3"/>
  <c r="I32" i="3"/>
  <c r="J32" i="3"/>
  <c r="A33" i="3"/>
  <c r="B33" i="3"/>
  <c r="C33" i="3"/>
  <c r="D33" i="3"/>
  <c r="E33" i="3"/>
  <c r="F33" i="3"/>
  <c r="G33" i="3"/>
  <c r="H33" i="3"/>
  <c r="I33" i="3"/>
  <c r="J33" i="3"/>
  <c r="A34" i="3"/>
  <c r="B34" i="3"/>
  <c r="C34" i="3"/>
  <c r="D34" i="3"/>
  <c r="E34" i="3"/>
  <c r="F34" i="3"/>
  <c r="G34" i="3"/>
  <c r="H34" i="3"/>
  <c r="I34" i="3"/>
  <c r="J34" i="3"/>
  <c r="A35" i="3"/>
  <c r="B35" i="3"/>
  <c r="C35" i="3"/>
  <c r="D35" i="3"/>
  <c r="E35" i="3"/>
  <c r="F35" i="3"/>
  <c r="G35" i="3"/>
  <c r="H35" i="3"/>
  <c r="I35" i="3"/>
  <c r="J35" i="3"/>
  <c r="A36" i="3"/>
  <c r="B36" i="3"/>
  <c r="C36" i="3"/>
  <c r="D36" i="3"/>
  <c r="E36" i="3"/>
  <c r="F36" i="3"/>
  <c r="G36" i="3"/>
  <c r="H36" i="3"/>
  <c r="I36" i="3"/>
  <c r="J36" i="3"/>
  <c r="A37" i="3"/>
  <c r="B37" i="3"/>
  <c r="C37" i="3"/>
  <c r="D37" i="3"/>
  <c r="E37" i="3"/>
  <c r="F37" i="3"/>
  <c r="G37" i="3"/>
  <c r="H37" i="3"/>
  <c r="I37" i="3"/>
  <c r="J37" i="3"/>
  <c r="A38" i="3"/>
  <c r="B38" i="3"/>
  <c r="C38" i="3"/>
  <c r="D38" i="3"/>
  <c r="E38" i="3"/>
  <c r="F38" i="3"/>
  <c r="G38" i="3"/>
  <c r="H38" i="3"/>
  <c r="I38" i="3"/>
  <c r="J38" i="3"/>
  <c r="A39" i="3"/>
  <c r="B39" i="3"/>
  <c r="C39" i="3"/>
  <c r="D39" i="3"/>
  <c r="E39" i="3"/>
  <c r="F39" i="3"/>
  <c r="G39" i="3"/>
  <c r="H39" i="3"/>
  <c r="I39" i="3"/>
  <c r="J39" i="3"/>
  <c r="A40" i="3"/>
  <c r="B40" i="3"/>
  <c r="C40" i="3"/>
  <c r="D40" i="3"/>
  <c r="E40" i="3"/>
  <c r="F40" i="3"/>
  <c r="G40" i="3"/>
  <c r="H40" i="3"/>
  <c r="I40" i="3"/>
  <c r="J40" i="3"/>
  <c r="A41" i="3"/>
  <c r="B41" i="3"/>
  <c r="C41" i="3"/>
  <c r="D41" i="3"/>
  <c r="E41" i="3"/>
  <c r="F41" i="3"/>
  <c r="G41" i="3"/>
  <c r="H41" i="3"/>
  <c r="I41" i="3"/>
  <c r="J41" i="3"/>
  <c r="A42" i="3"/>
  <c r="B42" i="3"/>
  <c r="C42" i="3"/>
  <c r="D42" i="3"/>
  <c r="E42" i="3"/>
  <c r="F42" i="3"/>
  <c r="G42" i="3"/>
  <c r="H42" i="3"/>
  <c r="I42" i="3"/>
  <c r="J42" i="3"/>
  <c r="A43" i="3"/>
  <c r="B43" i="3"/>
  <c r="C43" i="3"/>
  <c r="D43" i="3"/>
  <c r="E43" i="3"/>
  <c r="F43" i="3"/>
  <c r="G43" i="3"/>
  <c r="H43" i="3"/>
  <c r="I43" i="3"/>
  <c r="J43" i="3"/>
  <c r="A44" i="3"/>
  <c r="B44" i="3"/>
  <c r="C44" i="3"/>
  <c r="D44" i="3"/>
  <c r="E44" i="3"/>
  <c r="F44" i="3"/>
  <c r="G44" i="3"/>
  <c r="H44" i="3"/>
  <c r="I44" i="3"/>
  <c r="J44" i="3"/>
  <c r="A45" i="3"/>
  <c r="B45" i="3"/>
  <c r="C45" i="3"/>
  <c r="D45" i="3"/>
  <c r="E45" i="3"/>
  <c r="F45" i="3"/>
  <c r="G45" i="3"/>
  <c r="H45" i="3"/>
  <c r="I45" i="3"/>
  <c r="J45" i="3"/>
  <c r="A46" i="3"/>
  <c r="B46" i="3"/>
  <c r="C46" i="3"/>
  <c r="D46" i="3"/>
  <c r="E46" i="3"/>
  <c r="F46" i="3"/>
  <c r="G46" i="3"/>
  <c r="H46" i="3"/>
  <c r="I46" i="3"/>
  <c r="J46" i="3"/>
  <c r="A47" i="3"/>
  <c r="B47" i="3"/>
  <c r="C47" i="3"/>
  <c r="D47" i="3"/>
  <c r="E47" i="3"/>
  <c r="F47" i="3"/>
  <c r="G47" i="3"/>
  <c r="H47" i="3"/>
  <c r="I47" i="3"/>
  <c r="J47" i="3"/>
  <c r="A48" i="3"/>
  <c r="B48" i="3"/>
  <c r="C48" i="3"/>
  <c r="D48" i="3"/>
  <c r="E48" i="3"/>
  <c r="F48" i="3"/>
  <c r="G48" i="3"/>
  <c r="H48" i="3"/>
  <c r="I48" i="3"/>
  <c r="J48" i="3"/>
  <c r="A49" i="3"/>
  <c r="B49" i="3"/>
  <c r="C49" i="3"/>
  <c r="D49" i="3"/>
  <c r="E49" i="3"/>
  <c r="F49" i="3"/>
  <c r="G49" i="3"/>
  <c r="H49" i="3"/>
  <c r="I49" i="3"/>
  <c r="J49" i="3"/>
  <c r="A50" i="3"/>
  <c r="B50" i="3"/>
  <c r="C50" i="3"/>
  <c r="D50" i="3"/>
  <c r="E50" i="3"/>
  <c r="F50" i="3"/>
  <c r="G50" i="3"/>
  <c r="H50" i="3"/>
  <c r="I50" i="3"/>
  <c r="J50" i="3"/>
  <c r="A51" i="3"/>
  <c r="B51" i="3"/>
  <c r="C51" i="3"/>
  <c r="D51" i="3"/>
  <c r="E51" i="3"/>
  <c r="F51" i="3"/>
  <c r="G51" i="3"/>
  <c r="H51" i="3"/>
  <c r="I51" i="3"/>
  <c r="J51" i="3"/>
  <c r="B1" i="3"/>
  <c r="C1" i="3"/>
  <c r="D1" i="3"/>
  <c r="I19" i="2"/>
  <c r="J19" i="2"/>
  <c r="I20" i="2"/>
  <c r="J20" i="2"/>
  <c r="I21" i="2"/>
  <c r="J21" i="2"/>
  <c r="I22" i="2"/>
  <c r="J22" i="2"/>
  <c r="I23" i="2"/>
  <c r="J23" i="2"/>
  <c r="I24" i="2"/>
  <c r="J24" i="2"/>
  <c r="I25" i="2"/>
  <c r="J25" i="2"/>
  <c r="I26" i="2"/>
  <c r="J26" i="2"/>
  <c r="I27" i="2"/>
  <c r="J27" i="2"/>
  <c r="I28" i="2"/>
  <c r="J28" i="2"/>
  <c r="I29" i="2"/>
  <c r="J29" i="2"/>
  <c r="I30" i="2"/>
  <c r="J30" i="2"/>
  <c r="I31" i="2"/>
  <c r="J31" i="2"/>
  <c r="I32" i="2"/>
  <c r="J32" i="2"/>
  <c r="I33" i="2"/>
  <c r="J33" i="2"/>
  <c r="I34" i="2"/>
  <c r="J34" i="2"/>
  <c r="I35" i="2"/>
  <c r="J35" i="2"/>
  <c r="I36" i="2"/>
  <c r="J36" i="2"/>
  <c r="I37" i="2"/>
  <c r="J37" i="2"/>
  <c r="I38" i="2"/>
  <c r="J38" i="2"/>
  <c r="I39" i="2"/>
  <c r="J39" i="2"/>
  <c r="I40" i="2"/>
  <c r="J40" i="2"/>
  <c r="I41" i="2"/>
  <c r="J41" i="2"/>
  <c r="I42" i="2"/>
  <c r="J42" i="2"/>
  <c r="I43" i="2"/>
  <c r="J43" i="2"/>
  <c r="I44" i="2"/>
  <c r="J44" i="2"/>
  <c r="I45" i="2"/>
  <c r="J45" i="2"/>
  <c r="I46" i="2"/>
  <c r="J46" i="2"/>
  <c r="I47" i="2"/>
  <c r="J47" i="2"/>
  <c r="I48" i="2"/>
  <c r="J48" i="2"/>
  <c r="I49" i="2"/>
  <c r="J49" i="2"/>
  <c r="I50" i="2"/>
  <c r="J50" i="2"/>
  <c r="I51" i="2"/>
  <c r="J51" i="2"/>
  <c r="I52" i="2"/>
  <c r="J52" i="2"/>
  <c r="I53" i="2"/>
  <c r="J53" i="2"/>
  <c r="I54" i="2"/>
  <c r="J54" i="2"/>
  <c r="I55" i="2"/>
  <c r="J55" i="2"/>
  <c r="I56" i="2"/>
  <c r="J56" i="2"/>
  <c r="I57" i="2"/>
  <c r="J57" i="2"/>
  <c r="I58" i="2"/>
  <c r="J58" i="2"/>
  <c r="I59" i="2"/>
  <c r="J59" i="2"/>
  <c r="I60" i="2"/>
  <c r="J60" i="2"/>
  <c r="I61" i="2"/>
  <c r="J61" i="2"/>
  <c r="I62" i="2"/>
  <c r="J62" i="2"/>
  <c r="I63" i="2"/>
  <c r="J63" i="2"/>
  <c r="I64" i="2"/>
  <c r="J64" i="2"/>
  <c r="I65" i="2"/>
  <c r="J65" i="2"/>
  <c r="I66" i="2"/>
  <c r="J66" i="2"/>
  <c r="I67" i="2"/>
  <c r="J67" i="2"/>
  <c r="J18" i="2"/>
  <c r="I18" i="2"/>
  <c r="H39" i="2"/>
  <c r="H40" i="2"/>
  <c r="H47"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H18" i="2"/>
  <c r="G18" i="2"/>
  <c r="E18" i="2"/>
  <c r="F19"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18"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19" i="2"/>
  <c r="E21" i="2"/>
  <c r="E22" i="2"/>
  <c r="E23" i="2"/>
</calcChain>
</file>

<file path=xl/sharedStrings.xml><?xml version="1.0" encoding="utf-8"?>
<sst xmlns="http://schemas.openxmlformats.org/spreadsheetml/2006/main" count="277" uniqueCount="188">
  <si>
    <t xml:space="preserve"> Intervention Name                  </t>
  </si>
  <si>
    <t xml:space="preserve"> Description                                                                                        </t>
  </si>
  <si>
    <t xml:space="preserve"> Approximate Impact on Mortality Rates  </t>
  </si>
  <si>
    <t xml:space="preserve"> Wellness Programs                   </t>
  </si>
  <si>
    <t xml:space="preserve"> Programs focusing on physical fitness, nutrition, and stress management.                           </t>
  </si>
  <si>
    <t xml:space="preserve"> 2-5% reduction in overall mortality       </t>
  </si>
  <si>
    <t xml:space="preserve"> Fitness Tracking Incentives         </t>
  </si>
  <si>
    <t xml:space="preserve"> Provide rewards for policyholders using fitness trackers to monitor and improve physical activity.  </t>
  </si>
  <si>
    <t xml:space="preserve"> 3-6% reduction in mortality               </t>
  </si>
  <si>
    <t xml:space="preserve"> Smoking Cessation Programs          </t>
  </si>
  <si>
    <t xml:space="preserve"> Resources and support for policyholders looking to quit smoking.                                    </t>
  </si>
  <si>
    <t xml:space="preserve"> Up to 50% reduction in mortality          </t>
  </si>
  <si>
    <t xml:space="preserve"> Annual Health Check-ups             </t>
  </si>
  <si>
    <t xml:space="preserve"> Encourage regular health check-ups with discounts for compliance.                                   </t>
  </si>
  <si>
    <t xml:space="preserve"> 5-10% reduction in mortality             </t>
  </si>
  <si>
    <t xml:space="preserve"> Telemedicine Services               </t>
  </si>
  <si>
    <t xml:space="preserve"> Provide access to virtual healthcare services for convenience and timely medical advice.           </t>
  </si>
  <si>
    <t xml:space="preserve"> 3-5% reduction in mortality               </t>
  </si>
  <si>
    <t xml:space="preserve"> Healthy Eating Campaigns            </t>
  </si>
  <si>
    <t xml:space="preserve"> Promote healthy eating habits through educational campaigns and incentives.                        </t>
  </si>
  <si>
    <t xml:space="preserve"> 2-4% reduction in mortality               </t>
  </si>
  <si>
    <t xml:space="preserve"> Weight Management Programs          </t>
  </si>
  <si>
    <t xml:space="preserve"> Support weight loss and maintenance through diet and exercise programs.                             </t>
  </si>
  <si>
    <t xml:space="preserve"> Mental Health Support               </t>
  </si>
  <si>
    <t xml:space="preserve"> Provide access to mental health resources and counseling services.                                 </t>
  </si>
  <si>
    <t xml:space="preserve"> 3-8% reduction in mortality               </t>
  </si>
  <si>
    <t xml:space="preserve"> Financial Planning Assistance        </t>
  </si>
  <si>
    <t xml:space="preserve"> Help policyholders with financial planning to reduce stress related to economic concerns.         </t>
  </si>
  <si>
    <t xml:space="preserve"> 2-4% reduction in mortality             </t>
  </si>
  <si>
    <t xml:space="preserve"> Educational Workshops               </t>
  </si>
  <si>
    <t xml:space="preserve"> Conduct workshops on healthy living, disease prevention, and general well-being.                    </t>
  </si>
  <si>
    <t xml:space="preserve"> 2-4% reduction in overall mortality       </t>
  </si>
  <si>
    <t xml:space="preserve"> Incentives for Vaccinations         </t>
  </si>
  <si>
    <t xml:space="preserve"> Encourage policyholders to stay up-to-date with vaccinations by offering incentives.               </t>
  </si>
  <si>
    <t xml:space="preserve"> 2-8% reduction in mortality              </t>
  </si>
  <si>
    <t xml:space="preserve"> Regular Dental Check-ups            </t>
  </si>
  <si>
    <t xml:space="preserve"> Stress the importance of oral health and offer discounts for regular dental check-ups.             </t>
  </si>
  <si>
    <t xml:space="preserve"> Vision Care Programs                </t>
  </si>
  <si>
    <t xml:space="preserve"> Promote eye health and provide discounts for vision screenings and eyeglasses.                    </t>
  </si>
  <si>
    <t xml:space="preserve"> 2-3% reduction in mortality             </t>
  </si>
  <si>
    <t xml:space="preserve"> Safety Campaigns                    </t>
  </si>
  <si>
    <t xml:space="preserve"> Educate policyholders on safety measures at home and in daily activities.                           </t>
  </si>
  <si>
    <t xml:space="preserve"> 3-5% reduction in mortality             </t>
  </si>
  <si>
    <t xml:space="preserve"> Driving Safety Courses               </t>
  </si>
  <si>
    <t xml:space="preserve"> Offer discounts for policyholders who complete defensive driving courses.                           </t>
  </si>
  <si>
    <t xml:space="preserve"> Heart Health Screenings              </t>
  </si>
  <si>
    <t xml:space="preserve"> Encourage regular screenings for cholesterol levels and blood pressure.                             </t>
  </si>
  <si>
    <t xml:space="preserve"> 5-10% reduction in mortality            </t>
  </si>
  <si>
    <t xml:space="preserve"> Chronic Disease Management          </t>
  </si>
  <si>
    <t xml:space="preserve"> Provide support and resources for policyholders managing chronic conditions.                       </t>
  </si>
  <si>
    <t xml:space="preserve"> Sleep Hygiene Programs               </t>
  </si>
  <si>
    <t xml:space="preserve"> Educate on the importance of good sleep hygiene for overall health.                                 </t>
  </si>
  <si>
    <t xml:space="preserve"> Community Fitness Challenges         </t>
  </si>
  <si>
    <t xml:space="preserve"> Organize community-based fitness challenges with rewards for participation.                        </t>
  </si>
  <si>
    <t xml:space="preserve"> 2-5% reduction in mortality             </t>
  </si>
  <si>
    <t xml:space="preserve"> Discounted Gym Memberships           </t>
  </si>
  <si>
    <t xml:space="preserve"> Partner with fitness centers to offer discounted memberships to policyholders.                      </t>
  </si>
  <si>
    <t xml:space="preserve"> 3-6% reduction in mortality             </t>
  </si>
  <si>
    <t xml:space="preserve"> Online Health Resources             </t>
  </si>
  <si>
    <t xml:space="preserve"> Provide access to online health resources for information and support.                               </t>
  </si>
  <si>
    <t xml:space="preserve"> Personalized Health Plans            </t>
  </si>
  <si>
    <t xml:space="preserve"> Offer personalized health plans based on individual risk factors and goals.                         </t>
  </si>
  <si>
    <t xml:space="preserve"> Well-being Apps                      </t>
  </si>
  <si>
    <t xml:space="preserve"> Recommend and support the use of apps focused on mental and physical well-being.                    </t>
  </si>
  <si>
    <t xml:space="preserve"> Hydration Campaigns                  </t>
  </si>
  <si>
    <t xml:space="preserve"> Promote the importance of staying hydrated for overall health.                                       </t>
  </si>
  <si>
    <t xml:space="preserve"> Sun Safety Awareness                 </t>
  </si>
  <si>
    <t xml:space="preserve"> Educate on sun safety to prevent skin cancer and other related conditions.                          </t>
  </si>
  <si>
    <t xml:space="preserve"> Emergency Preparedness Training      </t>
  </si>
  <si>
    <t xml:space="preserve"> Provide resources and training for emergency preparedness.                                          </t>
  </si>
  <si>
    <t xml:space="preserve"> Social Connection Initiatives        </t>
  </si>
  <si>
    <t xml:space="preserve"> Encourage social activities to foster a sense of community and reduce isolation.                    </t>
  </si>
  <si>
    <t xml:space="preserve"> Holistic Stress Reduction            </t>
  </si>
  <si>
    <t xml:space="preserve"> Promote holistic approaches to stress reduction, such as yoga and meditation.                        </t>
  </si>
  <si>
    <t xml:space="preserve"> 3-8% reduction in mortality             </t>
  </si>
  <si>
    <t xml:space="preserve"> Financial Incentives for Healthy Behavior </t>
  </si>
  <si>
    <t xml:space="preserve"> Offer premium discounts or cash rewards for maintaining healthy behaviors.                         </t>
  </si>
  <si>
    <t xml:space="preserve"> Genetic Testing                      </t>
  </si>
  <si>
    <t xml:space="preserve"> Provide information on genetic testing for hereditary health risks.                                   </t>
  </si>
  <si>
    <t xml:space="preserve"> Alcohol Moderation Programs          </t>
  </si>
  <si>
    <t xml:space="preserve"> Offer resources and support for policyholders looking to moderate alcohol consumption.             </t>
  </si>
  <si>
    <t xml:space="preserve"> Environmental Wellness               </t>
  </si>
  <si>
    <t xml:space="preserve"> Promote awareness of environmental factors affecting health and well-being.                          </t>
  </si>
  <si>
    <t xml:space="preserve"> Employee Assistance Programs         </t>
  </si>
  <si>
    <t xml:space="preserve"> Extend support services to family members of policyholders through workplace programs.              </t>
  </si>
  <si>
    <t xml:space="preserve"> Holistic Nutrition Education         </t>
  </si>
  <si>
    <t xml:space="preserve"> Provide education on the benefits of a balanced and holistic approach to nutrition.                  </t>
  </si>
  <si>
    <t xml:space="preserve"> Incentives for Preventive Screenings  </t>
  </si>
  <si>
    <t xml:space="preserve"> Offer rewards for policyholders who undergo preventive health screenings.                           </t>
  </si>
  <si>
    <t xml:space="preserve"> Holistic Health Assessments          </t>
  </si>
  <si>
    <t xml:space="preserve"> Conduct holistic health assessments to address physical, mental, and emotional well-being.          </t>
  </si>
  <si>
    <t xml:space="preserve"> Cancer Prevention Initiatives        </t>
  </si>
  <si>
    <t xml:space="preserve"> Provide resources and information on cancer prevention strategies.                                   </t>
  </si>
  <si>
    <t xml:space="preserve"> 5-10% reduction through early detection </t>
  </si>
  <si>
    <t xml:space="preserve"> Community Gardens                    </t>
  </si>
  <si>
    <t xml:space="preserve"> Support community gardens to promote access to fresh and healthy foods.                              </t>
  </si>
  <si>
    <t xml:space="preserve"> Active Aging Programs                 </t>
  </si>
  <si>
    <t xml:space="preserve"> Encourage activities that promote active aging for elderly policyholders.                            </t>
  </si>
  <si>
    <t xml:space="preserve"> Home Safety Inspections               </t>
  </si>
  <si>
    <t xml:space="preserve"> Offer resources for home safety inspections to prevent accidents.                                   </t>
  </si>
  <si>
    <t xml:space="preserve"> Mindfulness Programs                  </t>
  </si>
  <si>
    <t xml:space="preserve"> Introduce mindfulness and stress reduction programs.                                                </t>
  </si>
  <si>
    <t xml:space="preserve"> Parenting Support Services            </t>
  </si>
  <si>
    <t xml:space="preserve"> Provide resources and support for parents to promote family well-being.                              </t>
  </si>
  <si>
    <t xml:space="preserve"> Travel Safety Tips                    </t>
  </si>
  <si>
    <t xml:space="preserve"> Educate policyholders on travel safety to reduce risks during trips.                                  </t>
  </si>
  <si>
    <t xml:space="preserve"> Financial Literacy Workshops          </t>
  </si>
  <si>
    <t xml:space="preserve"> Conduct workshops on financial literacy to reduce stress related to money management.               </t>
  </si>
  <si>
    <t xml:space="preserve"> Hiking and Outdoor Activities Groups </t>
  </si>
  <si>
    <t xml:space="preserve"> Facilitate outdoor activities groups to promote physical activity.                                   </t>
  </si>
  <si>
    <t xml:space="preserve"> Cognitive Health Programs             </t>
  </si>
  <si>
    <t xml:space="preserve"> Offer resources and activities to support cognitive health.                                          </t>
  </si>
  <si>
    <t xml:space="preserve">Art and Creativity Classes </t>
  </si>
  <si>
    <t>Mind-Body Wellness Retreats</t>
  </si>
  <si>
    <t>Incentives for Regular Medication Adherence</t>
  </si>
  <si>
    <t>Ergonomic Workstation Assessments</t>
  </si>
  <si>
    <t>Promote engagement in artistic and creative pursuits for mental well-being.</t>
  </si>
  <si>
    <t>Organize wellness retreats focusing on mind-body balance.</t>
  </si>
  <si>
    <t>Conduct ergonomic workstation assessments to address workplace ergonomics.</t>
  </si>
  <si>
    <t>2-5% reduction in mortality</t>
  </si>
  <si>
    <t>Offer rewards for policyholders who consistently adhere to prescribed medications.</t>
  </si>
  <si>
    <t>2-4% reduction in mortality</t>
  </si>
  <si>
    <t>3-6% reduction in mortality</t>
  </si>
  <si>
    <t xml:space="preserve">2-4% reduction in mortality   </t>
  </si>
  <si>
    <t xml:space="preserve"> Approximate Per Capita Cost </t>
  </si>
  <si>
    <t>Č90-Č345 per year</t>
  </si>
  <si>
    <t>Č35-Č175 per tracker</t>
  </si>
  <si>
    <t>Č870-Č3,485 per participant</t>
  </si>
  <si>
    <t>Č175-Č870 per check-up</t>
  </si>
  <si>
    <t>Č50-Č175 per consultation</t>
  </si>
  <si>
    <t>Č10-Č35 per participant</t>
  </si>
  <si>
    <t>Č175-Č870 per program</t>
  </si>
  <si>
    <t>Č90-Č345 per counseling session</t>
  </si>
  <si>
    <t>Č90-Č345 per session</t>
  </si>
  <si>
    <t>Č20-Č85 per workshop</t>
  </si>
  <si>
    <t>Č20-Č85 per incentive</t>
  </si>
  <si>
    <t>Č90-Č345 per check-up</t>
  </si>
  <si>
    <t>Č90-Č345 per participant</t>
  </si>
  <si>
    <t>Č85-Č175 per course</t>
  </si>
  <si>
    <t>Č90-Č345 per screening</t>
  </si>
  <si>
    <t>Č20-Č85 per program</t>
  </si>
  <si>
    <t>Č175-Č870 per membership</t>
  </si>
  <si>
    <t>Č90-Č345 per plan</t>
  </si>
  <si>
    <t>Č10-Č35 per app</t>
  </si>
  <si>
    <t>Č10-Č35 per campaign</t>
  </si>
  <si>
    <t>Č20-Č85 per trainining session</t>
  </si>
  <si>
    <t>Č10-Č35 per social event</t>
  </si>
  <si>
    <t>Č20-Č85 per session</t>
  </si>
  <si>
    <t>Č90-Č345 per test</t>
  </si>
  <si>
    <t>Č90-Č345 per program</t>
  </si>
  <si>
    <t>Č90-Č345 per assessment</t>
  </si>
  <si>
    <t>Č20-Č85 per initiative</t>
  </si>
  <si>
    <t>Č10-Č35 per garden plot</t>
  </si>
  <si>
    <t>Č20-Č85 per inspection</t>
  </si>
  <si>
    <t>Č10-Č35 per session</t>
  </si>
  <si>
    <t>Č20-Č85 per group</t>
  </si>
  <si>
    <t>Č10-Č35 per class</t>
  </si>
  <si>
    <t>Č90-Č345 per retreat</t>
  </si>
  <si>
    <t>Č20-Č85 per assessment</t>
  </si>
  <si>
    <t>Case Study Challenge</t>
  </si>
  <si>
    <t>STUDENT RESEARCH</t>
  </si>
  <si>
    <t>Interventions Data</t>
  </si>
  <si>
    <t>Some of the following information was created with the assistance of ChatGPT, a generative AI from OpenAI, in November 2023 in response to numerous prompts and specifications provided by the Society of Actuaries Research Institute 2024 Student Research Case Study development team. ChatGPT’s resulting output has been edited for style and content.
Should students use any form of generative AI in any phase of the development of their Student Research Case Study Challenge submission, students are strongly encouraged to use very robust forms of citation.</t>
  </si>
  <si>
    <t>Lower Bound</t>
  </si>
  <si>
    <t>Upper Bound</t>
  </si>
  <si>
    <t>Lower Bound Cost</t>
  </si>
  <si>
    <t>Upper Bound Cost</t>
  </si>
  <si>
    <t>Lower Bound %</t>
  </si>
  <si>
    <t>Upper Bound %</t>
  </si>
  <si>
    <t>Lower_Bound</t>
  </si>
  <si>
    <t>Upper_Bound</t>
  </si>
  <si>
    <t>Lower_Bound_Cost</t>
  </si>
  <si>
    <t>Upper_Bound_Cost</t>
  </si>
  <si>
    <t>Lower_Bound%</t>
  </si>
  <si>
    <t>Upper_Bound%</t>
  </si>
  <si>
    <t>Intervention_Name</t>
  </si>
  <si>
    <t>Frequency</t>
  </si>
  <si>
    <t>yearly</t>
  </si>
  <si>
    <t>upfront</t>
  </si>
  <si>
    <t>depends</t>
  </si>
  <si>
    <t>regularly</t>
  </si>
  <si>
    <t>could assume yearly</t>
  </si>
  <si>
    <t>could assume biannually</t>
  </si>
  <si>
    <t>could assume upfront</t>
  </si>
  <si>
    <t>could assume half yearly</t>
  </si>
  <si>
    <t>could assume yearly/look into it</t>
  </si>
  <si>
    <t>upfornt</t>
  </si>
  <si>
    <t>yearly/monthly?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</si>
</sst>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Light"/>
      <family val="2"/>
      <scheme val="minor"/>
    </font>
    <font>
      <sz val="11"/>
      <color rgb="FF000000"/>
      <name val="Calibri Light"/>
      <family val="2"/>
      <scheme val="minor"/>
    </font>
    <font>
      <b/>
      <sz val="11"/>
      <color theme="0"/>
      <name val="Calibri"/>
      <family val="2"/>
      <scheme val="major"/>
    </font>
    <font>
      <sz val="11"/>
      <color theme="4"/>
      <name val="Calibri Light"/>
      <family val="2"/>
      <scheme val="minor"/>
    </font>
    <font>
      <sz val="14"/>
      <color theme="4"/>
      <name val="Calibri Light"/>
      <family val="2"/>
      <scheme val="minor"/>
    </font>
    <font>
      <b/>
      <sz val="14"/>
      <color theme="4"/>
      <name val="Calibri"/>
      <family val="2"/>
      <scheme val="major"/>
    </font>
    <font>
      <i/>
      <sz val="11"/>
      <color theme="4"/>
      <name val="Calibri Light"/>
      <family val="2"/>
      <scheme val="minor"/>
    </font>
    <font>
      <sz val="11"/>
      <color theme="1"/>
      <name val="Calibri Light"/>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2">
    <xf numFmtId="0" fontId="0" fillId="0" borderId="0"/>
    <xf numFmtId="9" fontId="7" fillId="0" borderId="0" applyFont="0" applyFill="0" applyBorder="0" applyAlignment="0" applyProtection="0"/>
  </cellStyleXfs>
  <cellXfs count="9">
    <xf numFmtId="0" fontId="0" fillId="0" borderId="0" xfId="0"/>
    <xf numFmtId="0" fontId="1" fillId="0" borderId="0" xfId="0" applyFont="1" applyAlignment="1">
      <alignment vertical="center"/>
    </xf>
    <xf numFmtId="0" fontId="2" fillId="2" borderId="0" xfId="0" applyFont="1" applyFill="1"/>
    <xf numFmtId="0" fontId="3" fillId="0" borderId="0" xfId="0" applyFont="1" applyAlignment="1">
      <alignment wrapText="1"/>
    </xf>
    <xf numFmtId="0" fontId="4" fillId="0" borderId="0" xfId="0" applyFont="1" applyAlignment="1">
      <alignment horizontal="left"/>
    </xf>
    <xf numFmtId="0" fontId="5" fillId="0" borderId="0" xfId="0" applyFont="1" applyAlignment="1">
      <alignment horizontal="left"/>
    </xf>
    <xf numFmtId="0" fontId="5" fillId="0" borderId="0" xfId="0" applyFont="1" applyAlignment="1">
      <alignment horizontal="right"/>
    </xf>
    <xf numFmtId="9" fontId="0" fillId="0" borderId="0" xfId="1" applyFont="1"/>
    <xf numFmtId="0" fontId="6" fillId="0" borderId="0" xfId="0" applyFont="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57150</xdr:colOff>
      <xdr:row>8</xdr:row>
      <xdr:rowOff>116720</xdr:rowOff>
    </xdr:to>
    <xdr:pic>
      <xdr:nvPicPr>
        <xdr:cNvPr id="4" name="Picture 3" descr="A blue background with colorful lines and circles&#10;&#10;Description automatically generated">
          <a:extLst>
            <a:ext uri="{FF2B5EF4-FFF2-40B4-BE49-F238E27FC236}">
              <a16:creationId xmlns:a16="http://schemas.microsoft.com/office/drawing/2014/main" id="{2879CA28-DD35-4986-AE92-D2A301984B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38160" cy="1579760"/>
        </a:xfrm>
        <a:prstGeom prst="rect">
          <a:avLst/>
        </a:prstGeom>
      </xdr:spPr>
    </xdr:pic>
    <xdr:clientData/>
  </xdr:twoCellAnchor>
</xdr:wsDr>
</file>

<file path=xl/theme/theme1.xml><?xml version="1.0" encoding="utf-8"?>
<a:theme xmlns:a="http://schemas.openxmlformats.org/drawingml/2006/main" name="SOA Excel">
  <a:themeElements>
    <a:clrScheme name="SOA Blue hyperlink">
      <a:dk1>
        <a:srgbClr val="000000"/>
      </a:dk1>
      <a:lt1>
        <a:sysClr val="window" lastClr="FFFFFF"/>
      </a:lt1>
      <a:dk2>
        <a:srgbClr val="44546A"/>
      </a:dk2>
      <a:lt2>
        <a:srgbClr val="E7E6E6"/>
      </a:lt2>
      <a:accent1>
        <a:srgbClr val="024D7C"/>
      </a:accent1>
      <a:accent2>
        <a:srgbClr val="77C4D5"/>
      </a:accent2>
      <a:accent3>
        <a:srgbClr val="D23138"/>
      </a:accent3>
      <a:accent4>
        <a:srgbClr val="FDCE07"/>
      </a:accent4>
      <a:accent5>
        <a:srgbClr val="BABF33"/>
      </a:accent5>
      <a:accent6>
        <a:srgbClr val="E27F26"/>
      </a:accent6>
      <a:hlink>
        <a:srgbClr val="4E82A3"/>
      </a:hlink>
      <a:folHlink>
        <a:srgbClr val="024D7C"/>
      </a:folHlink>
    </a:clrScheme>
    <a:fontScheme name="SOA">
      <a:majorFont>
        <a:latin typeface="Calibri"/>
        <a:ea typeface=""/>
        <a:cs typeface=""/>
      </a:majorFont>
      <a:minorFont>
        <a:latin typeface="Calibri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8FE2A-5E52-4EA3-89E7-6DCAEF06492E}">
  <dimension ref="A7:L67"/>
  <sheetViews>
    <sheetView tabSelected="1" topLeftCell="A14" workbookViewId="0">
      <selection activeCell="K67" sqref="K67"/>
    </sheetView>
  </sheetViews>
  <sheetFormatPr defaultRowHeight="14.4" x14ac:dyDescent="0.3"/>
  <cols>
    <col min="1" max="1" width="37.44140625" bestFit="1" customWidth="1"/>
    <col min="2" max="2" width="80.5546875" bestFit="1" customWidth="1"/>
    <col min="3" max="3" width="38.44140625" customWidth="1"/>
    <col min="4" max="4" width="36.44140625" customWidth="1"/>
    <col min="5" max="5" width="12.21875" hidden="1" customWidth="1"/>
    <col min="6" max="6" width="12.33203125" hidden="1" customWidth="1"/>
    <col min="7" max="7" width="16.5546875" hidden="1" customWidth="1"/>
    <col min="8" max="8" width="16.6640625" hidden="1" customWidth="1"/>
    <col min="9" max="9" width="14.109375" hidden="1" customWidth="1"/>
    <col min="10" max="10" width="14.44140625" hidden="1" customWidth="1"/>
  </cols>
  <sheetData>
    <row r="7" spans="1:2" x14ac:dyDescent="0.3">
      <c r="A7" s="3"/>
    </row>
    <row r="10" spans="1:2" ht="18" x14ac:dyDescent="0.35">
      <c r="A10" s="4">
        <v>2024</v>
      </c>
    </row>
    <row r="11" spans="1:2" ht="18" x14ac:dyDescent="0.35">
      <c r="A11" s="4" t="s">
        <v>160</v>
      </c>
      <c r="B11" s="6"/>
    </row>
    <row r="12" spans="1:2" ht="18" x14ac:dyDescent="0.35">
      <c r="A12" s="5" t="s">
        <v>159</v>
      </c>
      <c r="B12" s="6" t="s">
        <v>161</v>
      </c>
    </row>
    <row r="14" spans="1:2" ht="93" customHeight="1" x14ac:dyDescent="0.3">
      <c r="A14" s="8" t="s">
        <v>162</v>
      </c>
      <c r="B14" s="8"/>
    </row>
    <row r="17" spans="1:12" x14ac:dyDescent="0.3">
      <c r="A17" s="2" t="s">
        <v>0</v>
      </c>
      <c r="B17" s="2" t="s">
        <v>1</v>
      </c>
      <c r="C17" s="2" t="s">
        <v>2</v>
      </c>
      <c r="D17" s="2" t="s">
        <v>124</v>
      </c>
      <c r="E17" s="2" t="s">
        <v>163</v>
      </c>
      <c r="F17" s="2" t="s">
        <v>164</v>
      </c>
      <c r="G17" s="2" t="s">
        <v>165</v>
      </c>
      <c r="H17" s="2" t="s">
        <v>166</v>
      </c>
      <c r="I17" s="2" t="s">
        <v>167</v>
      </c>
      <c r="J17" s="2" t="s">
        <v>168</v>
      </c>
      <c r="K17" s="2" t="s">
        <v>176</v>
      </c>
    </row>
    <row r="18" spans="1:12" x14ac:dyDescent="0.3">
      <c r="A18" t="s">
        <v>3</v>
      </c>
      <c r="B18" t="s">
        <v>4</v>
      </c>
      <c r="C18" t="s">
        <v>5</v>
      </c>
      <c r="D18" s="1" t="s">
        <v>125</v>
      </c>
      <c r="E18" s="7">
        <f>VALUE(LEFT(C18, FIND("-", C18) - 1))</f>
        <v>2</v>
      </c>
      <c r="F18">
        <f>VALUE(MID(C18, FIND("-", C18) + 1, FIND("%", C18) - FIND("-", C18) - 1))</f>
        <v>5</v>
      </c>
      <c r="G18">
        <f>VALUE(MID(D18, FIND("Č", D18) + 1, FIND("-", D18) - FIND("Č", D18) - 1))</f>
        <v>90</v>
      </c>
      <c r="H18">
        <f>VALUE(MID(D18, FIND("-", D18) + 2, LEN(D18) - FIND("-", D18) - 9))</f>
        <v>345</v>
      </c>
      <c r="I18" s="7">
        <f>E18/100</f>
        <v>0.02</v>
      </c>
      <c r="J18" s="7">
        <f>F18/100</f>
        <v>0.05</v>
      </c>
      <c r="K18" t="s">
        <v>177</v>
      </c>
    </row>
    <row r="19" spans="1:12" x14ac:dyDescent="0.3">
      <c r="A19" t="s">
        <v>6</v>
      </c>
      <c r="B19" t="s">
        <v>7</v>
      </c>
      <c r="C19" t="s">
        <v>8</v>
      </c>
      <c r="D19" s="1" t="s">
        <v>126</v>
      </c>
      <c r="E19">
        <f t="shared" ref="E19:E67" si="0">VALUE(LEFT(C19, FIND("-", C19) - 1))</f>
        <v>3</v>
      </c>
      <c r="F19">
        <f t="shared" ref="F19:F67" si="1">VALUE(MID(C19, FIND("-", C19) + 1, FIND("%", C19) - FIND("-", C19) - 1))</f>
        <v>6</v>
      </c>
      <c r="G19">
        <f t="shared" ref="G19:G67" si="2">VALUE(MID(D19, FIND("Č", D19) + 1, FIND("-", D19) - FIND("Č", D19) - 1))</f>
        <v>35</v>
      </c>
      <c r="H19">
        <v>175</v>
      </c>
      <c r="I19" s="7">
        <f t="shared" ref="I19:I67" si="3">E19/100</f>
        <v>0.03</v>
      </c>
      <c r="J19" s="7">
        <f t="shared" ref="J19:J67" si="4">F19/100</f>
        <v>0.06</v>
      </c>
      <c r="K19" t="s">
        <v>178</v>
      </c>
    </row>
    <row r="20" spans="1:12" x14ac:dyDescent="0.3">
      <c r="A20" t="s">
        <v>9</v>
      </c>
      <c r="B20" t="s">
        <v>10</v>
      </c>
      <c r="C20" t="s">
        <v>11</v>
      </c>
      <c r="D20" s="1" t="s">
        <v>127</v>
      </c>
      <c r="E20">
        <v>0</v>
      </c>
      <c r="F20">
        <v>50</v>
      </c>
      <c r="G20">
        <f t="shared" si="2"/>
        <v>870</v>
      </c>
      <c r="H20">
        <v>3485</v>
      </c>
      <c r="I20" s="7">
        <f t="shared" si="3"/>
        <v>0</v>
      </c>
      <c r="J20" s="7">
        <f t="shared" si="4"/>
        <v>0.5</v>
      </c>
      <c r="K20" t="s">
        <v>178</v>
      </c>
    </row>
    <row r="21" spans="1:12" x14ac:dyDescent="0.3">
      <c r="A21" t="s">
        <v>12</v>
      </c>
      <c r="B21" t="s">
        <v>13</v>
      </c>
      <c r="C21" t="s">
        <v>14</v>
      </c>
      <c r="D21" s="1" t="s">
        <v>128</v>
      </c>
      <c r="E21">
        <f t="shared" si="0"/>
        <v>5</v>
      </c>
      <c r="F21">
        <f t="shared" si="1"/>
        <v>10</v>
      </c>
      <c r="G21">
        <f t="shared" si="2"/>
        <v>175</v>
      </c>
      <c r="H21">
        <v>870</v>
      </c>
      <c r="I21" s="7">
        <f t="shared" si="3"/>
        <v>0.05</v>
      </c>
      <c r="J21" s="7">
        <f t="shared" si="4"/>
        <v>0.1</v>
      </c>
      <c r="K21" t="s">
        <v>177</v>
      </c>
    </row>
    <row r="22" spans="1:12" x14ac:dyDescent="0.3">
      <c r="A22" t="s">
        <v>15</v>
      </c>
      <c r="B22" t="s">
        <v>16</v>
      </c>
      <c r="C22" t="s">
        <v>17</v>
      </c>
      <c r="D22" s="1" t="s">
        <v>129</v>
      </c>
      <c r="E22">
        <f t="shared" si="0"/>
        <v>3</v>
      </c>
      <c r="F22">
        <f t="shared" si="1"/>
        <v>5</v>
      </c>
      <c r="G22">
        <f t="shared" si="2"/>
        <v>50</v>
      </c>
      <c r="H22">
        <v>175</v>
      </c>
      <c r="I22" s="7">
        <f t="shared" si="3"/>
        <v>0.03</v>
      </c>
      <c r="J22" s="7">
        <f t="shared" si="4"/>
        <v>0.05</v>
      </c>
      <c r="K22" t="s">
        <v>179</v>
      </c>
      <c r="L22" t="s">
        <v>182</v>
      </c>
    </row>
    <row r="23" spans="1:12" x14ac:dyDescent="0.3">
      <c r="A23" t="s">
        <v>18</v>
      </c>
      <c r="B23" t="s">
        <v>19</v>
      </c>
      <c r="C23" t="s">
        <v>20</v>
      </c>
      <c r="D23" s="1" t="s">
        <v>130</v>
      </c>
      <c r="E23">
        <f t="shared" si="0"/>
        <v>2</v>
      </c>
      <c r="F23">
        <f t="shared" si="1"/>
        <v>4</v>
      </c>
      <c r="G23">
        <f t="shared" si="2"/>
        <v>10</v>
      </c>
      <c r="H23">
        <v>35</v>
      </c>
      <c r="I23" s="7">
        <f t="shared" si="3"/>
        <v>0.02</v>
      </c>
      <c r="J23" s="7">
        <f t="shared" si="4"/>
        <v>0.04</v>
      </c>
      <c r="K23" t="s">
        <v>178</v>
      </c>
    </row>
    <row r="24" spans="1:12" x14ac:dyDescent="0.3">
      <c r="A24" t="s">
        <v>21</v>
      </c>
      <c r="B24" t="s">
        <v>22</v>
      </c>
      <c r="C24" t="s">
        <v>14</v>
      </c>
      <c r="D24" s="1" t="s">
        <v>131</v>
      </c>
      <c r="E24">
        <f t="shared" si="0"/>
        <v>5</v>
      </c>
      <c r="F24">
        <f t="shared" si="1"/>
        <v>10</v>
      </c>
      <c r="G24">
        <f t="shared" si="2"/>
        <v>175</v>
      </c>
      <c r="H24">
        <v>870</v>
      </c>
      <c r="I24" s="7">
        <f t="shared" si="3"/>
        <v>0.05</v>
      </c>
      <c r="J24" s="7">
        <f t="shared" si="4"/>
        <v>0.1</v>
      </c>
      <c r="K24" t="s">
        <v>178</v>
      </c>
    </row>
    <row r="25" spans="1:12" x14ac:dyDescent="0.3">
      <c r="A25" t="s">
        <v>23</v>
      </c>
      <c r="B25" t="s">
        <v>24</v>
      </c>
      <c r="C25" t="s">
        <v>25</v>
      </c>
      <c r="D25" s="1" t="s">
        <v>132</v>
      </c>
      <c r="E25">
        <f t="shared" si="0"/>
        <v>3</v>
      </c>
      <c r="F25">
        <f t="shared" si="1"/>
        <v>8</v>
      </c>
      <c r="G25">
        <f t="shared" si="2"/>
        <v>90</v>
      </c>
      <c r="H25">
        <v>345</v>
      </c>
      <c r="I25" s="7">
        <f t="shared" si="3"/>
        <v>0.03</v>
      </c>
      <c r="J25" s="7">
        <f t="shared" si="4"/>
        <v>0.08</v>
      </c>
      <c r="K25" t="s">
        <v>179</v>
      </c>
    </row>
    <row r="26" spans="1:12" x14ac:dyDescent="0.3">
      <c r="A26" t="s">
        <v>26</v>
      </c>
      <c r="B26" t="s">
        <v>27</v>
      </c>
      <c r="C26" t="s">
        <v>28</v>
      </c>
      <c r="D26" s="1" t="s">
        <v>133</v>
      </c>
      <c r="E26">
        <f t="shared" si="0"/>
        <v>2</v>
      </c>
      <c r="F26">
        <f t="shared" si="1"/>
        <v>4</v>
      </c>
      <c r="G26">
        <f t="shared" si="2"/>
        <v>90</v>
      </c>
      <c r="H26">
        <v>345</v>
      </c>
      <c r="I26" s="7">
        <f t="shared" si="3"/>
        <v>0.02</v>
      </c>
      <c r="J26" s="7">
        <f t="shared" si="4"/>
        <v>0.04</v>
      </c>
      <c r="K26" t="s">
        <v>179</v>
      </c>
      <c r="L26" t="s">
        <v>183</v>
      </c>
    </row>
    <row r="27" spans="1:12" x14ac:dyDescent="0.3">
      <c r="A27" t="s">
        <v>29</v>
      </c>
      <c r="B27" t="s">
        <v>30</v>
      </c>
      <c r="C27" t="s">
        <v>31</v>
      </c>
      <c r="D27" s="1" t="s">
        <v>134</v>
      </c>
      <c r="E27">
        <f t="shared" si="0"/>
        <v>2</v>
      </c>
      <c r="F27">
        <f t="shared" si="1"/>
        <v>4</v>
      </c>
      <c r="G27">
        <f t="shared" si="2"/>
        <v>20</v>
      </c>
      <c r="H27">
        <v>85</v>
      </c>
      <c r="I27" s="7">
        <f t="shared" si="3"/>
        <v>0.02</v>
      </c>
      <c r="J27" s="7">
        <f t="shared" si="4"/>
        <v>0.04</v>
      </c>
      <c r="K27" t="s">
        <v>178</v>
      </c>
    </row>
    <row r="28" spans="1:12" x14ac:dyDescent="0.3">
      <c r="A28" t="s">
        <v>32</v>
      </c>
      <c r="B28" t="s">
        <v>33</v>
      </c>
      <c r="C28" t="s">
        <v>34</v>
      </c>
      <c r="D28" s="1" t="s">
        <v>135</v>
      </c>
      <c r="E28">
        <f t="shared" si="0"/>
        <v>2</v>
      </c>
      <c r="F28">
        <f t="shared" si="1"/>
        <v>8</v>
      </c>
      <c r="G28">
        <f t="shared" si="2"/>
        <v>20</v>
      </c>
      <c r="H28">
        <v>85</v>
      </c>
      <c r="I28" s="7">
        <f t="shared" si="3"/>
        <v>0.02</v>
      </c>
      <c r="J28" s="7">
        <f t="shared" si="4"/>
        <v>0.08</v>
      </c>
      <c r="K28" t="s">
        <v>179</v>
      </c>
      <c r="L28" t="s">
        <v>181</v>
      </c>
    </row>
    <row r="29" spans="1:12" x14ac:dyDescent="0.3">
      <c r="A29" t="s">
        <v>35</v>
      </c>
      <c r="B29" t="s">
        <v>36</v>
      </c>
      <c r="C29" t="s">
        <v>28</v>
      </c>
      <c r="D29" s="1" t="s">
        <v>136</v>
      </c>
      <c r="E29">
        <f t="shared" si="0"/>
        <v>2</v>
      </c>
      <c r="F29">
        <f t="shared" si="1"/>
        <v>4</v>
      </c>
      <c r="G29">
        <f t="shared" si="2"/>
        <v>90</v>
      </c>
      <c r="H29">
        <v>34</v>
      </c>
      <c r="I29" s="7">
        <f t="shared" si="3"/>
        <v>0.02</v>
      </c>
      <c r="J29" s="7">
        <f t="shared" si="4"/>
        <v>0.04</v>
      </c>
      <c r="K29" t="s">
        <v>180</v>
      </c>
      <c r="L29" t="s">
        <v>184</v>
      </c>
    </row>
    <row r="30" spans="1:12" x14ac:dyDescent="0.3">
      <c r="A30" t="s">
        <v>37</v>
      </c>
      <c r="B30" t="s">
        <v>38</v>
      </c>
      <c r="C30" t="s">
        <v>39</v>
      </c>
      <c r="D30" s="1" t="s">
        <v>137</v>
      </c>
      <c r="E30">
        <f t="shared" si="0"/>
        <v>2</v>
      </c>
      <c r="F30">
        <f t="shared" si="1"/>
        <v>3</v>
      </c>
      <c r="G30">
        <f t="shared" si="2"/>
        <v>90</v>
      </c>
      <c r="H30">
        <v>345</v>
      </c>
      <c r="I30" s="7">
        <f t="shared" si="3"/>
        <v>0.02</v>
      </c>
      <c r="J30" s="7">
        <f t="shared" si="4"/>
        <v>0.03</v>
      </c>
      <c r="K30" t="s">
        <v>178</v>
      </c>
    </row>
    <row r="31" spans="1:12" x14ac:dyDescent="0.3">
      <c r="A31" t="s">
        <v>40</v>
      </c>
      <c r="B31" t="s">
        <v>41</v>
      </c>
      <c r="C31" t="s">
        <v>42</v>
      </c>
      <c r="D31" s="1" t="s">
        <v>130</v>
      </c>
      <c r="E31">
        <f t="shared" si="0"/>
        <v>3</v>
      </c>
      <c r="F31">
        <f t="shared" si="1"/>
        <v>5</v>
      </c>
      <c r="G31">
        <f t="shared" si="2"/>
        <v>10</v>
      </c>
      <c r="H31">
        <v>35</v>
      </c>
      <c r="I31" s="7">
        <f t="shared" si="3"/>
        <v>0.03</v>
      </c>
      <c r="J31" s="7">
        <f t="shared" si="4"/>
        <v>0.05</v>
      </c>
      <c r="K31" t="s">
        <v>178</v>
      </c>
    </row>
    <row r="32" spans="1:12" x14ac:dyDescent="0.3">
      <c r="A32" t="s">
        <v>43</v>
      </c>
      <c r="B32" t="s">
        <v>44</v>
      </c>
      <c r="C32" t="s">
        <v>28</v>
      </c>
      <c r="D32" s="1" t="s">
        <v>138</v>
      </c>
      <c r="E32">
        <f t="shared" si="0"/>
        <v>2</v>
      </c>
      <c r="F32">
        <f t="shared" si="1"/>
        <v>4</v>
      </c>
      <c r="G32">
        <f t="shared" si="2"/>
        <v>85</v>
      </c>
      <c r="H32">
        <v>175</v>
      </c>
      <c r="I32" s="7">
        <f t="shared" si="3"/>
        <v>0.02</v>
      </c>
      <c r="J32" s="7">
        <f t="shared" si="4"/>
        <v>0.04</v>
      </c>
      <c r="K32" t="s">
        <v>178</v>
      </c>
    </row>
    <row r="33" spans="1:12" x14ac:dyDescent="0.3">
      <c r="A33" t="s">
        <v>45</v>
      </c>
      <c r="B33" t="s">
        <v>46</v>
      </c>
      <c r="C33" t="s">
        <v>47</v>
      </c>
      <c r="D33" s="1" t="s">
        <v>139</v>
      </c>
      <c r="E33">
        <f t="shared" si="0"/>
        <v>5</v>
      </c>
      <c r="F33">
        <f t="shared" si="1"/>
        <v>10</v>
      </c>
      <c r="G33">
        <f t="shared" si="2"/>
        <v>90</v>
      </c>
      <c r="H33">
        <v>345</v>
      </c>
      <c r="I33" s="7">
        <f t="shared" si="3"/>
        <v>0.05</v>
      </c>
      <c r="J33" s="7">
        <f t="shared" si="4"/>
        <v>0.1</v>
      </c>
      <c r="K33" t="s">
        <v>180</v>
      </c>
      <c r="L33" t="s">
        <v>185</v>
      </c>
    </row>
    <row r="34" spans="1:12" x14ac:dyDescent="0.3">
      <c r="A34" t="s">
        <v>48</v>
      </c>
      <c r="B34" t="s">
        <v>49</v>
      </c>
      <c r="C34" t="s">
        <v>47</v>
      </c>
      <c r="D34" s="1" t="s">
        <v>131</v>
      </c>
      <c r="E34">
        <f t="shared" si="0"/>
        <v>5</v>
      </c>
      <c r="F34">
        <f t="shared" si="1"/>
        <v>10</v>
      </c>
      <c r="G34">
        <f t="shared" si="2"/>
        <v>175</v>
      </c>
      <c r="H34">
        <v>870</v>
      </c>
      <c r="I34" s="7">
        <f t="shared" si="3"/>
        <v>0.05</v>
      </c>
      <c r="J34" s="7">
        <f t="shared" si="4"/>
        <v>0.1</v>
      </c>
      <c r="K34" t="s">
        <v>178</v>
      </c>
    </row>
    <row r="35" spans="1:12" x14ac:dyDescent="0.3">
      <c r="A35" t="s">
        <v>50</v>
      </c>
      <c r="B35" t="s">
        <v>51</v>
      </c>
      <c r="C35" t="s">
        <v>42</v>
      </c>
      <c r="D35" s="1" t="s">
        <v>140</v>
      </c>
      <c r="E35">
        <f t="shared" si="0"/>
        <v>3</v>
      </c>
      <c r="F35">
        <f t="shared" si="1"/>
        <v>5</v>
      </c>
      <c r="G35">
        <f t="shared" si="2"/>
        <v>20</v>
      </c>
      <c r="H35">
        <v>85</v>
      </c>
      <c r="I35" s="7">
        <f t="shared" si="3"/>
        <v>0.03</v>
      </c>
      <c r="J35" s="7">
        <f t="shared" si="4"/>
        <v>0.05</v>
      </c>
      <c r="K35" t="s">
        <v>178</v>
      </c>
    </row>
    <row r="36" spans="1:12" x14ac:dyDescent="0.3">
      <c r="A36" t="s">
        <v>52</v>
      </c>
      <c r="B36" t="s">
        <v>53</v>
      </c>
      <c r="C36" t="s">
        <v>54</v>
      </c>
      <c r="D36" s="1" t="s">
        <v>130</v>
      </c>
      <c r="E36">
        <f t="shared" si="0"/>
        <v>2</v>
      </c>
      <c r="F36">
        <f t="shared" si="1"/>
        <v>5</v>
      </c>
      <c r="G36">
        <f t="shared" si="2"/>
        <v>10</v>
      </c>
      <c r="H36">
        <v>35</v>
      </c>
      <c r="I36" s="7">
        <f t="shared" si="3"/>
        <v>0.02</v>
      </c>
      <c r="J36" s="7">
        <f t="shared" si="4"/>
        <v>0.05</v>
      </c>
      <c r="K36" t="s">
        <v>186</v>
      </c>
    </row>
    <row r="37" spans="1:12" x14ac:dyDescent="0.3">
      <c r="A37" t="s">
        <v>55</v>
      </c>
      <c r="B37" t="s">
        <v>56</v>
      </c>
      <c r="C37" t="s">
        <v>57</v>
      </c>
      <c r="D37" s="1" t="s">
        <v>141</v>
      </c>
      <c r="E37">
        <f t="shared" si="0"/>
        <v>3</v>
      </c>
      <c r="F37">
        <f t="shared" si="1"/>
        <v>6</v>
      </c>
      <c r="G37">
        <f t="shared" si="2"/>
        <v>175</v>
      </c>
      <c r="H37">
        <v>870</v>
      </c>
      <c r="I37" s="7">
        <f t="shared" si="3"/>
        <v>0.03</v>
      </c>
      <c r="J37" s="7">
        <f t="shared" si="4"/>
        <v>0.06</v>
      </c>
      <c r="K37" t="s">
        <v>178</v>
      </c>
    </row>
    <row r="38" spans="1:12" x14ac:dyDescent="0.3">
      <c r="A38" t="s">
        <v>58</v>
      </c>
      <c r="B38" t="s">
        <v>59</v>
      </c>
      <c r="C38" t="s">
        <v>28</v>
      </c>
      <c r="D38" s="1" t="s">
        <v>130</v>
      </c>
      <c r="E38">
        <f t="shared" si="0"/>
        <v>2</v>
      </c>
      <c r="F38">
        <f t="shared" si="1"/>
        <v>4</v>
      </c>
      <c r="G38">
        <f t="shared" si="2"/>
        <v>10</v>
      </c>
      <c r="H38">
        <v>35</v>
      </c>
      <c r="I38" s="7">
        <f t="shared" si="3"/>
        <v>0.02</v>
      </c>
      <c r="J38" s="7">
        <f t="shared" si="4"/>
        <v>0.04</v>
      </c>
      <c r="K38" t="s">
        <v>178</v>
      </c>
    </row>
    <row r="39" spans="1:12" x14ac:dyDescent="0.3">
      <c r="A39" t="s">
        <v>60</v>
      </c>
      <c r="B39" t="s">
        <v>61</v>
      </c>
      <c r="C39" t="s">
        <v>57</v>
      </c>
      <c r="D39" s="1" t="s">
        <v>142</v>
      </c>
      <c r="E39">
        <f t="shared" si="0"/>
        <v>3</v>
      </c>
      <c r="F39">
        <f t="shared" si="1"/>
        <v>6</v>
      </c>
      <c r="G39">
        <f t="shared" si="2"/>
        <v>90</v>
      </c>
      <c r="H39">
        <f t="shared" ref="H39:H47" si="5">VALUE(MID(D39, FIND("-", D39) + 2, LEN(D39) - FIND("-", D39) - 9))</f>
        <v>345</v>
      </c>
      <c r="I39" s="7">
        <f t="shared" si="3"/>
        <v>0.03</v>
      </c>
      <c r="J39" s="7">
        <f t="shared" si="4"/>
        <v>0.06</v>
      </c>
      <c r="K39" t="s">
        <v>178</v>
      </c>
    </row>
    <row r="40" spans="1:12" x14ac:dyDescent="0.3">
      <c r="A40" t="s">
        <v>62</v>
      </c>
      <c r="B40" t="s">
        <v>63</v>
      </c>
      <c r="C40" t="s">
        <v>28</v>
      </c>
      <c r="D40" s="1" t="s">
        <v>143</v>
      </c>
      <c r="E40">
        <f t="shared" si="0"/>
        <v>2</v>
      </c>
      <c r="F40">
        <f t="shared" si="1"/>
        <v>4</v>
      </c>
      <c r="G40">
        <f t="shared" si="2"/>
        <v>10</v>
      </c>
      <c r="H40">
        <f t="shared" si="5"/>
        <v>35</v>
      </c>
      <c r="I40" s="7">
        <f t="shared" si="3"/>
        <v>0.02</v>
      </c>
      <c r="J40" s="7">
        <f t="shared" si="4"/>
        <v>0.04</v>
      </c>
      <c r="K40" t="s">
        <v>178</v>
      </c>
    </row>
    <row r="41" spans="1:12" x14ac:dyDescent="0.3">
      <c r="A41" t="s">
        <v>64</v>
      </c>
      <c r="B41" t="s">
        <v>65</v>
      </c>
      <c r="C41" t="s">
        <v>39</v>
      </c>
      <c r="D41" s="1" t="s">
        <v>144</v>
      </c>
      <c r="E41">
        <f t="shared" si="0"/>
        <v>2</v>
      </c>
      <c r="F41">
        <f t="shared" si="1"/>
        <v>3</v>
      </c>
      <c r="G41">
        <f t="shared" si="2"/>
        <v>10</v>
      </c>
      <c r="H41">
        <v>35</v>
      </c>
      <c r="I41" s="7">
        <f t="shared" si="3"/>
        <v>0.02</v>
      </c>
      <c r="J41" s="7">
        <f t="shared" si="4"/>
        <v>0.03</v>
      </c>
      <c r="K41" t="s">
        <v>178</v>
      </c>
    </row>
    <row r="42" spans="1:12" x14ac:dyDescent="0.3">
      <c r="A42" t="s">
        <v>66</v>
      </c>
      <c r="B42" t="s">
        <v>67</v>
      </c>
      <c r="C42" t="s">
        <v>28</v>
      </c>
      <c r="D42" s="1" t="s">
        <v>144</v>
      </c>
      <c r="E42">
        <f t="shared" si="0"/>
        <v>2</v>
      </c>
      <c r="F42">
        <f t="shared" si="1"/>
        <v>4</v>
      </c>
      <c r="G42">
        <f t="shared" si="2"/>
        <v>10</v>
      </c>
      <c r="H42">
        <v>35</v>
      </c>
      <c r="I42" s="7">
        <f t="shared" si="3"/>
        <v>0.02</v>
      </c>
      <c r="J42" s="7">
        <f t="shared" si="4"/>
        <v>0.04</v>
      </c>
      <c r="K42" t="s">
        <v>179</v>
      </c>
    </row>
    <row r="43" spans="1:12" x14ac:dyDescent="0.3">
      <c r="A43" t="s">
        <v>68</v>
      </c>
      <c r="B43" t="s">
        <v>69</v>
      </c>
      <c r="C43" t="s">
        <v>28</v>
      </c>
      <c r="D43" s="1" t="s">
        <v>145</v>
      </c>
      <c r="E43">
        <f t="shared" si="0"/>
        <v>2</v>
      </c>
      <c r="F43">
        <f t="shared" si="1"/>
        <v>4</v>
      </c>
      <c r="G43">
        <f t="shared" si="2"/>
        <v>20</v>
      </c>
      <c r="H43">
        <v>85</v>
      </c>
      <c r="I43" s="7">
        <f t="shared" si="3"/>
        <v>0.02</v>
      </c>
      <c r="J43" s="7">
        <f t="shared" si="4"/>
        <v>0.04</v>
      </c>
      <c r="K43" t="s">
        <v>178</v>
      </c>
    </row>
    <row r="44" spans="1:12" x14ac:dyDescent="0.3">
      <c r="A44" t="s">
        <v>70</v>
      </c>
      <c r="B44" t="s">
        <v>71</v>
      </c>
      <c r="C44" t="s">
        <v>42</v>
      </c>
      <c r="D44" s="1" t="s">
        <v>146</v>
      </c>
      <c r="E44">
        <f t="shared" si="0"/>
        <v>3</v>
      </c>
      <c r="F44">
        <f t="shared" si="1"/>
        <v>5</v>
      </c>
      <c r="G44">
        <f t="shared" si="2"/>
        <v>10</v>
      </c>
      <c r="H44">
        <v>35</v>
      </c>
      <c r="I44" s="7">
        <f t="shared" si="3"/>
        <v>0.03</v>
      </c>
      <c r="J44" s="7">
        <f t="shared" si="4"/>
        <v>0.05</v>
      </c>
      <c r="K44" t="s">
        <v>187</v>
      </c>
    </row>
    <row r="45" spans="1:12" x14ac:dyDescent="0.3">
      <c r="A45" t="s">
        <v>72</v>
      </c>
      <c r="B45" t="s">
        <v>73</v>
      </c>
      <c r="C45" t="s">
        <v>74</v>
      </c>
      <c r="D45" s="1" t="s">
        <v>147</v>
      </c>
      <c r="E45">
        <f t="shared" si="0"/>
        <v>3</v>
      </c>
      <c r="F45">
        <f t="shared" si="1"/>
        <v>8</v>
      </c>
      <c r="G45">
        <f t="shared" si="2"/>
        <v>20</v>
      </c>
      <c r="H45">
        <v>85</v>
      </c>
      <c r="I45" s="7">
        <f t="shared" si="3"/>
        <v>0.03</v>
      </c>
      <c r="J45" s="7">
        <f t="shared" si="4"/>
        <v>0.08</v>
      </c>
      <c r="K45" t="s">
        <v>179</v>
      </c>
    </row>
    <row r="46" spans="1:12" x14ac:dyDescent="0.3">
      <c r="A46" t="s">
        <v>75</v>
      </c>
      <c r="B46" t="s">
        <v>76</v>
      </c>
      <c r="C46" t="s">
        <v>54</v>
      </c>
      <c r="D46" s="1" t="s">
        <v>135</v>
      </c>
      <c r="E46">
        <f t="shared" si="0"/>
        <v>2</v>
      </c>
      <c r="F46">
        <f t="shared" si="1"/>
        <v>5</v>
      </c>
      <c r="G46">
        <f t="shared" si="2"/>
        <v>20</v>
      </c>
      <c r="H46">
        <v>85</v>
      </c>
      <c r="I46" s="7">
        <f t="shared" si="3"/>
        <v>0.02</v>
      </c>
      <c r="J46" s="7">
        <f t="shared" si="4"/>
        <v>0.05</v>
      </c>
      <c r="K46" t="s">
        <v>179</v>
      </c>
    </row>
    <row r="47" spans="1:12" x14ac:dyDescent="0.3">
      <c r="A47" t="s">
        <v>77</v>
      </c>
      <c r="B47" t="s">
        <v>78</v>
      </c>
      <c r="C47" t="s">
        <v>28</v>
      </c>
      <c r="D47" s="1" t="s">
        <v>148</v>
      </c>
      <c r="E47">
        <f t="shared" si="0"/>
        <v>2</v>
      </c>
      <c r="F47">
        <f t="shared" si="1"/>
        <v>4</v>
      </c>
      <c r="G47">
        <f t="shared" si="2"/>
        <v>90</v>
      </c>
      <c r="H47">
        <f t="shared" si="5"/>
        <v>345</v>
      </c>
      <c r="I47" s="7">
        <f t="shared" si="3"/>
        <v>0.02</v>
      </c>
      <c r="J47" s="7">
        <f t="shared" si="4"/>
        <v>0.04</v>
      </c>
      <c r="K47" t="s">
        <v>178</v>
      </c>
    </row>
    <row r="48" spans="1:12" x14ac:dyDescent="0.3">
      <c r="A48" t="s">
        <v>79</v>
      </c>
      <c r="B48" t="s">
        <v>80</v>
      </c>
      <c r="C48" t="s">
        <v>57</v>
      </c>
      <c r="D48" s="1" t="s">
        <v>149</v>
      </c>
      <c r="E48">
        <f t="shared" si="0"/>
        <v>3</v>
      </c>
      <c r="F48">
        <f t="shared" si="1"/>
        <v>6</v>
      </c>
      <c r="G48">
        <f t="shared" si="2"/>
        <v>90</v>
      </c>
      <c r="H48">
        <v>345</v>
      </c>
      <c r="I48" s="7">
        <f t="shared" si="3"/>
        <v>0.03</v>
      </c>
      <c r="J48" s="7">
        <f t="shared" si="4"/>
        <v>0.06</v>
      </c>
      <c r="K48" t="s">
        <v>178</v>
      </c>
    </row>
    <row r="49" spans="1:11" x14ac:dyDescent="0.3">
      <c r="A49" t="s">
        <v>81</v>
      </c>
      <c r="B49" t="s">
        <v>82</v>
      </c>
      <c r="C49" t="s">
        <v>28</v>
      </c>
      <c r="D49" s="1" t="s">
        <v>144</v>
      </c>
      <c r="E49">
        <f t="shared" si="0"/>
        <v>2</v>
      </c>
      <c r="F49">
        <f t="shared" si="1"/>
        <v>4</v>
      </c>
      <c r="G49">
        <f t="shared" si="2"/>
        <v>10</v>
      </c>
      <c r="H49">
        <v>35</v>
      </c>
      <c r="I49" s="7">
        <f t="shared" si="3"/>
        <v>0.02</v>
      </c>
      <c r="J49" s="7">
        <f t="shared" si="4"/>
        <v>0.04</v>
      </c>
      <c r="K49" t="s">
        <v>178</v>
      </c>
    </row>
    <row r="50" spans="1:11" x14ac:dyDescent="0.3">
      <c r="A50" t="s">
        <v>83</v>
      </c>
      <c r="B50" t="s">
        <v>84</v>
      </c>
      <c r="C50" t="s">
        <v>42</v>
      </c>
      <c r="D50" s="1" t="s">
        <v>132</v>
      </c>
      <c r="E50">
        <f t="shared" si="0"/>
        <v>3</v>
      </c>
      <c r="F50">
        <f t="shared" si="1"/>
        <v>5</v>
      </c>
      <c r="G50">
        <f t="shared" si="2"/>
        <v>90</v>
      </c>
      <c r="H50">
        <v>345</v>
      </c>
      <c r="I50" s="7">
        <f t="shared" si="3"/>
        <v>0.03</v>
      </c>
      <c r="J50" s="7">
        <f t="shared" si="4"/>
        <v>0.05</v>
      </c>
      <c r="K50" t="s">
        <v>179</v>
      </c>
    </row>
    <row r="51" spans="1:11" x14ac:dyDescent="0.3">
      <c r="A51" t="s">
        <v>85</v>
      </c>
      <c r="B51" t="s">
        <v>86</v>
      </c>
      <c r="C51" t="s">
        <v>28</v>
      </c>
      <c r="D51" s="1" t="s">
        <v>147</v>
      </c>
      <c r="E51">
        <f t="shared" si="0"/>
        <v>2</v>
      </c>
      <c r="F51">
        <f t="shared" si="1"/>
        <v>4</v>
      </c>
      <c r="G51">
        <f t="shared" si="2"/>
        <v>20</v>
      </c>
      <c r="H51">
        <v>85</v>
      </c>
      <c r="I51" s="7">
        <f t="shared" si="3"/>
        <v>0.02</v>
      </c>
      <c r="J51" s="7">
        <f t="shared" si="4"/>
        <v>0.04</v>
      </c>
      <c r="K51" t="s">
        <v>179</v>
      </c>
    </row>
    <row r="52" spans="1:11" x14ac:dyDescent="0.3">
      <c r="A52" t="s">
        <v>87</v>
      </c>
      <c r="B52" t="s">
        <v>88</v>
      </c>
      <c r="C52" t="s">
        <v>47</v>
      </c>
      <c r="D52" s="1" t="s">
        <v>135</v>
      </c>
      <c r="E52">
        <f t="shared" si="0"/>
        <v>5</v>
      </c>
      <c r="F52">
        <f t="shared" si="1"/>
        <v>10</v>
      </c>
      <c r="G52">
        <f t="shared" si="2"/>
        <v>20</v>
      </c>
      <c r="H52">
        <v>85</v>
      </c>
      <c r="I52" s="7">
        <f t="shared" si="3"/>
        <v>0.05</v>
      </c>
      <c r="J52" s="7">
        <f t="shared" si="4"/>
        <v>0.1</v>
      </c>
      <c r="K52" t="s">
        <v>179</v>
      </c>
    </row>
    <row r="53" spans="1:11" x14ac:dyDescent="0.3">
      <c r="A53" t="s">
        <v>89</v>
      </c>
      <c r="B53" t="s">
        <v>90</v>
      </c>
      <c r="C53" t="s">
        <v>57</v>
      </c>
      <c r="D53" s="1" t="s">
        <v>150</v>
      </c>
      <c r="E53">
        <f t="shared" si="0"/>
        <v>3</v>
      </c>
      <c r="F53">
        <f t="shared" si="1"/>
        <v>6</v>
      </c>
      <c r="G53">
        <f t="shared" si="2"/>
        <v>90</v>
      </c>
      <c r="H53">
        <v>345</v>
      </c>
      <c r="I53" s="7">
        <f t="shared" si="3"/>
        <v>0.03</v>
      </c>
      <c r="J53" s="7">
        <f t="shared" si="4"/>
        <v>0.06</v>
      </c>
      <c r="K53" t="s">
        <v>179</v>
      </c>
    </row>
    <row r="54" spans="1:11" x14ac:dyDescent="0.3">
      <c r="A54" t="s">
        <v>91</v>
      </c>
      <c r="B54" t="s">
        <v>92</v>
      </c>
      <c r="C54" t="s">
        <v>93</v>
      </c>
      <c r="D54" s="1" t="s">
        <v>151</v>
      </c>
      <c r="E54">
        <f t="shared" si="0"/>
        <v>5</v>
      </c>
      <c r="F54">
        <f t="shared" si="1"/>
        <v>10</v>
      </c>
      <c r="G54">
        <f t="shared" si="2"/>
        <v>20</v>
      </c>
      <c r="H54">
        <v>85</v>
      </c>
      <c r="I54" s="7">
        <f t="shared" si="3"/>
        <v>0.05</v>
      </c>
      <c r="J54" s="7">
        <f t="shared" si="4"/>
        <v>0.1</v>
      </c>
      <c r="K54" t="s">
        <v>179</v>
      </c>
    </row>
    <row r="55" spans="1:11" x14ac:dyDescent="0.3">
      <c r="A55" t="s">
        <v>94</v>
      </c>
      <c r="B55" t="s">
        <v>95</v>
      </c>
      <c r="C55" t="s">
        <v>28</v>
      </c>
      <c r="D55" s="1" t="s">
        <v>152</v>
      </c>
      <c r="E55">
        <f t="shared" si="0"/>
        <v>2</v>
      </c>
      <c r="F55">
        <f t="shared" si="1"/>
        <v>4</v>
      </c>
      <c r="G55">
        <f t="shared" si="2"/>
        <v>10</v>
      </c>
      <c r="H55">
        <v>35</v>
      </c>
      <c r="I55" s="7">
        <f t="shared" si="3"/>
        <v>0.02</v>
      </c>
      <c r="J55" s="7">
        <f t="shared" si="4"/>
        <v>0.04</v>
      </c>
      <c r="K55" t="s">
        <v>178</v>
      </c>
    </row>
    <row r="56" spans="1:11" x14ac:dyDescent="0.3">
      <c r="A56" t="s">
        <v>96</v>
      </c>
      <c r="B56" t="s">
        <v>97</v>
      </c>
      <c r="C56" t="s">
        <v>57</v>
      </c>
      <c r="D56" s="1" t="s">
        <v>140</v>
      </c>
      <c r="E56">
        <f t="shared" si="0"/>
        <v>3</v>
      </c>
      <c r="F56">
        <f t="shared" si="1"/>
        <v>6</v>
      </c>
      <c r="G56">
        <f t="shared" si="2"/>
        <v>20</v>
      </c>
      <c r="H56">
        <v>85</v>
      </c>
      <c r="I56" s="7">
        <f t="shared" si="3"/>
        <v>0.03</v>
      </c>
      <c r="J56" s="7">
        <f t="shared" si="4"/>
        <v>0.06</v>
      </c>
      <c r="K56" t="s">
        <v>178</v>
      </c>
    </row>
    <row r="57" spans="1:11" x14ac:dyDescent="0.3">
      <c r="A57" t="s">
        <v>98</v>
      </c>
      <c r="B57" t="s">
        <v>99</v>
      </c>
      <c r="C57" t="s">
        <v>42</v>
      </c>
      <c r="D57" s="1" t="s">
        <v>153</v>
      </c>
      <c r="E57">
        <f t="shared" si="0"/>
        <v>3</v>
      </c>
      <c r="F57">
        <f t="shared" si="1"/>
        <v>5</v>
      </c>
      <c r="G57">
        <f t="shared" si="2"/>
        <v>20</v>
      </c>
      <c r="H57">
        <v>85</v>
      </c>
      <c r="I57" s="7">
        <f t="shared" si="3"/>
        <v>0.03</v>
      </c>
      <c r="J57" s="7">
        <f t="shared" si="4"/>
        <v>0.05</v>
      </c>
      <c r="K57" t="s">
        <v>179</v>
      </c>
    </row>
    <row r="58" spans="1:11" x14ac:dyDescent="0.3">
      <c r="A58" t="s">
        <v>100</v>
      </c>
      <c r="B58" t="s">
        <v>101</v>
      </c>
      <c r="C58" t="s">
        <v>74</v>
      </c>
      <c r="D58" s="1" t="s">
        <v>147</v>
      </c>
      <c r="E58">
        <f t="shared" si="0"/>
        <v>3</v>
      </c>
      <c r="F58">
        <f t="shared" si="1"/>
        <v>8</v>
      </c>
      <c r="G58">
        <f t="shared" si="2"/>
        <v>20</v>
      </c>
      <c r="H58">
        <v>85</v>
      </c>
      <c r="I58" s="7">
        <f t="shared" si="3"/>
        <v>0.03</v>
      </c>
      <c r="J58" s="7">
        <f t="shared" si="4"/>
        <v>0.08</v>
      </c>
      <c r="K58" t="s">
        <v>178</v>
      </c>
    </row>
    <row r="59" spans="1:11" x14ac:dyDescent="0.3">
      <c r="A59" t="s">
        <v>102</v>
      </c>
      <c r="B59" t="s">
        <v>103</v>
      </c>
      <c r="C59" t="s">
        <v>28</v>
      </c>
      <c r="D59" s="1" t="s">
        <v>154</v>
      </c>
      <c r="E59">
        <f t="shared" si="0"/>
        <v>2</v>
      </c>
      <c r="F59">
        <f t="shared" si="1"/>
        <v>4</v>
      </c>
      <c r="G59">
        <f t="shared" si="2"/>
        <v>10</v>
      </c>
      <c r="H59">
        <v>35</v>
      </c>
      <c r="I59" s="7">
        <f t="shared" si="3"/>
        <v>0.02</v>
      </c>
      <c r="J59" s="7">
        <f t="shared" si="4"/>
        <v>0.04</v>
      </c>
      <c r="K59" t="s">
        <v>178</v>
      </c>
    </row>
    <row r="60" spans="1:11" x14ac:dyDescent="0.3">
      <c r="A60" t="s">
        <v>104</v>
      </c>
      <c r="B60" t="s">
        <v>105</v>
      </c>
      <c r="C60" t="s">
        <v>28</v>
      </c>
      <c r="D60" s="1" t="s">
        <v>144</v>
      </c>
      <c r="E60">
        <f t="shared" si="0"/>
        <v>2</v>
      </c>
      <c r="F60">
        <f t="shared" si="1"/>
        <v>4</v>
      </c>
      <c r="G60">
        <f t="shared" si="2"/>
        <v>10</v>
      </c>
      <c r="H60">
        <v>35</v>
      </c>
      <c r="I60" s="7">
        <f t="shared" si="3"/>
        <v>0.02</v>
      </c>
      <c r="J60" s="7">
        <f t="shared" si="4"/>
        <v>0.04</v>
      </c>
      <c r="K60" t="s">
        <v>178</v>
      </c>
    </row>
    <row r="61" spans="1:11" x14ac:dyDescent="0.3">
      <c r="A61" t="s">
        <v>106</v>
      </c>
      <c r="B61" t="s">
        <v>107</v>
      </c>
      <c r="C61" t="s">
        <v>28</v>
      </c>
      <c r="D61" s="1" t="s">
        <v>134</v>
      </c>
      <c r="E61">
        <f t="shared" si="0"/>
        <v>2</v>
      </c>
      <c r="F61">
        <f t="shared" si="1"/>
        <v>4</v>
      </c>
      <c r="G61">
        <f t="shared" si="2"/>
        <v>20</v>
      </c>
      <c r="H61">
        <v>85</v>
      </c>
      <c r="I61" s="7">
        <f t="shared" si="3"/>
        <v>0.02</v>
      </c>
      <c r="J61" s="7">
        <f t="shared" si="4"/>
        <v>0.04</v>
      </c>
      <c r="K61" t="s">
        <v>178</v>
      </c>
    </row>
    <row r="62" spans="1:11" x14ac:dyDescent="0.3">
      <c r="A62" t="s">
        <v>108</v>
      </c>
      <c r="B62" t="s">
        <v>109</v>
      </c>
      <c r="C62" t="s">
        <v>57</v>
      </c>
      <c r="D62" s="1" t="s">
        <v>155</v>
      </c>
      <c r="E62">
        <f t="shared" si="0"/>
        <v>3</v>
      </c>
      <c r="F62">
        <f t="shared" si="1"/>
        <v>6</v>
      </c>
      <c r="G62">
        <f t="shared" si="2"/>
        <v>20</v>
      </c>
      <c r="H62">
        <v>85</v>
      </c>
      <c r="I62" s="7">
        <f t="shared" si="3"/>
        <v>0.03</v>
      </c>
      <c r="J62" s="7">
        <f t="shared" si="4"/>
        <v>0.06</v>
      </c>
      <c r="K62" t="s">
        <v>179</v>
      </c>
    </row>
    <row r="63" spans="1:11" x14ac:dyDescent="0.3">
      <c r="A63" t="s">
        <v>110</v>
      </c>
      <c r="B63" t="s">
        <v>111</v>
      </c>
      <c r="C63" t="s">
        <v>57</v>
      </c>
      <c r="D63" s="1" t="s">
        <v>140</v>
      </c>
      <c r="E63">
        <f t="shared" si="0"/>
        <v>3</v>
      </c>
      <c r="F63">
        <f t="shared" si="1"/>
        <v>6</v>
      </c>
      <c r="G63">
        <f t="shared" si="2"/>
        <v>20</v>
      </c>
      <c r="H63">
        <v>85</v>
      </c>
      <c r="I63" s="7">
        <f t="shared" si="3"/>
        <v>0.03</v>
      </c>
      <c r="J63" s="7">
        <f t="shared" si="4"/>
        <v>0.06</v>
      </c>
      <c r="K63" t="s">
        <v>178</v>
      </c>
    </row>
    <row r="64" spans="1:11" x14ac:dyDescent="0.3">
      <c r="A64" t="s">
        <v>112</v>
      </c>
      <c r="B64" t="s">
        <v>116</v>
      </c>
      <c r="C64" t="s">
        <v>121</v>
      </c>
      <c r="D64" s="1" t="s">
        <v>156</v>
      </c>
      <c r="E64">
        <f t="shared" si="0"/>
        <v>2</v>
      </c>
      <c r="F64">
        <f t="shared" si="1"/>
        <v>4</v>
      </c>
      <c r="G64">
        <f t="shared" si="2"/>
        <v>10</v>
      </c>
      <c r="H64">
        <v>35</v>
      </c>
      <c r="I64" s="7">
        <f t="shared" si="3"/>
        <v>0.02</v>
      </c>
      <c r="J64" s="7">
        <f t="shared" si="4"/>
        <v>0.04</v>
      </c>
      <c r="K64" t="s">
        <v>179</v>
      </c>
    </row>
    <row r="65" spans="1:11" x14ac:dyDescent="0.3">
      <c r="A65" t="s">
        <v>113</v>
      </c>
      <c r="B65" t="s">
        <v>117</v>
      </c>
      <c r="C65" t="s">
        <v>122</v>
      </c>
      <c r="D65" s="1" t="s">
        <v>157</v>
      </c>
      <c r="E65">
        <f t="shared" si="0"/>
        <v>3</v>
      </c>
      <c r="F65">
        <f t="shared" si="1"/>
        <v>6</v>
      </c>
      <c r="G65">
        <f t="shared" si="2"/>
        <v>90</v>
      </c>
      <c r="H65">
        <v>345</v>
      </c>
      <c r="I65" s="7">
        <f t="shared" si="3"/>
        <v>0.03</v>
      </c>
      <c r="J65" s="7">
        <f t="shared" si="4"/>
        <v>0.06</v>
      </c>
      <c r="K65" t="s">
        <v>179</v>
      </c>
    </row>
    <row r="66" spans="1:11" x14ac:dyDescent="0.3">
      <c r="A66" t="s">
        <v>114</v>
      </c>
      <c r="B66" t="s">
        <v>120</v>
      </c>
      <c r="C66" t="s">
        <v>119</v>
      </c>
      <c r="D66" s="1" t="s">
        <v>135</v>
      </c>
      <c r="E66">
        <f t="shared" si="0"/>
        <v>2</v>
      </c>
      <c r="F66">
        <f t="shared" si="1"/>
        <v>5</v>
      </c>
      <c r="G66">
        <f t="shared" si="2"/>
        <v>20</v>
      </c>
      <c r="H66">
        <v>85</v>
      </c>
      <c r="I66" s="7">
        <f t="shared" si="3"/>
        <v>0.02</v>
      </c>
      <c r="J66" s="7">
        <f t="shared" si="4"/>
        <v>0.05</v>
      </c>
      <c r="K66" t="s">
        <v>179</v>
      </c>
    </row>
    <row r="67" spans="1:11" x14ac:dyDescent="0.3">
      <c r="A67" t="s">
        <v>115</v>
      </c>
      <c r="B67" t="s">
        <v>118</v>
      </c>
      <c r="C67" t="s">
        <v>123</v>
      </c>
      <c r="D67" s="1" t="s">
        <v>158</v>
      </c>
      <c r="E67">
        <f t="shared" si="0"/>
        <v>2</v>
      </c>
      <c r="F67">
        <f t="shared" si="1"/>
        <v>4</v>
      </c>
      <c r="G67">
        <f t="shared" si="2"/>
        <v>20</v>
      </c>
      <c r="H67">
        <v>85</v>
      </c>
      <c r="I67" s="7">
        <f t="shared" si="3"/>
        <v>0.02</v>
      </c>
      <c r="J67" s="7">
        <f t="shared" si="4"/>
        <v>0.04</v>
      </c>
      <c r="K67" t="s">
        <v>178</v>
      </c>
    </row>
  </sheetData>
  <mergeCells count="1">
    <mergeCell ref="A14:B14"/>
  </mergeCells>
  <pageMargins left="0.7" right="0.7" top="0.75" bottom="0.75" header="0.3" footer="0.3"/>
  <pageSetup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17E42-25E5-41DE-973A-3B335668E865}">
  <dimension ref="A1:J51"/>
  <sheetViews>
    <sheetView topLeftCell="C1" workbookViewId="0">
      <selection activeCell="J1" sqref="J1"/>
    </sheetView>
  </sheetViews>
  <sheetFormatPr defaultRowHeight="14.4" x14ac:dyDescent="0.3"/>
  <cols>
    <col min="1" max="1" width="38.88671875" bestFit="1" customWidth="1"/>
    <col min="2" max="2" width="84.44140625" bestFit="1" customWidth="1"/>
    <col min="3" max="3" width="36.5546875" bestFit="1" customWidth="1"/>
    <col min="4" max="4" width="29" bestFit="1" customWidth="1"/>
    <col min="5" max="5" width="11.88671875" bestFit="1" customWidth="1"/>
    <col min="6" max="6" width="12.21875" bestFit="1" customWidth="1"/>
    <col min="7" max="7" width="16.21875" bestFit="1" customWidth="1"/>
    <col min="8" max="8" width="16.5546875" bestFit="1" customWidth="1"/>
    <col min="9" max="9" width="13.88671875" bestFit="1" customWidth="1"/>
    <col min="10" max="10" width="14.109375" bestFit="1" customWidth="1"/>
  </cols>
  <sheetData>
    <row r="1" spans="1:10" x14ac:dyDescent="0.3">
      <c r="A1" t="s">
        <v>175</v>
      </c>
      <c r="B1" t="str">
        <f>Interventions!B17</f>
        <v xml:space="preserve"> Description                                                                                        </v>
      </c>
      <c r="C1" t="str">
        <f>Interventions!C17</f>
        <v xml:space="preserve"> Approximate Impact on Mortality Rates  </v>
      </c>
      <c r="D1" t="str">
        <f>Interventions!D17</f>
        <v xml:space="preserve"> Approximate Per Capita Cost </v>
      </c>
      <c r="E1" t="s">
        <v>169</v>
      </c>
      <c r="F1" t="s">
        <v>170</v>
      </c>
      <c r="G1" t="s">
        <v>171</v>
      </c>
      <c r="H1" t="s">
        <v>172</v>
      </c>
      <c r="I1" t="s">
        <v>173</v>
      </c>
      <c r="J1" t="s">
        <v>174</v>
      </c>
    </row>
    <row r="2" spans="1:10" x14ac:dyDescent="0.3">
      <c r="A2" t="str">
        <f>Interventions!A18</f>
        <v xml:space="preserve"> Wellness Programs                   </v>
      </c>
      <c r="B2" t="str">
        <f>Interventions!B18</f>
        <v xml:space="preserve"> Programs focusing on physical fitness, nutrition, and stress management.                           </v>
      </c>
      <c r="C2" t="str">
        <f>Interventions!C18</f>
        <v xml:space="preserve"> 2-5% reduction in overall mortality       </v>
      </c>
      <c r="D2" t="str">
        <f>Interventions!D18</f>
        <v>Č90-Č345 per year</v>
      </c>
      <c r="E2">
        <f>Interventions!E18</f>
        <v>2</v>
      </c>
      <c r="F2">
        <f>Interventions!F18</f>
        <v>5</v>
      </c>
      <c r="G2">
        <f>Interventions!G18</f>
        <v>90</v>
      </c>
      <c r="H2">
        <f>Interventions!H18</f>
        <v>345</v>
      </c>
      <c r="I2">
        <f>Interventions!I18</f>
        <v>0.02</v>
      </c>
      <c r="J2">
        <f>Interventions!J18</f>
        <v>0.05</v>
      </c>
    </row>
    <row r="3" spans="1:10" x14ac:dyDescent="0.3">
      <c r="A3" t="str">
        <f>Interventions!A19</f>
        <v xml:space="preserve"> Fitness Tracking Incentives         </v>
      </c>
      <c r="B3" t="str">
        <f>Interventions!B19</f>
        <v xml:space="preserve"> Provide rewards for policyholders using fitness trackers to monitor and improve physical activity.  </v>
      </c>
      <c r="C3" t="str">
        <f>Interventions!C19</f>
        <v xml:space="preserve"> 3-6% reduction in mortality               </v>
      </c>
      <c r="D3" t="str">
        <f>Interventions!D19</f>
        <v>Č35-Č175 per tracker</v>
      </c>
      <c r="E3">
        <f>Interventions!E19</f>
        <v>3</v>
      </c>
      <c r="F3">
        <f>Interventions!F19</f>
        <v>6</v>
      </c>
      <c r="G3">
        <f>Interventions!G19</f>
        <v>35</v>
      </c>
      <c r="H3">
        <f>Interventions!H19</f>
        <v>175</v>
      </c>
      <c r="I3">
        <f>Interventions!I19</f>
        <v>0.03</v>
      </c>
      <c r="J3">
        <f>Interventions!J19</f>
        <v>0.06</v>
      </c>
    </row>
    <row r="4" spans="1:10" x14ac:dyDescent="0.3">
      <c r="A4" t="str">
        <f>Interventions!A20</f>
        <v xml:space="preserve"> Smoking Cessation Programs          </v>
      </c>
      <c r="B4" t="str">
        <f>Interventions!B20</f>
        <v xml:space="preserve"> Resources and support for policyholders looking to quit smoking.                                    </v>
      </c>
      <c r="C4" t="str">
        <f>Interventions!C20</f>
        <v xml:space="preserve"> Up to 50% reduction in mortality          </v>
      </c>
      <c r="D4" t="str">
        <f>Interventions!D20</f>
        <v>Č870-Č3,485 per participant</v>
      </c>
      <c r="E4">
        <f>Interventions!E20</f>
        <v>0</v>
      </c>
      <c r="F4">
        <f>Interventions!F20</f>
        <v>50</v>
      </c>
      <c r="G4">
        <f>Interventions!G20</f>
        <v>870</v>
      </c>
      <c r="H4">
        <f>Interventions!H20</f>
        <v>3485</v>
      </c>
      <c r="I4">
        <f>Interventions!I20</f>
        <v>0</v>
      </c>
      <c r="J4">
        <f>Interventions!J20</f>
        <v>0.5</v>
      </c>
    </row>
    <row r="5" spans="1:10" x14ac:dyDescent="0.3">
      <c r="A5" t="str">
        <f>Interventions!A21</f>
        <v xml:space="preserve"> Annual Health Check-ups             </v>
      </c>
      <c r="B5" t="str">
        <f>Interventions!B21</f>
        <v xml:space="preserve"> Encourage regular health check-ups with discounts for compliance.                                   </v>
      </c>
      <c r="C5" t="str">
        <f>Interventions!C21</f>
        <v xml:space="preserve"> 5-10% reduction in mortality             </v>
      </c>
      <c r="D5" t="str">
        <f>Interventions!D21</f>
        <v>Č175-Č870 per check-up</v>
      </c>
      <c r="E5">
        <f>Interventions!E21</f>
        <v>5</v>
      </c>
      <c r="F5">
        <f>Interventions!F21</f>
        <v>10</v>
      </c>
      <c r="G5">
        <f>Interventions!G21</f>
        <v>175</v>
      </c>
      <c r="H5">
        <f>Interventions!H21</f>
        <v>870</v>
      </c>
      <c r="I5">
        <f>Interventions!I21</f>
        <v>0.05</v>
      </c>
      <c r="J5">
        <f>Interventions!J21</f>
        <v>0.1</v>
      </c>
    </row>
    <row r="6" spans="1:10" x14ac:dyDescent="0.3">
      <c r="A6" t="str">
        <f>Interventions!A22</f>
        <v xml:space="preserve"> Telemedicine Services               </v>
      </c>
      <c r="B6" t="str">
        <f>Interventions!B22</f>
        <v xml:space="preserve"> Provide access to virtual healthcare services for convenience and timely medical advice.           </v>
      </c>
      <c r="C6" t="str">
        <f>Interventions!C22</f>
        <v xml:space="preserve"> 3-5% reduction in mortality               </v>
      </c>
      <c r="D6" t="str">
        <f>Interventions!D22</f>
        <v>Č50-Č175 per consultation</v>
      </c>
      <c r="E6">
        <f>Interventions!E22</f>
        <v>3</v>
      </c>
      <c r="F6">
        <f>Interventions!F22</f>
        <v>5</v>
      </c>
      <c r="G6">
        <f>Interventions!G22</f>
        <v>50</v>
      </c>
      <c r="H6">
        <f>Interventions!H22</f>
        <v>175</v>
      </c>
      <c r="I6">
        <f>Interventions!I22</f>
        <v>0.03</v>
      </c>
      <c r="J6">
        <f>Interventions!J22</f>
        <v>0.05</v>
      </c>
    </row>
    <row r="7" spans="1:10" x14ac:dyDescent="0.3">
      <c r="A7" t="str">
        <f>Interventions!A23</f>
        <v xml:space="preserve"> Healthy Eating Campaigns            </v>
      </c>
      <c r="B7" t="str">
        <f>Interventions!B23</f>
        <v xml:space="preserve"> Promote healthy eating habits through educational campaigns and incentives.                        </v>
      </c>
      <c r="C7" t="str">
        <f>Interventions!C23</f>
        <v xml:space="preserve"> 2-4% reduction in mortality               </v>
      </c>
      <c r="D7" t="str">
        <f>Interventions!D23</f>
        <v>Č10-Č35 per participant</v>
      </c>
      <c r="E7">
        <f>Interventions!E23</f>
        <v>2</v>
      </c>
      <c r="F7">
        <f>Interventions!F23</f>
        <v>4</v>
      </c>
      <c r="G7">
        <f>Interventions!G23</f>
        <v>10</v>
      </c>
      <c r="H7">
        <f>Interventions!H23</f>
        <v>35</v>
      </c>
      <c r="I7">
        <f>Interventions!I23</f>
        <v>0.02</v>
      </c>
      <c r="J7">
        <f>Interventions!J23</f>
        <v>0.04</v>
      </c>
    </row>
    <row r="8" spans="1:10" x14ac:dyDescent="0.3">
      <c r="A8" t="str">
        <f>Interventions!A24</f>
        <v xml:space="preserve"> Weight Management Programs          </v>
      </c>
      <c r="B8" t="str">
        <f>Interventions!B24</f>
        <v xml:space="preserve"> Support weight loss and maintenance through diet and exercise programs.                             </v>
      </c>
      <c r="C8" t="str">
        <f>Interventions!C24</f>
        <v xml:space="preserve"> 5-10% reduction in mortality             </v>
      </c>
      <c r="D8" t="str">
        <f>Interventions!D24</f>
        <v>Č175-Č870 per program</v>
      </c>
      <c r="E8">
        <f>Interventions!E24</f>
        <v>5</v>
      </c>
      <c r="F8">
        <f>Interventions!F24</f>
        <v>10</v>
      </c>
      <c r="G8">
        <f>Interventions!G24</f>
        <v>175</v>
      </c>
      <c r="H8">
        <f>Interventions!H24</f>
        <v>870</v>
      </c>
      <c r="I8">
        <f>Interventions!I24</f>
        <v>0.05</v>
      </c>
      <c r="J8">
        <f>Interventions!J24</f>
        <v>0.1</v>
      </c>
    </row>
    <row r="9" spans="1:10" x14ac:dyDescent="0.3">
      <c r="A9" t="str">
        <f>Interventions!A25</f>
        <v xml:space="preserve"> Mental Health Support               </v>
      </c>
      <c r="B9" t="str">
        <f>Interventions!B25</f>
        <v xml:space="preserve"> Provide access to mental health resources and counseling services.                                 </v>
      </c>
      <c r="C9" t="str">
        <f>Interventions!C25</f>
        <v xml:space="preserve"> 3-8% reduction in mortality               </v>
      </c>
      <c r="D9" t="str">
        <f>Interventions!D25</f>
        <v>Č90-Č345 per counseling session</v>
      </c>
      <c r="E9">
        <f>Interventions!E25</f>
        <v>3</v>
      </c>
      <c r="F9">
        <f>Interventions!F25</f>
        <v>8</v>
      </c>
      <c r="G9">
        <f>Interventions!G25</f>
        <v>90</v>
      </c>
      <c r="H9">
        <f>Interventions!H25</f>
        <v>345</v>
      </c>
      <c r="I9">
        <f>Interventions!I25</f>
        <v>0.03</v>
      </c>
      <c r="J9">
        <f>Interventions!J25</f>
        <v>0.08</v>
      </c>
    </row>
    <row r="10" spans="1:10" x14ac:dyDescent="0.3">
      <c r="A10" t="str">
        <f>Interventions!A26</f>
        <v xml:space="preserve"> Financial Planning Assistance        </v>
      </c>
      <c r="B10" t="str">
        <f>Interventions!B26</f>
        <v xml:space="preserve"> Help policyholders with financial planning to reduce stress related to economic concerns.         </v>
      </c>
      <c r="C10" t="str">
        <f>Interventions!C26</f>
        <v xml:space="preserve"> 2-4% reduction in mortality             </v>
      </c>
      <c r="D10" t="str">
        <f>Interventions!D26</f>
        <v>Č90-Č345 per session</v>
      </c>
      <c r="E10">
        <f>Interventions!E26</f>
        <v>2</v>
      </c>
      <c r="F10">
        <f>Interventions!F26</f>
        <v>4</v>
      </c>
      <c r="G10">
        <f>Interventions!G26</f>
        <v>90</v>
      </c>
      <c r="H10">
        <f>Interventions!H26</f>
        <v>345</v>
      </c>
      <c r="I10">
        <f>Interventions!I26</f>
        <v>0.02</v>
      </c>
      <c r="J10">
        <f>Interventions!J26</f>
        <v>0.04</v>
      </c>
    </row>
    <row r="11" spans="1:10" x14ac:dyDescent="0.3">
      <c r="A11" t="str">
        <f>Interventions!A27</f>
        <v xml:space="preserve"> Educational Workshops               </v>
      </c>
      <c r="B11" t="str">
        <f>Interventions!B27</f>
        <v xml:space="preserve"> Conduct workshops on healthy living, disease prevention, and general well-being.                    </v>
      </c>
      <c r="C11" t="str">
        <f>Interventions!C27</f>
        <v xml:space="preserve"> 2-4% reduction in overall mortality       </v>
      </c>
      <c r="D11" t="str">
        <f>Interventions!D27</f>
        <v>Č20-Č85 per workshop</v>
      </c>
      <c r="E11">
        <f>Interventions!E27</f>
        <v>2</v>
      </c>
      <c r="F11">
        <f>Interventions!F27</f>
        <v>4</v>
      </c>
      <c r="G11">
        <f>Interventions!G27</f>
        <v>20</v>
      </c>
      <c r="H11">
        <f>Interventions!H27</f>
        <v>85</v>
      </c>
      <c r="I11">
        <f>Interventions!I27</f>
        <v>0.02</v>
      </c>
      <c r="J11">
        <f>Interventions!J27</f>
        <v>0.04</v>
      </c>
    </row>
    <row r="12" spans="1:10" x14ac:dyDescent="0.3">
      <c r="A12" t="str">
        <f>Interventions!A28</f>
        <v xml:space="preserve"> Incentives for Vaccinations         </v>
      </c>
      <c r="B12" t="str">
        <f>Interventions!B28</f>
        <v xml:space="preserve"> Encourage policyholders to stay up-to-date with vaccinations by offering incentives.               </v>
      </c>
      <c r="C12" t="str">
        <f>Interventions!C28</f>
        <v xml:space="preserve"> 2-8% reduction in mortality              </v>
      </c>
      <c r="D12" t="str">
        <f>Interventions!D28</f>
        <v>Č20-Č85 per incentive</v>
      </c>
      <c r="E12">
        <f>Interventions!E28</f>
        <v>2</v>
      </c>
      <c r="F12">
        <f>Interventions!F28</f>
        <v>8</v>
      </c>
      <c r="G12">
        <f>Interventions!G28</f>
        <v>20</v>
      </c>
      <c r="H12">
        <f>Interventions!H28</f>
        <v>85</v>
      </c>
      <c r="I12">
        <f>Interventions!I28</f>
        <v>0.02</v>
      </c>
      <c r="J12">
        <f>Interventions!J28</f>
        <v>0.08</v>
      </c>
    </row>
    <row r="13" spans="1:10" x14ac:dyDescent="0.3">
      <c r="A13" t="str">
        <f>Interventions!A29</f>
        <v xml:space="preserve"> Regular Dental Check-ups            </v>
      </c>
      <c r="B13" t="str">
        <f>Interventions!B29</f>
        <v xml:space="preserve"> Stress the importance of oral health and offer discounts for regular dental check-ups.             </v>
      </c>
      <c r="C13" t="str">
        <f>Interventions!C29</f>
        <v xml:space="preserve"> 2-4% reduction in mortality             </v>
      </c>
      <c r="D13" t="str">
        <f>Interventions!D29</f>
        <v>Č90-Č345 per check-up</v>
      </c>
      <c r="E13">
        <f>Interventions!E29</f>
        <v>2</v>
      </c>
      <c r="F13">
        <f>Interventions!F29</f>
        <v>4</v>
      </c>
      <c r="G13">
        <f>Interventions!G29</f>
        <v>90</v>
      </c>
      <c r="H13">
        <f>Interventions!H29</f>
        <v>34</v>
      </c>
      <c r="I13">
        <f>Interventions!I29</f>
        <v>0.02</v>
      </c>
      <c r="J13">
        <f>Interventions!J29</f>
        <v>0.04</v>
      </c>
    </row>
    <row r="14" spans="1:10" x14ac:dyDescent="0.3">
      <c r="A14" t="str">
        <f>Interventions!A30</f>
        <v xml:space="preserve"> Vision Care Programs                </v>
      </c>
      <c r="B14" t="str">
        <f>Interventions!B30</f>
        <v xml:space="preserve"> Promote eye health and provide discounts for vision screenings and eyeglasses.                    </v>
      </c>
      <c r="C14" t="str">
        <f>Interventions!C30</f>
        <v xml:space="preserve"> 2-3% reduction in mortality             </v>
      </c>
      <c r="D14" t="str">
        <f>Interventions!D30</f>
        <v>Č90-Č345 per participant</v>
      </c>
      <c r="E14">
        <f>Interventions!E30</f>
        <v>2</v>
      </c>
      <c r="F14">
        <f>Interventions!F30</f>
        <v>3</v>
      </c>
      <c r="G14">
        <f>Interventions!G30</f>
        <v>90</v>
      </c>
      <c r="H14">
        <f>Interventions!H30</f>
        <v>345</v>
      </c>
      <c r="I14">
        <f>Interventions!I30</f>
        <v>0.02</v>
      </c>
      <c r="J14">
        <f>Interventions!J30</f>
        <v>0.03</v>
      </c>
    </row>
    <row r="15" spans="1:10" x14ac:dyDescent="0.3">
      <c r="A15" t="str">
        <f>Interventions!A31</f>
        <v xml:space="preserve"> Safety Campaigns                    </v>
      </c>
      <c r="B15" t="str">
        <f>Interventions!B31</f>
        <v xml:space="preserve"> Educate policyholders on safety measures at home and in daily activities.                           </v>
      </c>
      <c r="C15" t="str">
        <f>Interventions!C31</f>
        <v xml:space="preserve"> 3-5% reduction in mortality             </v>
      </c>
      <c r="D15" t="str">
        <f>Interventions!D31</f>
        <v>Č10-Č35 per participant</v>
      </c>
      <c r="E15">
        <f>Interventions!E31</f>
        <v>3</v>
      </c>
      <c r="F15">
        <f>Interventions!F31</f>
        <v>5</v>
      </c>
      <c r="G15">
        <f>Interventions!G31</f>
        <v>10</v>
      </c>
      <c r="H15">
        <f>Interventions!H31</f>
        <v>35</v>
      </c>
      <c r="I15">
        <f>Interventions!I31</f>
        <v>0.03</v>
      </c>
      <c r="J15">
        <f>Interventions!J31</f>
        <v>0.05</v>
      </c>
    </row>
    <row r="16" spans="1:10" x14ac:dyDescent="0.3">
      <c r="A16" t="str">
        <f>Interventions!A32</f>
        <v xml:space="preserve"> Driving Safety Courses               </v>
      </c>
      <c r="B16" t="str">
        <f>Interventions!B32</f>
        <v xml:space="preserve"> Offer discounts for policyholders who complete defensive driving courses.                           </v>
      </c>
      <c r="C16" t="str">
        <f>Interventions!C32</f>
        <v xml:space="preserve"> 2-4% reduction in mortality             </v>
      </c>
      <c r="D16" t="str">
        <f>Interventions!D32</f>
        <v>Č85-Č175 per course</v>
      </c>
      <c r="E16">
        <f>Interventions!E32</f>
        <v>2</v>
      </c>
      <c r="F16">
        <f>Interventions!F32</f>
        <v>4</v>
      </c>
      <c r="G16">
        <f>Interventions!G32</f>
        <v>85</v>
      </c>
      <c r="H16">
        <f>Interventions!H32</f>
        <v>175</v>
      </c>
      <c r="I16">
        <f>Interventions!I32</f>
        <v>0.02</v>
      </c>
      <c r="J16">
        <f>Interventions!J32</f>
        <v>0.04</v>
      </c>
    </row>
    <row r="17" spans="1:10" x14ac:dyDescent="0.3">
      <c r="A17" t="str">
        <f>Interventions!A33</f>
        <v xml:space="preserve"> Heart Health Screenings              </v>
      </c>
      <c r="B17" t="str">
        <f>Interventions!B33</f>
        <v xml:space="preserve"> Encourage regular screenings for cholesterol levels and blood pressure.                             </v>
      </c>
      <c r="C17" t="str">
        <f>Interventions!C33</f>
        <v xml:space="preserve"> 5-10% reduction in mortality            </v>
      </c>
      <c r="D17" t="str">
        <f>Interventions!D33</f>
        <v>Č90-Č345 per screening</v>
      </c>
      <c r="E17">
        <f>Interventions!E33</f>
        <v>5</v>
      </c>
      <c r="F17">
        <f>Interventions!F33</f>
        <v>10</v>
      </c>
      <c r="G17">
        <f>Interventions!G33</f>
        <v>90</v>
      </c>
      <c r="H17">
        <f>Interventions!H33</f>
        <v>345</v>
      </c>
      <c r="I17">
        <f>Interventions!I33</f>
        <v>0.05</v>
      </c>
      <c r="J17">
        <f>Interventions!J33</f>
        <v>0.1</v>
      </c>
    </row>
    <row r="18" spans="1:10" x14ac:dyDescent="0.3">
      <c r="A18" t="str">
        <f>Interventions!A34</f>
        <v xml:space="preserve"> Chronic Disease Management          </v>
      </c>
      <c r="B18" t="str">
        <f>Interventions!B34</f>
        <v xml:space="preserve"> Provide support and resources for policyholders managing chronic conditions.                       </v>
      </c>
      <c r="C18" t="str">
        <f>Interventions!C34</f>
        <v xml:space="preserve"> 5-10% reduction in mortality            </v>
      </c>
      <c r="D18" t="str">
        <f>Interventions!D34</f>
        <v>Č175-Č870 per program</v>
      </c>
      <c r="E18">
        <f>Interventions!E34</f>
        <v>5</v>
      </c>
      <c r="F18">
        <f>Interventions!F34</f>
        <v>10</v>
      </c>
      <c r="G18">
        <f>Interventions!G34</f>
        <v>175</v>
      </c>
      <c r="H18">
        <f>Interventions!H34</f>
        <v>870</v>
      </c>
      <c r="I18">
        <f>Interventions!I34</f>
        <v>0.05</v>
      </c>
      <c r="J18">
        <f>Interventions!J34</f>
        <v>0.1</v>
      </c>
    </row>
    <row r="19" spans="1:10" x14ac:dyDescent="0.3">
      <c r="A19" t="str">
        <f>Interventions!A35</f>
        <v xml:space="preserve"> Sleep Hygiene Programs               </v>
      </c>
      <c r="B19" t="str">
        <f>Interventions!B35</f>
        <v xml:space="preserve"> Educate on the importance of good sleep hygiene for overall health.                                 </v>
      </c>
      <c r="C19" t="str">
        <f>Interventions!C35</f>
        <v xml:space="preserve"> 3-5% reduction in mortality             </v>
      </c>
      <c r="D19" t="str">
        <f>Interventions!D35</f>
        <v>Č20-Č85 per program</v>
      </c>
      <c r="E19">
        <f>Interventions!E35</f>
        <v>3</v>
      </c>
      <c r="F19">
        <f>Interventions!F35</f>
        <v>5</v>
      </c>
      <c r="G19">
        <f>Interventions!G35</f>
        <v>20</v>
      </c>
      <c r="H19">
        <f>Interventions!H35</f>
        <v>85</v>
      </c>
      <c r="I19">
        <f>Interventions!I35</f>
        <v>0.03</v>
      </c>
      <c r="J19">
        <f>Interventions!J35</f>
        <v>0.05</v>
      </c>
    </row>
    <row r="20" spans="1:10" x14ac:dyDescent="0.3">
      <c r="A20" t="str">
        <f>Interventions!A36</f>
        <v xml:space="preserve"> Community Fitness Challenges         </v>
      </c>
      <c r="B20" t="str">
        <f>Interventions!B36</f>
        <v xml:space="preserve"> Organize community-based fitness challenges with rewards for participation.                        </v>
      </c>
      <c r="C20" t="str">
        <f>Interventions!C36</f>
        <v xml:space="preserve"> 2-5% reduction in mortality             </v>
      </c>
      <c r="D20" t="str">
        <f>Interventions!D36</f>
        <v>Č10-Č35 per participant</v>
      </c>
      <c r="E20">
        <f>Interventions!E36</f>
        <v>2</v>
      </c>
      <c r="F20">
        <f>Interventions!F36</f>
        <v>5</v>
      </c>
      <c r="G20">
        <f>Interventions!G36</f>
        <v>10</v>
      </c>
      <c r="H20">
        <f>Interventions!H36</f>
        <v>35</v>
      </c>
      <c r="I20">
        <f>Interventions!I36</f>
        <v>0.02</v>
      </c>
      <c r="J20">
        <f>Interventions!J36</f>
        <v>0.05</v>
      </c>
    </row>
    <row r="21" spans="1:10" x14ac:dyDescent="0.3">
      <c r="A21" t="str">
        <f>Interventions!A37</f>
        <v xml:space="preserve"> Discounted Gym Memberships           </v>
      </c>
      <c r="B21" t="str">
        <f>Interventions!B37</f>
        <v xml:space="preserve"> Partner with fitness centers to offer discounted memberships to policyholders.                      </v>
      </c>
      <c r="C21" t="str">
        <f>Interventions!C37</f>
        <v xml:space="preserve"> 3-6% reduction in mortality             </v>
      </c>
      <c r="D21" t="str">
        <f>Interventions!D37</f>
        <v>Č175-Č870 per membership</v>
      </c>
      <c r="E21">
        <f>Interventions!E37</f>
        <v>3</v>
      </c>
      <c r="F21">
        <f>Interventions!F37</f>
        <v>6</v>
      </c>
      <c r="G21">
        <f>Interventions!G37</f>
        <v>175</v>
      </c>
      <c r="H21">
        <f>Interventions!H37</f>
        <v>870</v>
      </c>
      <c r="I21">
        <f>Interventions!I37</f>
        <v>0.03</v>
      </c>
      <c r="J21">
        <f>Interventions!J37</f>
        <v>0.06</v>
      </c>
    </row>
    <row r="22" spans="1:10" x14ac:dyDescent="0.3">
      <c r="A22" t="str">
        <f>Interventions!A38</f>
        <v xml:space="preserve"> Online Health Resources             </v>
      </c>
      <c r="B22" t="str">
        <f>Interventions!B38</f>
        <v xml:space="preserve"> Provide access to online health resources for information and support.                               </v>
      </c>
      <c r="C22" t="str">
        <f>Interventions!C38</f>
        <v xml:space="preserve"> 2-4% reduction in mortality             </v>
      </c>
      <c r="D22" t="str">
        <f>Interventions!D38</f>
        <v>Č10-Č35 per participant</v>
      </c>
      <c r="E22">
        <f>Interventions!E38</f>
        <v>2</v>
      </c>
      <c r="F22">
        <f>Interventions!F38</f>
        <v>4</v>
      </c>
      <c r="G22">
        <f>Interventions!G38</f>
        <v>10</v>
      </c>
      <c r="H22">
        <f>Interventions!H38</f>
        <v>35</v>
      </c>
      <c r="I22">
        <f>Interventions!I38</f>
        <v>0.02</v>
      </c>
      <c r="J22">
        <f>Interventions!J38</f>
        <v>0.04</v>
      </c>
    </row>
    <row r="23" spans="1:10" x14ac:dyDescent="0.3">
      <c r="A23" t="str">
        <f>Interventions!A39</f>
        <v xml:space="preserve"> Personalized Health Plans            </v>
      </c>
      <c r="B23" t="str">
        <f>Interventions!B39</f>
        <v xml:space="preserve"> Offer personalized health plans based on individual risk factors and goals.                         </v>
      </c>
      <c r="C23" t="str">
        <f>Interventions!C39</f>
        <v xml:space="preserve"> 3-6% reduction in mortality             </v>
      </c>
      <c r="D23" t="str">
        <f>Interventions!D39</f>
        <v>Č90-Č345 per plan</v>
      </c>
      <c r="E23">
        <f>Interventions!E39</f>
        <v>3</v>
      </c>
      <c r="F23">
        <f>Interventions!F39</f>
        <v>6</v>
      </c>
      <c r="G23">
        <f>Interventions!G39</f>
        <v>90</v>
      </c>
      <c r="H23">
        <f>Interventions!H39</f>
        <v>345</v>
      </c>
      <c r="I23">
        <f>Interventions!I39</f>
        <v>0.03</v>
      </c>
      <c r="J23">
        <f>Interventions!J39</f>
        <v>0.06</v>
      </c>
    </row>
    <row r="24" spans="1:10" x14ac:dyDescent="0.3">
      <c r="A24" t="str">
        <f>Interventions!A40</f>
        <v xml:space="preserve"> Well-being Apps                      </v>
      </c>
      <c r="B24" t="str">
        <f>Interventions!B40</f>
        <v xml:space="preserve"> Recommend and support the use of apps focused on mental and physical well-being.                    </v>
      </c>
      <c r="C24" t="str">
        <f>Interventions!C40</f>
        <v xml:space="preserve"> 2-4% reduction in mortality             </v>
      </c>
      <c r="D24" t="str">
        <f>Interventions!D40</f>
        <v>Č10-Č35 per app</v>
      </c>
      <c r="E24">
        <f>Interventions!E40</f>
        <v>2</v>
      </c>
      <c r="F24">
        <f>Interventions!F40</f>
        <v>4</v>
      </c>
      <c r="G24">
        <f>Interventions!G40</f>
        <v>10</v>
      </c>
      <c r="H24">
        <f>Interventions!H40</f>
        <v>35</v>
      </c>
      <c r="I24">
        <f>Interventions!I40</f>
        <v>0.02</v>
      </c>
      <c r="J24">
        <f>Interventions!J40</f>
        <v>0.04</v>
      </c>
    </row>
    <row r="25" spans="1:10" x14ac:dyDescent="0.3">
      <c r="A25" t="str">
        <f>Interventions!A41</f>
        <v xml:space="preserve"> Hydration Campaigns                  </v>
      </c>
      <c r="B25" t="str">
        <f>Interventions!B41</f>
        <v xml:space="preserve"> Promote the importance of staying hydrated for overall health.                                       </v>
      </c>
      <c r="C25" t="str">
        <f>Interventions!C41</f>
        <v xml:space="preserve"> 2-3% reduction in mortality             </v>
      </c>
      <c r="D25" t="str">
        <f>Interventions!D41</f>
        <v>Č10-Č35 per campaign</v>
      </c>
      <c r="E25">
        <f>Interventions!E41</f>
        <v>2</v>
      </c>
      <c r="F25">
        <f>Interventions!F41</f>
        <v>3</v>
      </c>
      <c r="G25">
        <f>Interventions!G41</f>
        <v>10</v>
      </c>
      <c r="H25">
        <f>Interventions!H41</f>
        <v>35</v>
      </c>
      <c r="I25">
        <f>Interventions!I41</f>
        <v>0.02</v>
      </c>
      <c r="J25">
        <f>Interventions!J41</f>
        <v>0.03</v>
      </c>
    </row>
    <row r="26" spans="1:10" x14ac:dyDescent="0.3">
      <c r="A26" t="str">
        <f>Interventions!A42</f>
        <v xml:space="preserve"> Sun Safety Awareness                 </v>
      </c>
      <c r="B26" t="str">
        <f>Interventions!B42</f>
        <v xml:space="preserve"> Educate on sun safety to prevent skin cancer and other related conditions.                          </v>
      </c>
      <c r="C26" t="str">
        <f>Interventions!C42</f>
        <v xml:space="preserve"> 2-4% reduction in mortality             </v>
      </c>
      <c r="D26" t="str">
        <f>Interventions!D42</f>
        <v>Č10-Č35 per campaign</v>
      </c>
      <c r="E26">
        <f>Interventions!E42</f>
        <v>2</v>
      </c>
      <c r="F26">
        <f>Interventions!F42</f>
        <v>4</v>
      </c>
      <c r="G26">
        <f>Interventions!G42</f>
        <v>10</v>
      </c>
      <c r="H26">
        <f>Interventions!H42</f>
        <v>35</v>
      </c>
      <c r="I26">
        <f>Interventions!I42</f>
        <v>0.02</v>
      </c>
      <c r="J26">
        <f>Interventions!J42</f>
        <v>0.04</v>
      </c>
    </row>
    <row r="27" spans="1:10" x14ac:dyDescent="0.3">
      <c r="A27" t="str">
        <f>Interventions!A43</f>
        <v xml:space="preserve"> Emergency Preparedness Training      </v>
      </c>
      <c r="B27" t="str">
        <f>Interventions!B43</f>
        <v xml:space="preserve"> Provide resources and training for emergency preparedness.                                          </v>
      </c>
      <c r="C27" t="str">
        <f>Interventions!C43</f>
        <v xml:space="preserve"> 2-4% reduction in mortality             </v>
      </c>
      <c r="D27" t="str">
        <f>Interventions!D43</f>
        <v>Č20-Č85 per trainining session</v>
      </c>
      <c r="E27">
        <f>Interventions!E43</f>
        <v>2</v>
      </c>
      <c r="F27">
        <f>Interventions!F43</f>
        <v>4</v>
      </c>
      <c r="G27">
        <f>Interventions!G43</f>
        <v>20</v>
      </c>
      <c r="H27">
        <f>Interventions!H43</f>
        <v>85</v>
      </c>
      <c r="I27">
        <f>Interventions!I43</f>
        <v>0.02</v>
      </c>
      <c r="J27">
        <f>Interventions!J43</f>
        <v>0.04</v>
      </c>
    </row>
    <row r="28" spans="1:10" x14ac:dyDescent="0.3">
      <c r="A28" t="str">
        <f>Interventions!A44</f>
        <v xml:space="preserve"> Social Connection Initiatives        </v>
      </c>
      <c r="B28" t="str">
        <f>Interventions!B44</f>
        <v xml:space="preserve"> Encourage social activities to foster a sense of community and reduce isolation.                    </v>
      </c>
      <c r="C28" t="str">
        <f>Interventions!C44</f>
        <v xml:space="preserve"> 3-5% reduction in mortality             </v>
      </c>
      <c r="D28" t="str">
        <f>Interventions!D44</f>
        <v>Č10-Č35 per social event</v>
      </c>
      <c r="E28">
        <f>Interventions!E44</f>
        <v>3</v>
      </c>
      <c r="F28">
        <f>Interventions!F44</f>
        <v>5</v>
      </c>
      <c r="G28">
        <f>Interventions!G44</f>
        <v>10</v>
      </c>
      <c r="H28">
        <f>Interventions!H44</f>
        <v>35</v>
      </c>
      <c r="I28">
        <f>Interventions!I44</f>
        <v>0.03</v>
      </c>
      <c r="J28">
        <f>Interventions!J44</f>
        <v>0.05</v>
      </c>
    </row>
    <row r="29" spans="1:10" x14ac:dyDescent="0.3">
      <c r="A29" t="str">
        <f>Interventions!A45</f>
        <v xml:space="preserve"> Holistic Stress Reduction            </v>
      </c>
      <c r="B29" t="str">
        <f>Interventions!B45</f>
        <v xml:space="preserve"> Promote holistic approaches to stress reduction, such as yoga and meditation.                        </v>
      </c>
      <c r="C29" t="str">
        <f>Interventions!C45</f>
        <v xml:space="preserve"> 3-8% reduction in mortality             </v>
      </c>
      <c r="D29" t="str">
        <f>Interventions!D45</f>
        <v>Č20-Č85 per session</v>
      </c>
      <c r="E29">
        <f>Interventions!E45</f>
        <v>3</v>
      </c>
      <c r="F29">
        <f>Interventions!F45</f>
        <v>8</v>
      </c>
      <c r="G29">
        <f>Interventions!G45</f>
        <v>20</v>
      </c>
      <c r="H29">
        <f>Interventions!H45</f>
        <v>85</v>
      </c>
      <c r="I29">
        <f>Interventions!I45</f>
        <v>0.03</v>
      </c>
      <c r="J29">
        <f>Interventions!J45</f>
        <v>0.08</v>
      </c>
    </row>
    <row r="30" spans="1:10" x14ac:dyDescent="0.3">
      <c r="A30" t="str">
        <f>Interventions!A46</f>
        <v xml:space="preserve"> Financial Incentives for Healthy Behavior </v>
      </c>
      <c r="B30" t="str">
        <f>Interventions!B46</f>
        <v xml:space="preserve"> Offer premium discounts or cash rewards for maintaining healthy behaviors.                         </v>
      </c>
      <c r="C30" t="str">
        <f>Interventions!C46</f>
        <v xml:space="preserve"> 2-5% reduction in mortality             </v>
      </c>
      <c r="D30" t="str">
        <f>Interventions!D46</f>
        <v>Č20-Č85 per incentive</v>
      </c>
      <c r="E30">
        <f>Interventions!E46</f>
        <v>2</v>
      </c>
      <c r="F30">
        <f>Interventions!F46</f>
        <v>5</v>
      </c>
      <c r="G30">
        <f>Interventions!G46</f>
        <v>20</v>
      </c>
      <c r="H30">
        <f>Interventions!H46</f>
        <v>85</v>
      </c>
      <c r="I30">
        <f>Interventions!I46</f>
        <v>0.02</v>
      </c>
      <c r="J30">
        <f>Interventions!J46</f>
        <v>0.05</v>
      </c>
    </row>
    <row r="31" spans="1:10" x14ac:dyDescent="0.3">
      <c r="A31" t="str">
        <f>Interventions!A47</f>
        <v xml:space="preserve"> Genetic Testing                      </v>
      </c>
      <c r="B31" t="str">
        <f>Interventions!B47</f>
        <v xml:space="preserve"> Provide information on genetic testing for hereditary health risks.                                   </v>
      </c>
      <c r="C31" t="str">
        <f>Interventions!C47</f>
        <v xml:space="preserve"> 2-4% reduction in mortality             </v>
      </c>
      <c r="D31" t="str">
        <f>Interventions!D47</f>
        <v>Č90-Č345 per test</v>
      </c>
      <c r="E31">
        <f>Interventions!E47</f>
        <v>2</v>
      </c>
      <c r="F31">
        <f>Interventions!F47</f>
        <v>4</v>
      </c>
      <c r="G31">
        <f>Interventions!G47</f>
        <v>90</v>
      </c>
      <c r="H31">
        <f>Interventions!H47</f>
        <v>345</v>
      </c>
      <c r="I31">
        <f>Interventions!I47</f>
        <v>0.02</v>
      </c>
      <c r="J31">
        <f>Interventions!J47</f>
        <v>0.04</v>
      </c>
    </row>
    <row r="32" spans="1:10" x14ac:dyDescent="0.3">
      <c r="A32" t="str">
        <f>Interventions!A48</f>
        <v xml:space="preserve"> Alcohol Moderation Programs          </v>
      </c>
      <c r="B32" t="str">
        <f>Interventions!B48</f>
        <v xml:space="preserve"> Offer resources and support for policyholders looking to moderate alcohol consumption.             </v>
      </c>
      <c r="C32" t="str">
        <f>Interventions!C48</f>
        <v xml:space="preserve"> 3-6% reduction in mortality             </v>
      </c>
      <c r="D32" t="str">
        <f>Interventions!D48</f>
        <v>Č90-Č345 per program</v>
      </c>
      <c r="E32">
        <f>Interventions!E48</f>
        <v>3</v>
      </c>
      <c r="F32">
        <f>Interventions!F48</f>
        <v>6</v>
      </c>
      <c r="G32">
        <f>Interventions!G48</f>
        <v>90</v>
      </c>
      <c r="H32">
        <f>Interventions!H48</f>
        <v>345</v>
      </c>
      <c r="I32">
        <f>Interventions!I48</f>
        <v>0.03</v>
      </c>
      <c r="J32">
        <f>Interventions!J48</f>
        <v>0.06</v>
      </c>
    </row>
    <row r="33" spans="1:10" x14ac:dyDescent="0.3">
      <c r="A33" t="str">
        <f>Interventions!A49</f>
        <v xml:space="preserve"> Environmental Wellness               </v>
      </c>
      <c r="B33" t="str">
        <f>Interventions!B49</f>
        <v xml:space="preserve"> Promote awareness of environmental factors affecting health and well-being.                          </v>
      </c>
      <c r="C33" t="str">
        <f>Interventions!C49</f>
        <v xml:space="preserve"> 2-4% reduction in mortality             </v>
      </c>
      <c r="D33" t="str">
        <f>Interventions!D49</f>
        <v>Č10-Č35 per campaign</v>
      </c>
      <c r="E33">
        <f>Interventions!E49</f>
        <v>2</v>
      </c>
      <c r="F33">
        <f>Interventions!F49</f>
        <v>4</v>
      </c>
      <c r="G33">
        <f>Interventions!G49</f>
        <v>10</v>
      </c>
      <c r="H33">
        <f>Interventions!H49</f>
        <v>35</v>
      </c>
      <c r="I33">
        <f>Interventions!I49</f>
        <v>0.02</v>
      </c>
      <c r="J33">
        <f>Interventions!J49</f>
        <v>0.04</v>
      </c>
    </row>
    <row r="34" spans="1:10" x14ac:dyDescent="0.3">
      <c r="A34" t="str">
        <f>Interventions!A50</f>
        <v xml:space="preserve"> Employee Assistance Programs         </v>
      </c>
      <c r="B34" t="str">
        <f>Interventions!B50</f>
        <v xml:space="preserve"> Extend support services to family members of policyholders through workplace programs.              </v>
      </c>
      <c r="C34" t="str">
        <f>Interventions!C50</f>
        <v xml:space="preserve"> 3-5% reduction in mortality             </v>
      </c>
      <c r="D34" t="str">
        <f>Interventions!D50</f>
        <v>Č90-Č345 per counseling session</v>
      </c>
      <c r="E34">
        <f>Interventions!E50</f>
        <v>3</v>
      </c>
      <c r="F34">
        <f>Interventions!F50</f>
        <v>5</v>
      </c>
      <c r="G34">
        <f>Interventions!G50</f>
        <v>90</v>
      </c>
      <c r="H34">
        <f>Interventions!H50</f>
        <v>345</v>
      </c>
      <c r="I34">
        <f>Interventions!I50</f>
        <v>0.03</v>
      </c>
      <c r="J34">
        <f>Interventions!J50</f>
        <v>0.05</v>
      </c>
    </row>
    <row r="35" spans="1:10" x14ac:dyDescent="0.3">
      <c r="A35" t="str">
        <f>Interventions!A51</f>
        <v xml:space="preserve"> Holistic Nutrition Education         </v>
      </c>
      <c r="B35" t="str">
        <f>Interventions!B51</f>
        <v xml:space="preserve"> Provide education on the benefits of a balanced and holistic approach to nutrition.                  </v>
      </c>
      <c r="C35" t="str">
        <f>Interventions!C51</f>
        <v xml:space="preserve"> 2-4% reduction in mortality             </v>
      </c>
      <c r="D35" t="str">
        <f>Interventions!D51</f>
        <v>Č20-Č85 per session</v>
      </c>
      <c r="E35">
        <f>Interventions!E51</f>
        <v>2</v>
      </c>
      <c r="F35">
        <f>Interventions!F51</f>
        <v>4</v>
      </c>
      <c r="G35">
        <f>Interventions!G51</f>
        <v>20</v>
      </c>
      <c r="H35">
        <f>Interventions!H51</f>
        <v>85</v>
      </c>
      <c r="I35">
        <f>Interventions!I51</f>
        <v>0.02</v>
      </c>
      <c r="J35">
        <f>Interventions!J51</f>
        <v>0.04</v>
      </c>
    </row>
    <row r="36" spans="1:10" x14ac:dyDescent="0.3">
      <c r="A36" t="str">
        <f>Interventions!A52</f>
        <v xml:space="preserve"> Incentives for Preventive Screenings  </v>
      </c>
      <c r="B36" t="str">
        <f>Interventions!B52</f>
        <v xml:space="preserve"> Offer rewards for policyholders who undergo preventive health screenings.                           </v>
      </c>
      <c r="C36" t="str">
        <f>Interventions!C52</f>
        <v xml:space="preserve"> 5-10% reduction in mortality            </v>
      </c>
      <c r="D36" t="str">
        <f>Interventions!D52</f>
        <v>Č20-Č85 per incentive</v>
      </c>
      <c r="E36">
        <f>Interventions!E52</f>
        <v>5</v>
      </c>
      <c r="F36">
        <f>Interventions!F52</f>
        <v>10</v>
      </c>
      <c r="G36">
        <f>Interventions!G52</f>
        <v>20</v>
      </c>
      <c r="H36">
        <f>Interventions!H52</f>
        <v>85</v>
      </c>
      <c r="I36">
        <f>Interventions!I52</f>
        <v>0.05</v>
      </c>
      <c r="J36">
        <f>Interventions!J52</f>
        <v>0.1</v>
      </c>
    </row>
    <row r="37" spans="1:10" x14ac:dyDescent="0.3">
      <c r="A37" t="str">
        <f>Interventions!A53</f>
        <v xml:space="preserve"> Holistic Health Assessments          </v>
      </c>
      <c r="B37" t="str">
        <f>Interventions!B53</f>
        <v xml:space="preserve"> Conduct holistic health assessments to address physical, mental, and emotional well-being.          </v>
      </c>
      <c r="C37" t="str">
        <f>Interventions!C53</f>
        <v xml:space="preserve"> 3-6% reduction in mortality             </v>
      </c>
      <c r="D37" t="str">
        <f>Interventions!D53</f>
        <v>Č90-Č345 per assessment</v>
      </c>
      <c r="E37">
        <f>Interventions!E53</f>
        <v>3</v>
      </c>
      <c r="F37">
        <f>Interventions!F53</f>
        <v>6</v>
      </c>
      <c r="G37">
        <f>Interventions!G53</f>
        <v>90</v>
      </c>
      <c r="H37">
        <f>Interventions!H53</f>
        <v>345</v>
      </c>
      <c r="I37">
        <f>Interventions!I53</f>
        <v>0.03</v>
      </c>
      <c r="J37">
        <f>Interventions!J53</f>
        <v>0.06</v>
      </c>
    </row>
    <row r="38" spans="1:10" x14ac:dyDescent="0.3">
      <c r="A38" t="str">
        <f>Interventions!A54</f>
        <v xml:space="preserve"> Cancer Prevention Initiatives        </v>
      </c>
      <c r="B38" t="str">
        <f>Interventions!B54</f>
        <v xml:space="preserve"> Provide resources and information on cancer prevention strategies.                                   </v>
      </c>
      <c r="C38" t="str">
        <f>Interventions!C54</f>
        <v xml:space="preserve"> 5-10% reduction through early detection </v>
      </c>
      <c r="D38" t="str">
        <f>Interventions!D54</f>
        <v>Č20-Č85 per initiative</v>
      </c>
      <c r="E38">
        <f>Interventions!E54</f>
        <v>5</v>
      </c>
      <c r="F38">
        <f>Interventions!F54</f>
        <v>10</v>
      </c>
      <c r="G38">
        <f>Interventions!G54</f>
        <v>20</v>
      </c>
      <c r="H38">
        <f>Interventions!H54</f>
        <v>85</v>
      </c>
      <c r="I38">
        <f>Interventions!I54</f>
        <v>0.05</v>
      </c>
      <c r="J38">
        <f>Interventions!J54</f>
        <v>0.1</v>
      </c>
    </row>
    <row r="39" spans="1:10" x14ac:dyDescent="0.3">
      <c r="A39" t="str">
        <f>Interventions!A55</f>
        <v xml:space="preserve"> Community Gardens                    </v>
      </c>
      <c r="B39" t="str">
        <f>Interventions!B55</f>
        <v xml:space="preserve"> Support community gardens to promote access to fresh and healthy foods.                              </v>
      </c>
      <c r="C39" t="str">
        <f>Interventions!C55</f>
        <v xml:space="preserve"> 2-4% reduction in mortality             </v>
      </c>
      <c r="D39" t="str">
        <f>Interventions!D55</f>
        <v>Č10-Č35 per garden plot</v>
      </c>
      <c r="E39">
        <f>Interventions!E55</f>
        <v>2</v>
      </c>
      <c r="F39">
        <f>Interventions!F55</f>
        <v>4</v>
      </c>
      <c r="G39">
        <f>Interventions!G55</f>
        <v>10</v>
      </c>
      <c r="H39">
        <f>Interventions!H55</f>
        <v>35</v>
      </c>
      <c r="I39">
        <f>Interventions!I55</f>
        <v>0.02</v>
      </c>
      <c r="J39">
        <f>Interventions!J55</f>
        <v>0.04</v>
      </c>
    </row>
    <row r="40" spans="1:10" x14ac:dyDescent="0.3">
      <c r="A40" t="str">
        <f>Interventions!A56</f>
        <v xml:space="preserve"> Active Aging Programs                 </v>
      </c>
      <c r="B40" t="str">
        <f>Interventions!B56</f>
        <v xml:space="preserve"> Encourage activities that promote active aging for elderly policyholders.                            </v>
      </c>
      <c r="C40" t="str">
        <f>Interventions!C56</f>
        <v xml:space="preserve"> 3-6% reduction in mortality             </v>
      </c>
      <c r="D40" t="str">
        <f>Interventions!D56</f>
        <v>Č20-Č85 per program</v>
      </c>
      <c r="E40">
        <f>Interventions!E56</f>
        <v>3</v>
      </c>
      <c r="F40">
        <f>Interventions!F56</f>
        <v>6</v>
      </c>
      <c r="G40">
        <f>Interventions!G56</f>
        <v>20</v>
      </c>
      <c r="H40">
        <f>Interventions!H56</f>
        <v>85</v>
      </c>
      <c r="I40">
        <f>Interventions!I56</f>
        <v>0.03</v>
      </c>
      <c r="J40">
        <f>Interventions!J56</f>
        <v>0.06</v>
      </c>
    </row>
    <row r="41" spans="1:10" x14ac:dyDescent="0.3">
      <c r="A41" t="str">
        <f>Interventions!A57</f>
        <v xml:space="preserve"> Home Safety Inspections               </v>
      </c>
      <c r="B41" t="str">
        <f>Interventions!B57</f>
        <v xml:space="preserve"> Offer resources for home safety inspections to prevent accidents.                                   </v>
      </c>
      <c r="C41" t="str">
        <f>Interventions!C57</f>
        <v xml:space="preserve"> 3-5% reduction in mortality             </v>
      </c>
      <c r="D41" t="str">
        <f>Interventions!D57</f>
        <v>Č20-Č85 per inspection</v>
      </c>
      <c r="E41">
        <f>Interventions!E57</f>
        <v>3</v>
      </c>
      <c r="F41">
        <f>Interventions!F57</f>
        <v>5</v>
      </c>
      <c r="G41">
        <f>Interventions!G57</f>
        <v>20</v>
      </c>
      <c r="H41">
        <f>Interventions!H57</f>
        <v>85</v>
      </c>
      <c r="I41">
        <f>Interventions!I57</f>
        <v>0.03</v>
      </c>
      <c r="J41">
        <f>Interventions!J57</f>
        <v>0.05</v>
      </c>
    </row>
    <row r="42" spans="1:10" x14ac:dyDescent="0.3">
      <c r="A42" t="str">
        <f>Interventions!A58</f>
        <v xml:space="preserve"> Mindfulness Programs                  </v>
      </c>
      <c r="B42" t="str">
        <f>Interventions!B58</f>
        <v xml:space="preserve"> Introduce mindfulness and stress reduction programs.                                                </v>
      </c>
      <c r="C42" t="str">
        <f>Interventions!C58</f>
        <v xml:space="preserve"> 3-8% reduction in mortality             </v>
      </c>
      <c r="D42" t="str">
        <f>Interventions!D58</f>
        <v>Č20-Č85 per session</v>
      </c>
      <c r="E42">
        <f>Interventions!E58</f>
        <v>3</v>
      </c>
      <c r="F42">
        <f>Interventions!F58</f>
        <v>8</v>
      </c>
      <c r="G42">
        <f>Interventions!G58</f>
        <v>20</v>
      </c>
      <c r="H42">
        <f>Interventions!H58</f>
        <v>85</v>
      </c>
      <c r="I42">
        <f>Interventions!I58</f>
        <v>0.03</v>
      </c>
      <c r="J42">
        <f>Interventions!J58</f>
        <v>0.08</v>
      </c>
    </row>
    <row r="43" spans="1:10" x14ac:dyDescent="0.3">
      <c r="A43" t="str">
        <f>Interventions!A59</f>
        <v xml:space="preserve"> Parenting Support Services            </v>
      </c>
      <c r="B43" t="str">
        <f>Interventions!B59</f>
        <v xml:space="preserve"> Provide resources and support for parents to promote family well-being.                              </v>
      </c>
      <c r="C43" t="str">
        <f>Interventions!C59</f>
        <v xml:space="preserve"> 2-4% reduction in mortality             </v>
      </c>
      <c r="D43" t="str">
        <f>Interventions!D59</f>
        <v>Č10-Č35 per session</v>
      </c>
      <c r="E43">
        <f>Interventions!E59</f>
        <v>2</v>
      </c>
      <c r="F43">
        <f>Interventions!F59</f>
        <v>4</v>
      </c>
      <c r="G43">
        <f>Interventions!G59</f>
        <v>10</v>
      </c>
      <c r="H43">
        <f>Interventions!H59</f>
        <v>35</v>
      </c>
      <c r="I43">
        <f>Interventions!I59</f>
        <v>0.02</v>
      </c>
      <c r="J43">
        <f>Interventions!J59</f>
        <v>0.04</v>
      </c>
    </row>
    <row r="44" spans="1:10" x14ac:dyDescent="0.3">
      <c r="A44" t="str">
        <f>Interventions!A60</f>
        <v xml:space="preserve"> Travel Safety Tips                    </v>
      </c>
      <c r="B44" t="str">
        <f>Interventions!B60</f>
        <v xml:space="preserve"> Educate policyholders on travel safety to reduce risks during trips.                                  </v>
      </c>
      <c r="C44" t="str">
        <f>Interventions!C60</f>
        <v xml:space="preserve"> 2-4% reduction in mortality             </v>
      </c>
      <c r="D44" t="str">
        <f>Interventions!D60</f>
        <v>Č10-Č35 per campaign</v>
      </c>
      <c r="E44">
        <f>Interventions!E60</f>
        <v>2</v>
      </c>
      <c r="F44">
        <f>Interventions!F60</f>
        <v>4</v>
      </c>
      <c r="G44">
        <f>Interventions!G60</f>
        <v>10</v>
      </c>
      <c r="H44">
        <f>Interventions!H60</f>
        <v>35</v>
      </c>
      <c r="I44">
        <f>Interventions!I60</f>
        <v>0.02</v>
      </c>
      <c r="J44">
        <f>Interventions!J60</f>
        <v>0.04</v>
      </c>
    </row>
    <row r="45" spans="1:10" x14ac:dyDescent="0.3">
      <c r="A45" t="str">
        <f>Interventions!A61</f>
        <v xml:space="preserve"> Financial Literacy Workshops          </v>
      </c>
      <c r="B45" t="str">
        <f>Interventions!B61</f>
        <v xml:space="preserve"> Conduct workshops on financial literacy to reduce stress related to money management.               </v>
      </c>
      <c r="C45" t="str">
        <f>Interventions!C61</f>
        <v xml:space="preserve"> 2-4% reduction in mortality             </v>
      </c>
      <c r="D45" t="str">
        <f>Interventions!D61</f>
        <v>Č20-Č85 per workshop</v>
      </c>
      <c r="E45">
        <f>Interventions!E61</f>
        <v>2</v>
      </c>
      <c r="F45">
        <f>Interventions!F61</f>
        <v>4</v>
      </c>
      <c r="G45">
        <f>Interventions!G61</f>
        <v>20</v>
      </c>
      <c r="H45">
        <f>Interventions!H61</f>
        <v>85</v>
      </c>
      <c r="I45">
        <f>Interventions!I61</f>
        <v>0.02</v>
      </c>
      <c r="J45">
        <f>Interventions!J61</f>
        <v>0.04</v>
      </c>
    </row>
    <row r="46" spans="1:10" x14ac:dyDescent="0.3">
      <c r="A46" t="str">
        <f>Interventions!A62</f>
        <v xml:space="preserve"> Hiking and Outdoor Activities Groups </v>
      </c>
      <c r="B46" t="str">
        <f>Interventions!B62</f>
        <v xml:space="preserve"> Facilitate outdoor activities groups to promote physical activity.                                   </v>
      </c>
      <c r="C46" t="str">
        <f>Interventions!C62</f>
        <v xml:space="preserve"> 3-6% reduction in mortality             </v>
      </c>
      <c r="D46" t="str">
        <f>Interventions!D62</f>
        <v>Č20-Č85 per group</v>
      </c>
      <c r="E46">
        <f>Interventions!E62</f>
        <v>3</v>
      </c>
      <c r="F46">
        <f>Interventions!F62</f>
        <v>6</v>
      </c>
      <c r="G46">
        <f>Interventions!G62</f>
        <v>20</v>
      </c>
      <c r="H46">
        <f>Interventions!H62</f>
        <v>85</v>
      </c>
      <c r="I46">
        <f>Interventions!I62</f>
        <v>0.03</v>
      </c>
      <c r="J46">
        <f>Interventions!J62</f>
        <v>0.06</v>
      </c>
    </row>
    <row r="47" spans="1:10" x14ac:dyDescent="0.3">
      <c r="A47" t="str">
        <f>Interventions!A63</f>
        <v xml:space="preserve"> Cognitive Health Programs             </v>
      </c>
      <c r="B47" t="str">
        <f>Interventions!B63</f>
        <v xml:space="preserve"> Offer resources and activities to support cognitive health.                                          </v>
      </c>
      <c r="C47" t="str">
        <f>Interventions!C63</f>
        <v xml:space="preserve"> 3-6% reduction in mortality             </v>
      </c>
      <c r="D47" t="str">
        <f>Interventions!D63</f>
        <v>Č20-Č85 per program</v>
      </c>
      <c r="E47">
        <f>Interventions!E63</f>
        <v>3</v>
      </c>
      <c r="F47">
        <f>Interventions!F63</f>
        <v>6</v>
      </c>
      <c r="G47">
        <f>Interventions!G63</f>
        <v>20</v>
      </c>
      <c r="H47">
        <f>Interventions!H63</f>
        <v>85</v>
      </c>
      <c r="I47">
        <f>Interventions!I63</f>
        <v>0.03</v>
      </c>
      <c r="J47">
        <f>Interventions!J63</f>
        <v>0.06</v>
      </c>
    </row>
    <row r="48" spans="1:10" x14ac:dyDescent="0.3">
      <c r="A48" t="str">
        <f>Interventions!A64</f>
        <v xml:space="preserve">Art and Creativity Classes </v>
      </c>
      <c r="B48" t="str">
        <f>Interventions!B64</f>
        <v>Promote engagement in artistic and creative pursuits for mental well-being.</v>
      </c>
      <c r="C48" t="str">
        <f>Interventions!C64</f>
        <v>2-4% reduction in mortality</v>
      </c>
      <c r="D48" t="str">
        <f>Interventions!D64</f>
        <v>Č10-Č35 per class</v>
      </c>
      <c r="E48">
        <f>Interventions!E64</f>
        <v>2</v>
      </c>
      <c r="F48">
        <f>Interventions!F64</f>
        <v>4</v>
      </c>
      <c r="G48">
        <f>Interventions!G64</f>
        <v>10</v>
      </c>
      <c r="H48">
        <f>Interventions!H64</f>
        <v>35</v>
      </c>
      <c r="I48">
        <f>Interventions!I64</f>
        <v>0.02</v>
      </c>
      <c r="J48">
        <f>Interventions!J64</f>
        <v>0.04</v>
      </c>
    </row>
    <row r="49" spans="1:10" x14ac:dyDescent="0.3">
      <c r="A49" t="str">
        <f>Interventions!A65</f>
        <v>Mind-Body Wellness Retreats</v>
      </c>
      <c r="B49" t="str">
        <f>Interventions!B65</f>
        <v>Organize wellness retreats focusing on mind-body balance.</v>
      </c>
      <c r="C49" t="str">
        <f>Interventions!C65</f>
        <v>3-6% reduction in mortality</v>
      </c>
      <c r="D49" t="str">
        <f>Interventions!D65</f>
        <v>Č90-Č345 per retreat</v>
      </c>
      <c r="E49">
        <f>Interventions!E65</f>
        <v>3</v>
      </c>
      <c r="F49">
        <f>Interventions!F65</f>
        <v>6</v>
      </c>
      <c r="G49">
        <f>Interventions!G65</f>
        <v>90</v>
      </c>
      <c r="H49">
        <f>Interventions!H65</f>
        <v>345</v>
      </c>
      <c r="I49">
        <f>Interventions!I65</f>
        <v>0.03</v>
      </c>
      <c r="J49">
        <f>Interventions!J65</f>
        <v>0.06</v>
      </c>
    </row>
    <row r="50" spans="1:10" x14ac:dyDescent="0.3">
      <c r="A50" t="str">
        <f>Interventions!A66</f>
        <v>Incentives for Regular Medication Adherence</v>
      </c>
      <c r="B50" t="str">
        <f>Interventions!B66</f>
        <v>Offer rewards for policyholders who consistently adhere to prescribed medications.</v>
      </c>
      <c r="C50" t="str">
        <f>Interventions!C66</f>
        <v>2-5% reduction in mortality</v>
      </c>
      <c r="D50" t="str">
        <f>Interventions!D66</f>
        <v>Č20-Č85 per incentive</v>
      </c>
      <c r="E50">
        <f>Interventions!E66</f>
        <v>2</v>
      </c>
      <c r="F50">
        <f>Interventions!F66</f>
        <v>5</v>
      </c>
      <c r="G50">
        <f>Interventions!G66</f>
        <v>20</v>
      </c>
      <c r="H50">
        <f>Interventions!H66</f>
        <v>85</v>
      </c>
      <c r="I50">
        <f>Interventions!I66</f>
        <v>0.02</v>
      </c>
      <c r="J50">
        <f>Interventions!J66</f>
        <v>0.05</v>
      </c>
    </row>
    <row r="51" spans="1:10" x14ac:dyDescent="0.3">
      <c r="A51" t="str">
        <f>Interventions!A67</f>
        <v>Ergonomic Workstation Assessments</v>
      </c>
      <c r="B51" t="str">
        <f>Interventions!B67</f>
        <v>Conduct ergonomic workstation assessments to address workplace ergonomics.</v>
      </c>
      <c r="C51" t="str">
        <f>Interventions!C67</f>
        <v xml:space="preserve">2-4% reduction in mortality   </v>
      </c>
      <c r="D51" t="str">
        <f>Interventions!D67</f>
        <v>Č20-Č85 per assessment</v>
      </c>
      <c r="E51">
        <f>Interventions!E67</f>
        <v>2</v>
      </c>
      <c r="F51">
        <f>Interventions!F67</f>
        <v>4</v>
      </c>
      <c r="G51">
        <f>Interventions!G67</f>
        <v>20</v>
      </c>
      <c r="H51">
        <f>Interventions!H67</f>
        <v>85</v>
      </c>
      <c r="I51">
        <f>Interventions!I67</f>
        <v>0.02</v>
      </c>
      <c r="J51">
        <f>Interventions!J67</f>
        <v>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Interventions</vt:lpstr>
      <vt:lpstr>Intervention_2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Geof Hileman</dc:creator>
  <cp:lastModifiedBy>Aden</cp:lastModifiedBy>
  <dcterms:created xsi:type="dcterms:W3CDTF">2023-11-21T18:46:39Z</dcterms:created>
  <dcterms:modified xsi:type="dcterms:W3CDTF">2024-03-05T10:45:46Z</dcterms:modified>
</cp:coreProperties>
</file>